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H6\料单\"/>
    </mc:Choice>
  </mc:AlternateContent>
  <bookViews>
    <workbookView xWindow="0" yWindow="0" windowWidth="28080" windowHeight="12645"/>
  </bookViews>
  <sheets>
    <sheet name="零件清单" sheetId="1" r:id="rId1"/>
  </sheets>
  <definedNames>
    <definedName name="_xlnm.Print_Area" localSheetId="0">零件清单!$B$2:$I$64</definedName>
  </definedNames>
  <calcPr calcId="152511"/>
</workbook>
</file>

<file path=xl/calcChain.xml><?xml version="1.0" encoding="utf-8"?>
<calcChain xmlns="http://schemas.openxmlformats.org/spreadsheetml/2006/main">
  <c r="O18" i="1" l="1"/>
  <c r="O9" i="1"/>
  <c r="Q9" i="1" s="1"/>
  <c r="O22" i="1" l="1"/>
  <c r="O14" i="1"/>
  <c r="O15" i="1"/>
  <c r="O16" i="1"/>
  <c r="O17" i="1"/>
  <c r="U63" i="1" l="1"/>
  <c r="O43" i="1"/>
  <c r="Q43" i="1" s="1"/>
  <c r="O42" i="1"/>
  <c r="Q42" i="1" s="1"/>
  <c r="O41" i="1"/>
  <c r="Q41" i="1" s="1"/>
  <c r="O40" i="1"/>
  <c r="T40" i="1" s="1"/>
  <c r="O39" i="1"/>
  <c r="T39" i="1" s="1"/>
  <c r="O38" i="1"/>
  <c r="Q38" i="1" s="1"/>
  <c r="O24" i="1"/>
  <c r="Q16" i="1"/>
  <c r="Q15" i="1"/>
  <c r="Q14" i="1"/>
  <c r="O13" i="1"/>
  <c r="T13" i="1" s="1"/>
  <c r="O12" i="1"/>
  <c r="Q12" i="1" s="1"/>
  <c r="O11" i="1"/>
  <c r="T11" i="1" s="1"/>
  <c r="O10" i="1"/>
  <c r="Q10" i="1" s="1"/>
  <c r="O8" i="1"/>
  <c r="Q8" i="1" s="1"/>
  <c r="T10" i="1" l="1"/>
  <c r="T12" i="1"/>
  <c r="Q13" i="1"/>
  <c r="Q40" i="1"/>
  <c r="Q11" i="1"/>
  <c r="Q39" i="1"/>
  <c r="R43" i="1" l="1"/>
  <c r="T63" i="1"/>
  <c r="R16" i="1"/>
  <c r="R63" i="1" l="1"/>
</calcChain>
</file>

<file path=xl/sharedStrings.xml><?xml version="1.0" encoding="utf-8"?>
<sst xmlns="http://schemas.openxmlformats.org/spreadsheetml/2006/main" count="268" uniqueCount="132">
  <si>
    <r>
      <rPr>
        <b/>
        <sz val="22"/>
        <color theme="1"/>
        <rFont val="宋体"/>
        <family val="3"/>
        <charset val="134"/>
        <scheme val="minor"/>
      </rP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</si>
  <si>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序号</t>
  </si>
  <si>
    <t>代码</t>
  </si>
  <si>
    <t>模板名称</t>
  </si>
  <si>
    <t>材质</t>
  </si>
  <si>
    <t>规格（L*W*T）</t>
  </si>
  <si>
    <t>热处理</t>
  </si>
  <si>
    <t>数量/PCS</t>
  </si>
  <si>
    <t>备注</t>
  </si>
  <si>
    <t>单价</t>
  </si>
  <si>
    <t>材料总价</t>
  </si>
  <si>
    <t>热处理总价</t>
  </si>
  <si>
    <t>TD总价</t>
  </si>
  <si>
    <t>45#</t>
  </si>
  <si>
    <t>660*400*49</t>
  </si>
  <si>
    <t>/</t>
  </si>
  <si>
    <t>周边倒角C2</t>
  </si>
  <si>
    <t>上垫板</t>
  </si>
  <si>
    <t>上夹板</t>
  </si>
  <si>
    <t>卸料板</t>
  </si>
  <si>
    <t>下垫板</t>
  </si>
  <si>
    <t>下模座</t>
  </si>
  <si>
    <t>520*400*59</t>
  </si>
  <si>
    <t>660*400*29</t>
  </si>
  <si>
    <t>360*340*49</t>
  </si>
  <si>
    <t>280*240*63</t>
  </si>
  <si>
    <t>400*142*39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</si>
  <si>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1.非热处理板材厚度公差为+0.3/+0.6，需热处理板材厚度公差为+0.4/+0.5；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</si>
  <si>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编辑：___________ 审核：________________________  批准：____________</t>
  </si>
  <si>
    <t>螺栓</t>
    <phoneticPr fontId="13" type="noConversion"/>
  </si>
  <si>
    <t>龙腾件</t>
    <phoneticPr fontId="13" type="noConversion"/>
  </si>
  <si>
    <t>绿色弹簧</t>
    <phoneticPr fontId="13" type="noConversion"/>
  </si>
  <si>
    <t>等高套</t>
    <phoneticPr fontId="13" type="noConversion"/>
  </si>
  <si>
    <t>Φ20-80</t>
    <phoneticPr fontId="13" type="noConversion"/>
  </si>
  <si>
    <t>外导柱导套</t>
    <phoneticPr fontId="13" type="noConversion"/>
  </si>
  <si>
    <t>冲针</t>
    <phoneticPr fontId="13" type="noConversion"/>
  </si>
  <si>
    <t>米思米</t>
    <phoneticPr fontId="13" type="noConversion"/>
  </si>
  <si>
    <t>H6-SHT0010215、10370重开冲孔模具-物料</t>
    <phoneticPr fontId="13" type="noConversion"/>
  </si>
  <si>
    <r>
      <t>产品名称：</t>
    </r>
    <r>
      <rPr>
        <u/>
        <sz val="10"/>
        <color theme="1"/>
        <rFont val="宋体"/>
        <family val="3"/>
        <charset val="134"/>
        <scheme val="minor"/>
      </rPr>
      <t>H6冲压件__</t>
    </r>
    <phoneticPr fontId="13" type="noConversion"/>
  </si>
  <si>
    <r>
      <t xml:space="preserve">      申请日期：</t>
    </r>
    <r>
      <rPr>
        <u/>
        <sz val="12"/>
        <color theme="1"/>
        <rFont val="宋体"/>
        <family val="3"/>
        <charset val="134"/>
        <scheme val="minor"/>
      </rPr>
      <t>2023.12.8</t>
    </r>
    <phoneticPr fontId="13" type="noConversion"/>
  </si>
  <si>
    <r>
      <t xml:space="preserve">      需求日期：</t>
    </r>
    <r>
      <rPr>
        <u/>
        <sz val="12"/>
        <color theme="1"/>
        <rFont val="宋体"/>
        <family val="3"/>
        <charset val="134"/>
        <scheme val="minor"/>
      </rPr>
      <t xml:space="preserve"> 2023.12.18</t>
    </r>
    <phoneticPr fontId="13" type="noConversion"/>
  </si>
  <si>
    <r>
      <t>项目代码:</t>
    </r>
    <r>
      <rPr>
        <u/>
        <sz val="12"/>
        <color theme="1"/>
        <rFont val="宋体"/>
        <family val="3"/>
        <charset val="134"/>
        <scheme val="minor"/>
      </rPr>
      <t xml:space="preserve">    </t>
    </r>
    <phoneticPr fontId="13" type="noConversion"/>
  </si>
  <si>
    <r>
      <t>本司模号：__2</t>
    </r>
    <r>
      <rPr>
        <u/>
        <sz val="12"/>
        <color theme="1"/>
        <rFont val="宋体"/>
        <family val="3"/>
        <charset val="134"/>
        <scheme val="minor"/>
      </rPr>
      <t>套冲压模具，详见下表</t>
    </r>
    <r>
      <rPr>
        <sz val="12"/>
        <color theme="1"/>
        <rFont val="宋体"/>
        <family val="3"/>
        <charset val="134"/>
        <scheme val="minor"/>
      </rPr>
      <t xml:space="preserve">___        </t>
    </r>
    <phoneticPr fontId="13" type="noConversion"/>
  </si>
  <si>
    <t>SHT0010215-OP50</t>
    <phoneticPr fontId="13" type="noConversion"/>
  </si>
  <si>
    <t>SHT0010370-落料模</t>
    <phoneticPr fontId="13" type="noConversion"/>
  </si>
  <si>
    <t>上垫脚</t>
    <phoneticPr fontId="13" type="noConversion"/>
  </si>
  <si>
    <r>
      <t>3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0*</t>
    </r>
    <r>
      <rPr>
        <sz val="10"/>
        <rFont val="宋体"/>
        <family val="3"/>
        <charset val="134"/>
      </rPr>
      <t>80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40</t>
    </r>
    <phoneticPr fontId="13" type="noConversion"/>
  </si>
  <si>
    <t>上模座</t>
    <phoneticPr fontId="13" type="noConversion"/>
  </si>
  <si>
    <r>
      <t>580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230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39</t>
    </r>
    <phoneticPr fontId="13" type="noConversion"/>
  </si>
  <si>
    <r>
      <t>4</t>
    </r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*170*1</t>
    </r>
    <r>
      <rPr>
        <sz val="10"/>
        <rFont val="宋体"/>
        <family val="3"/>
        <charset val="134"/>
      </rPr>
      <t>9</t>
    </r>
    <phoneticPr fontId="13" type="noConversion"/>
  </si>
  <si>
    <r>
      <t>4</t>
    </r>
    <r>
      <rPr>
        <sz val="10"/>
        <rFont val="宋体"/>
        <family val="3"/>
        <charset val="134"/>
      </rPr>
      <t>0-45</t>
    </r>
    <phoneticPr fontId="13" type="noConversion"/>
  </si>
  <si>
    <r>
      <t>420</t>
    </r>
    <r>
      <rPr>
        <sz val="10"/>
        <rFont val="宋体"/>
        <family val="3"/>
        <charset val="134"/>
      </rPr>
      <t>*170*</t>
    </r>
    <r>
      <rPr>
        <sz val="10"/>
        <rFont val="宋体"/>
        <family val="3"/>
        <charset val="134"/>
      </rPr>
      <t>24</t>
    </r>
    <phoneticPr fontId="13" type="noConversion"/>
  </si>
  <si>
    <r>
      <t>3</t>
    </r>
    <r>
      <rPr>
        <sz val="10"/>
        <rFont val="宋体"/>
        <family val="3"/>
        <charset val="134"/>
      </rPr>
      <t>6-40</t>
    </r>
    <phoneticPr fontId="13" type="noConversion"/>
  </si>
  <si>
    <r>
      <t>420</t>
    </r>
    <r>
      <rPr>
        <sz val="10"/>
        <rFont val="宋体"/>
        <family val="3"/>
        <charset val="134"/>
      </rPr>
      <t>*170*</t>
    </r>
    <r>
      <rPr>
        <sz val="10"/>
        <rFont val="宋体"/>
        <family val="3"/>
        <charset val="134"/>
      </rPr>
      <t>39</t>
    </r>
    <phoneticPr fontId="13" type="noConversion"/>
  </si>
  <si>
    <t>下模板</t>
    <phoneticPr fontId="13" type="noConversion"/>
  </si>
  <si>
    <r>
      <t>3</t>
    </r>
    <r>
      <rPr>
        <sz val="10"/>
        <rFont val="宋体"/>
        <family val="3"/>
        <charset val="134"/>
      </rPr>
      <t>90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32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49</t>
    </r>
    <phoneticPr fontId="13" type="noConversion"/>
  </si>
  <si>
    <t>下垫板</t>
    <phoneticPr fontId="13" type="noConversion"/>
  </si>
  <si>
    <r>
      <t>420</t>
    </r>
    <r>
      <rPr>
        <sz val="10"/>
        <rFont val="宋体"/>
        <family val="3"/>
        <charset val="134"/>
      </rPr>
      <t>*170*</t>
    </r>
    <r>
      <rPr>
        <sz val="10"/>
        <rFont val="宋体"/>
        <family val="3"/>
        <charset val="134"/>
      </rPr>
      <t>70</t>
    </r>
    <phoneticPr fontId="13" type="noConversion"/>
  </si>
  <si>
    <r>
      <t>580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230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44</t>
    </r>
    <phoneticPr fontId="13" type="noConversion"/>
  </si>
  <si>
    <t>下垫脚</t>
    <phoneticPr fontId="13" type="noConversion"/>
  </si>
  <si>
    <r>
      <t>2</t>
    </r>
    <r>
      <rPr>
        <sz val="10"/>
        <rFont val="宋体"/>
        <family val="3"/>
        <charset val="134"/>
      </rPr>
      <t>30</t>
    </r>
    <r>
      <rPr>
        <sz val="10"/>
        <rFont val="宋体"/>
        <family val="3"/>
        <charset val="134"/>
      </rPr>
      <t>*3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100</t>
    </r>
    <phoneticPr fontId="13" type="noConversion"/>
  </si>
  <si>
    <t>下托板</t>
    <phoneticPr fontId="13" type="noConversion"/>
  </si>
  <si>
    <r>
      <t>6</t>
    </r>
    <r>
      <rPr>
        <sz val="10"/>
        <rFont val="宋体"/>
        <family val="3"/>
        <charset val="134"/>
      </rPr>
      <t>60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330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29</t>
    </r>
    <phoneticPr fontId="13" type="noConversion"/>
  </si>
  <si>
    <t>凹模备料</t>
    <phoneticPr fontId="13" type="noConversion"/>
  </si>
  <si>
    <r>
      <t>D</t>
    </r>
    <r>
      <rPr>
        <sz val="10"/>
        <rFont val="宋体"/>
        <family val="3"/>
        <charset val="134"/>
      </rPr>
      <t>C53</t>
    </r>
    <phoneticPr fontId="13" type="noConversion"/>
  </si>
  <si>
    <r>
      <t>146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103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49</t>
    </r>
    <phoneticPr fontId="13" type="noConversion"/>
  </si>
  <si>
    <r>
      <t>5</t>
    </r>
    <r>
      <rPr>
        <sz val="10"/>
        <rFont val="宋体"/>
        <family val="3"/>
        <charset val="134"/>
      </rPr>
      <t>8-62</t>
    </r>
    <phoneticPr fontId="13" type="noConversion"/>
  </si>
  <si>
    <r>
      <t>M1</t>
    </r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70</t>
    </r>
    <phoneticPr fontId="13" type="noConversion"/>
  </si>
  <si>
    <r>
      <t>M12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50</t>
    </r>
    <phoneticPr fontId="13" type="noConversion"/>
  </si>
  <si>
    <r>
      <t>M12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45</t>
    </r>
    <phoneticPr fontId="13" type="noConversion"/>
  </si>
  <si>
    <r>
      <t>M12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35</t>
    </r>
    <phoneticPr fontId="13" type="noConversion"/>
  </si>
  <si>
    <r>
      <t>M10*</t>
    </r>
    <r>
      <rPr>
        <sz val="10"/>
        <rFont val="宋体"/>
        <family val="3"/>
        <charset val="134"/>
      </rPr>
      <t>90</t>
    </r>
    <phoneticPr fontId="13" type="noConversion"/>
  </si>
  <si>
    <r>
      <t>M8*</t>
    </r>
    <r>
      <rPr>
        <sz val="10"/>
        <rFont val="宋体"/>
        <family val="3"/>
        <charset val="134"/>
      </rPr>
      <t>60</t>
    </r>
    <phoneticPr fontId="13" type="noConversion"/>
  </si>
  <si>
    <r>
      <t>M8*</t>
    </r>
    <r>
      <rPr>
        <sz val="10"/>
        <rFont val="宋体"/>
        <family val="3"/>
        <charset val="134"/>
      </rPr>
      <t>20</t>
    </r>
    <phoneticPr fontId="13" type="noConversion"/>
  </si>
  <si>
    <r>
      <t>Φ40-</t>
    </r>
    <r>
      <rPr>
        <sz val="11"/>
        <rFont val="宋体"/>
        <family val="3"/>
        <charset val="134"/>
      </rPr>
      <t>65</t>
    </r>
    <phoneticPr fontId="13" type="noConversion"/>
  </si>
  <si>
    <t>内螺纹销钉</t>
    <phoneticPr fontId="13" type="noConversion"/>
  </si>
  <si>
    <r>
      <t>Φ1</t>
    </r>
    <r>
      <rPr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-</t>
    </r>
    <r>
      <rPr>
        <sz val="11"/>
        <rFont val="宋体"/>
        <family val="3"/>
        <charset val="134"/>
      </rPr>
      <t>6</t>
    </r>
    <r>
      <rPr>
        <sz val="11"/>
        <rFont val="宋体"/>
        <family val="3"/>
        <charset val="134"/>
      </rPr>
      <t>0</t>
    </r>
    <phoneticPr fontId="13" type="noConversion"/>
  </si>
  <si>
    <r>
      <t>Φ1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-</t>
    </r>
    <r>
      <rPr>
        <sz val="11"/>
        <rFont val="宋体"/>
        <family val="3"/>
        <charset val="134"/>
      </rPr>
      <t>6</t>
    </r>
    <r>
      <rPr>
        <sz val="11"/>
        <rFont val="宋体"/>
        <family val="3"/>
        <charset val="134"/>
      </rPr>
      <t>0</t>
    </r>
    <phoneticPr fontId="13" type="noConversion"/>
  </si>
  <si>
    <r>
      <t>Φ8-</t>
    </r>
    <r>
      <rPr>
        <sz val="11"/>
        <rFont val="宋体"/>
        <family val="3"/>
        <charset val="134"/>
      </rPr>
      <t>4</t>
    </r>
    <r>
      <rPr>
        <sz val="11"/>
        <rFont val="宋体"/>
        <family val="3"/>
        <charset val="134"/>
      </rPr>
      <t>0</t>
    </r>
    <phoneticPr fontId="13" type="noConversion"/>
  </si>
  <si>
    <r>
      <t>C</t>
    </r>
    <r>
      <rPr>
        <sz val="10"/>
        <rFont val="宋体"/>
        <family val="3"/>
        <charset val="134"/>
      </rPr>
      <t>SR</t>
    </r>
    <r>
      <rPr>
        <sz val="10"/>
        <rFont val="宋体"/>
        <family val="3"/>
        <charset val="134"/>
      </rPr>
      <t>等高套</t>
    </r>
    <phoneticPr fontId="13" type="noConversion"/>
  </si>
  <si>
    <r>
      <t>Φ1</t>
    </r>
    <r>
      <rPr>
        <sz val="11"/>
        <rFont val="宋体"/>
        <family val="3"/>
        <charset val="134"/>
      </rPr>
      <t>6</t>
    </r>
    <r>
      <rPr>
        <sz val="11"/>
        <rFont val="宋体"/>
        <family val="3"/>
        <charset val="134"/>
      </rPr>
      <t>-</t>
    </r>
    <r>
      <rPr>
        <sz val="11"/>
        <rFont val="宋体"/>
        <family val="3"/>
        <charset val="134"/>
      </rPr>
      <t>70</t>
    </r>
    <phoneticPr fontId="13" type="noConversion"/>
  </si>
  <si>
    <t>内导套(肩型）</t>
    <phoneticPr fontId="13" type="noConversion"/>
  </si>
  <si>
    <t>内导柱（肩型）</t>
    <phoneticPr fontId="13" type="noConversion"/>
  </si>
  <si>
    <r>
      <t>Φ20-</t>
    </r>
    <r>
      <rPr>
        <sz val="11"/>
        <rFont val="宋体"/>
        <family val="3"/>
        <charset val="134"/>
      </rPr>
      <t>30</t>
    </r>
    <phoneticPr fontId="13" type="noConversion"/>
  </si>
  <si>
    <r>
      <t>Φ20-</t>
    </r>
    <r>
      <rPr>
        <sz val="11"/>
        <rFont val="宋体"/>
        <family val="3"/>
        <charset val="134"/>
      </rPr>
      <t>150</t>
    </r>
    <phoneticPr fontId="13" type="noConversion"/>
  </si>
  <si>
    <r>
      <t>Φ3</t>
    </r>
    <r>
      <rPr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-2</t>
    </r>
    <r>
      <rPr>
        <sz val="11"/>
        <rFont val="宋体"/>
        <family val="3"/>
        <charset val="134"/>
      </rPr>
      <t>50</t>
    </r>
    <phoneticPr fontId="13" type="noConversion"/>
  </si>
  <si>
    <r>
      <t>APAS</t>
    </r>
    <r>
      <rPr>
        <sz val="11"/>
        <rFont val="宋体"/>
        <family val="3"/>
        <charset val="134"/>
      </rPr>
      <t>13</t>
    </r>
    <r>
      <rPr>
        <sz val="11"/>
        <rFont val="宋体"/>
        <family val="3"/>
        <charset val="134"/>
      </rPr>
      <t>-</t>
    </r>
    <r>
      <rPr>
        <sz val="11"/>
        <rFont val="宋体"/>
        <family val="3"/>
        <charset val="134"/>
      </rPr>
      <t>60</t>
    </r>
    <r>
      <rPr>
        <sz val="11"/>
        <rFont val="宋体"/>
        <family val="3"/>
        <charset val="134"/>
      </rPr>
      <t>-P12.</t>
    </r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7-BC19</t>
    </r>
    <phoneticPr fontId="13" type="noConversion"/>
  </si>
  <si>
    <r>
      <t>APAS10</t>
    </r>
    <r>
      <rPr>
        <sz val="11"/>
        <rFont val="宋体"/>
        <family val="3"/>
        <charset val="134"/>
      </rPr>
      <t>-</t>
    </r>
    <r>
      <rPr>
        <sz val="11"/>
        <rFont val="宋体"/>
        <family val="3"/>
        <charset val="134"/>
      </rPr>
      <t>60</t>
    </r>
    <r>
      <rPr>
        <sz val="11"/>
        <rFont val="宋体"/>
        <family val="3"/>
        <charset val="134"/>
      </rPr>
      <t>-P</t>
    </r>
    <r>
      <rPr>
        <sz val="11"/>
        <rFont val="宋体"/>
        <family val="3"/>
        <charset val="134"/>
      </rPr>
      <t>9.07</t>
    </r>
    <r>
      <rPr>
        <sz val="11"/>
        <rFont val="宋体"/>
        <family val="3"/>
        <charset val="134"/>
      </rPr>
      <t>-BC19</t>
    </r>
    <phoneticPr fontId="13" type="noConversion"/>
  </si>
  <si>
    <r>
      <t>APAS</t>
    </r>
    <r>
      <rPr>
        <sz val="11"/>
        <rFont val="宋体"/>
        <family val="3"/>
        <charset val="134"/>
      </rPr>
      <t>10</t>
    </r>
    <r>
      <rPr>
        <sz val="11"/>
        <rFont val="宋体"/>
        <family val="3"/>
        <charset val="134"/>
      </rPr>
      <t>-LC</t>
    </r>
    <r>
      <rPr>
        <sz val="11"/>
        <rFont val="宋体"/>
        <family val="3"/>
        <charset val="134"/>
      </rPr>
      <t>62</t>
    </r>
    <r>
      <rPr>
        <sz val="11"/>
        <rFont val="宋体"/>
        <family val="3"/>
        <charset val="134"/>
      </rPr>
      <t>-P</t>
    </r>
    <r>
      <rPr>
        <sz val="11"/>
        <rFont val="宋体"/>
        <family val="3"/>
        <charset val="134"/>
      </rPr>
      <t>8.07</t>
    </r>
    <r>
      <rPr>
        <sz val="11"/>
        <rFont val="宋体"/>
        <family val="3"/>
        <charset val="134"/>
      </rPr>
      <t>-BC19</t>
    </r>
    <phoneticPr fontId="13" type="noConversion"/>
  </si>
  <si>
    <r>
      <t>APR</t>
    </r>
    <r>
      <rPr>
        <sz val="11"/>
        <rFont val="宋体"/>
        <family val="3"/>
        <charset val="134"/>
      </rPr>
      <t>S10-LC6</t>
    </r>
    <r>
      <rPr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-P8.0</t>
    </r>
    <r>
      <rPr>
        <sz val="11"/>
        <rFont val="宋体"/>
        <family val="3"/>
        <charset val="134"/>
      </rPr>
      <t>8-W3.64-R0.50</t>
    </r>
    <r>
      <rPr>
        <sz val="11"/>
        <rFont val="宋体"/>
        <family val="3"/>
        <charset val="134"/>
      </rPr>
      <t>-BC19</t>
    </r>
    <r>
      <rPr>
        <sz val="11"/>
        <rFont val="宋体"/>
        <family val="3"/>
        <charset val="134"/>
      </rPr>
      <t>-SKC</t>
    </r>
    <phoneticPr fontId="13" type="noConversion"/>
  </si>
  <si>
    <r>
      <t>4</t>
    </r>
    <r>
      <rPr>
        <sz val="10"/>
        <rFont val="宋体"/>
        <family val="3"/>
        <charset val="134"/>
      </rPr>
      <t>00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360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39</t>
    </r>
    <phoneticPr fontId="13" type="noConversion"/>
  </si>
  <si>
    <r>
      <t>1</t>
    </r>
    <r>
      <rPr>
        <sz val="10"/>
        <color theme="1"/>
        <rFont val="宋体"/>
        <family val="3"/>
        <charset val="134"/>
        <scheme val="minor"/>
      </rPr>
      <t>00</t>
    </r>
    <r>
      <rPr>
        <sz val="10"/>
        <color theme="1"/>
        <rFont val="宋体"/>
        <family val="3"/>
        <charset val="134"/>
        <scheme val="minor"/>
      </rPr>
      <t>等高平磨周边倒C2</t>
    </r>
    <phoneticPr fontId="13" type="noConversion"/>
  </si>
  <si>
    <r>
      <t>3</t>
    </r>
    <r>
      <rPr>
        <sz val="10"/>
        <rFont val="宋体"/>
        <family val="3"/>
        <charset val="134"/>
      </rPr>
      <t>40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200</t>
    </r>
    <r>
      <rPr>
        <sz val="10"/>
        <rFont val="宋体"/>
        <family val="3"/>
        <charset val="134"/>
      </rPr>
      <t>*19</t>
    </r>
    <phoneticPr fontId="13" type="noConversion"/>
  </si>
  <si>
    <r>
      <t>4</t>
    </r>
    <r>
      <rPr>
        <sz val="10"/>
        <rFont val="宋体"/>
        <family val="3"/>
        <charset val="134"/>
      </rPr>
      <t>0-45</t>
    </r>
    <phoneticPr fontId="13" type="noConversion"/>
  </si>
  <si>
    <r>
      <t>340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200</t>
    </r>
    <r>
      <rPr>
        <sz val="10"/>
        <rFont val="宋体"/>
        <family val="3"/>
        <charset val="134"/>
      </rPr>
      <t>*2</t>
    </r>
    <r>
      <rPr>
        <sz val="10"/>
        <rFont val="宋体"/>
        <family val="3"/>
        <charset val="134"/>
      </rPr>
      <t>4</t>
    </r>
    <phoneticPr fontId="13" type="noConversion"/>
  </si>
  <si>
    <r>
      <t>3</t>
    </r>
    <r>
      <rPr>
        <sz val="10"/>
        <rFont val="宋体"/>
        <family val="3"/>
        <charset val="134"/>
      </rPr>
      <t>6-40</t>
    </r>
    <phoneticPr fontId="13" type="noConversion"/>
  </si>
  <si>
    <t>下模板</t>
    <phoneticPr fontId="13" type="noConversion"/>
  </si>
  <si>
    <r>
      <t>3</t>
    </r>
    <r>
      <rPr>
        <sz val="10"/>
        <rFont val="宋体"/>
        <family val="3"/>
        <charset val="134"/>
      </rPr>
      <t>00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200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39</t>
    </r>
    <phoneticPr fontId="13" type="noConversion"/>
  </si>
  <si>
    <r>
      <t>300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200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19</t>
    </r>
    <phoneticPr fontId="13" type="noConversion"/>
  </si>
  <si>
    <t>下垫脚</t>
    <phoneticPr fontId="13" type="noConversion"/>
  </si>
  <si>
    <r>
      <t>4</t>
    </r>
    <r>
      <rPr>
        <sz val="10"/>
        <rFont val="宋体"/>
        <family val="3"/>
        <charset val="134"/>
      </rPr>
      <t>00</t>
    </r>
    <r>
      <rPr>
        <sz val="10"/>
        <rFont val="宋体"/>
        <family val="3"/>
        <charset val="134"/>
      </rPr>
      <t>*3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90</t>
    </r>
    <phoneticPr fontId="13" type="noConversion"/>
  </si>
  <si>
    <t>凸模备料</t>
    <phoneticPr fontId="13" type="noConversion"/>
  </si>
  <si>
    <t>凹模备料</t>
    <phoneticPr fontId="13" type="noConversion"/>
  </si>
  <si>
    <r>
      <t>D</t>
    </r>
    <r>
      <rPr>
        <sz val="10"/>
        <rFont val="宋体"/>
        <family val="3"/>
        <charset val="134"/>
      </rPr>
      <t>C53</t>
    </r>
    <phoneticPr fontId="13" type="noConversion"/>
  </si>
  <si>
    <r>
      <t>115*</t>
    </r>
    <r>
      <rPr>
        <sz val="10"/>
        <rFont val="宋体"/>
        <family val="3"/>
        <charset val="134"/>
      </rPr>
      <t>110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59</t>
    </r>
    <phoneticPr fontId="13" type="noConversion"/>
  </si>
  <si>
    <r>
      <t>1</t>
    </r>
    <r>
      <rPr>
        <sz val="10"/>
        <rFont val="宋体"/>
        <family val="3"/>
        <charset val="134"/>
      </rPr>
      <t>74</t>
    </r>
    <r>
      <rPr>
        <sz val="10"/>
        <rFont val="宋体"/>
        <family val="3"/>
        <charset val="134"/>
      </rPr>
      <t>*1</t>
    </r>
    <r>
      <rPr>
        <sz val="10"/>
        <rFont val="宋体"/>
        <family val="3"/>
        <charset val="134"/>
      </rPr>
      <t>35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40</t>
    </r>
    <phoneticPr fontId="13" type="noConversion"/>
  </si>
  <si>
    <r>
      <t>5</t>
    </r>
    <r>
      <rPr>
        <sz val="10"/>
        <rFont val="宋体"/>
        <family val="3"/>
        <charset val="134"/>
      </rPr>
      <t>8-62</t>
    </r>
    <phoneticPr fontId="13" type="noConversion"/>
  </si>
  <si>
    <r>
      <t>5</t>
    </r>
    <r>
      <rPr>
        <sz val="10"/>
        <rFont val="宋体"/>
        <family val="3"/>
        <charset val="134"/>
      </rPr>
      <t>8-62</t>
    </r>
    <phoneticPr fontId="13" type="noConversion"/>
  </si>
  <si>
    <r>
      <t>9</t>
    </r>
    <r>
      <rPr>
        <sz val="10"/>
        <color theme="1"/>
        <rFont val="宋体"/>
        <family val="3"/>
        <charset val="134"/>
        <scheme val="minor"/>
      </rPr>
      <t>0</t>
    </r>
    <r>
      <rPr>
        <sz val="10"/>
        <color theme="1"/>
        <rFont val="宋体"/>
        <family val="3"/>
        <charset val="134"/>
        <scheme val="minor"/>
      </rPr>
      <t>等高平磨
周边倒角C2</t>
    </r>
    <phoneticPr fontId="13" type="noConversion"/>
  </si>
  <si>
    <r>
      <t>M1</t>
    </r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60</t>
    </r>
    <phoneticPr fontId="13" type="noConversion"/>
  </si>
  <si>
    <r>
      <t>M12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45</t>
    </r>
    <phoneticPr fontId="13" type="noConversion"/>
  </si>
  <si>
    <r>
      <t>M10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80</t>
    </r>
    <phoneticPr fontId="13" type="noConversion"/>
  </si>
  <si>
    <r>
      <t>M10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65</t>
    </r>
    <phoneticPr fontId="13" type="noConversion"/>
  </si>
  <si>
    <r>
      <t>M8*</t>
    </r>
    <r>
      <rPr>
        <sz val="10"/>
        <rFont val="宋体"/>
        <family val="3"/>
        <charset val="134"/>
      </rPr>
      <t>65</t>
    </r>
    <phoneticPr fontId="13" type="noConversion"/>
  </si>
  <si>
    <r>
      <t>M8*</t>
    </r>
    <r>
      <rPr>
        <sz val="10"/>
        <rFont val="宋体"/>
        <family val="3"/>
        <charset val="134"/>
      </rPr>
      <t>15</t>
    </r>
    <phoneticPr fontId="13" type="noConversion"/>
  </si>
  <si>
    <r>
      <t>Φ1</t>
    </r>
    <r>
      <rPr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-</t>
    </r>
    <r>
      <rPr>
        <sz val="11"/>
        <rFont val="宋体"/>
        <family val="3"/>
        <charset val="134"/>
      </rPr>
      <t>60</t>
    </r>
    <phoneticPr fontId="13" type="noConversion"/>
  </si>
  <si>
    <r>
      <t>Φ8-5</t>
    </r>
    <r>
      <rPr>
        <sz val="11"/>
        <rFont val="宋体"/>
        <family val="3"/>
        <charset val="134"/>
      </rPr>
      <t>0</t>
    </r>
    <phoneticPr fontId="13" type="noConversion"/>
  </si>
  <si>
    <r>
      <t>Φ1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-60</t>
    </r>
    <phoneticPr fontId="13" type="noConversion"/>
  </si>
  <si>
    <t>内导套(肩型）</t>
    <phoneticPr fontId="13" type="noConversion"/>
  </si>
  <si>
    <t>内导柱（肩型）</t>
    <phoneticPr fontId="13" type="noConversion"/>
  </si>
  <si>
    <r>
      <t>Φ2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-</t>
    </r>
    <r>
      <rPr>
        <sz val="11"/>
        <rFont val="宋体"/>
        <family val="3"/>
        <charset val="134"/>
      </rPr>
      <t>35</t>
    </r>
    <phoneticPr fontId="13" type="noConversion"/>
  </si>
  <si>
    <r>
      <t>Φ3</t>
    </r>
    <r>
      <rPr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-</t>
    </r>
    <r>
      <rPr>
        <sz val="11"/>
        <rFont val="宋体"/>
        <family val="3"/>
        <charset val="134"/>
      </rPr>
      <t>180</t>
    </r>
    <phoneticPr fontId="13" type="noConversion"/>
  </si>
  <si>
    <t>定位销</t>
    <phoneticPr fontId="13" type="noConversion"/>
  </si>
  <si>
    <r>
      <t>AP</t>
    </r>
    <r>
      <rPr>
        <sz val="11"/>
        <rFont val="宋体"/>
        <family val="3"/>
        <charset val="134"/>
      </rPr>
      <t>H</t>
    </r>
    <r>
      <rPr>
        <sz val="11"/>
        <rFont val="宋体"/>
        <family val="3"/>
        <charset val="134"/>
      </rPr>
      <t>AS</t>
    </r>
    <r>
      <rPr>
        <sz val="11"/>
        <rFont val="宋体"/>
        <family val="3"/>
        <charset val="134"/>
      </rPr>
      <t>10</t>
    </r>
    <r>
      <rPr>
        <sz val="11"/>
        <rFont val="宋体"/>
        <family val="3"/>
        <charset val="134"/>
      </rPr>
      <t>-LC</t>
    </r>
    <r>
      <rPr>
        <sz val="11"/>
        <rFont val="宋体"/>
        <family val="3"/>
        <charset val="134"/>
      </rPr>
      <t>58</t>
    </r>
    <r>
      <rPr>
        <sz val="11"/>
        <rFont val="宋体"/>
        <family val="3"/>
        <charset val="134"/>
      </rPr>
      <t>-P</t>
    </r>
    <r>
      <rPr>
        <sz val="11"/>
        <rFont val="宋体"/>
        <family val="3"/>
        <charset val="134"/>
      </rPr>
      <t>8.04</t>
    </r>
    <r>
      <rPr>
        <sz val="11"/>
        <rFont val="宋体"/>
        <family val="3"/>
        <charset val="134"/>
      </rPr>
      <t>-BC19</t>
    </r>
    <phoneticPr fontId="13" type="noConversion"/>
  </si>
  <si>
    <t>SFSTH6-P8.00-B3.0</t>
    <phoneticPr fontId="13" type="noConversion"/>
  </si>
  <si>
    <t>350*180*39</t>
  </si>
  <si>
    <t>220*120*18</t>
  </si>
  <si>
    <t>220*120*24</t>
  </si>
  <si>
    <t>220*120*39</t>
  </si>
  <si>
    <t>板</t>
    <phoneticPr fontId="13" type="noConversion"/>
  </si>
  <si>
    <t>零</t>
    <phoneticPr fontId="13" type="noConversion"/>
  </si>
  <si>
    <t>零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</si>
</sst>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;&quot;￥&quot;\-#,##0.0"/>
  </numFmts>
  <fonts count="17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2"/>
      <color theme="1"/>
      <name val="宋体"/>
      <family val="3"/>
      <charset val="134"/>
      <scheme val="minor"/>
    </font>
    <font>
      <u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0"/>
      <name val="宋体"/>
      <family val="3"/>
      <charset val="134"/>
      <scheme val="minor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72">
    <xf numFmtId="0" fontId="0" fillId="0" borderId="0" xfId="0"/>
    <xf numFmtId="0" fontId="1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176" fontId="0" fillId="0" borderId="0" xfId="0" applyNumberFormat="1"/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6" fillId="2" borderId="4" xfId="0" applyNumberFormat="1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2" fillId="4" borderId="4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2" fillId="3" borderId="4" xfId="0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6" fillId="4" borderId="4" xfId="0" applyNumberFormat="1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vertical="center"/>
    </xf>
    <xf numFmtId="0" fontId="7" fillId="4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4"/>
  <sheetViews>
    <sheetView tabSelected="1" topLeftCell="B31" workbookViewId="0">
      <selection activeCell="N46" sqref="N46"/>
    </sheetView>
  </sheetViews>
  <sheetFormatPr defaultColWidth="9" defaultRowHeight="13.5"/>
  <cols>
    <col min="2" max="2" width="5.875" customWidth="1"/>
    <col min="3" max="3" width="11.875" customWidth="1"/>
    <col min="4" max="4" width="16.125" customWidth="1"/>
    <col min="5" max="5" width="10.5" customWidth="1"/>
    <col min="6" max="6" width="38.25" customWidth="1"/>
    <col min="7" max="7" width="10.375" customWidth="1"/>
    <col min="8" max="8" width="11.125" customWidth="1"/>
    <col min="9" max="9" width="12.125" customWidth="1"/>
    <col min="10" max="10" width="9" customWidth="1"/>
    <col min="11" max="11" width="11.125" customWidth="1"/>
    <col min="12" max="12" width="9" customWidth="1"/>
    <col min="13" max="13" width="9.375" customWidth="1"/>
    <col min="14" max="14" width="9" customWidth="1"/>
    <col min="15" max="15" width="10.125" customWidth="1"/>
    <col min="16" max="16" width="5.125" customWidth="1"/>
    <col min="17" max="17" width="11.5" customWidth="1"/>
    <col min="18" max="18" width="11.75" customWidth="1"/>
    <col min="19" max="19" width="5.75" customWidth="1"/>
    <col min="20" max="20" width="10.625" customWidth="1"/>
    <col min="21" max="21" width="10.25"/>
  </cols>
  <sheetData>
    <row r="2" spans="2:21" ht="5.0999999999999996" customHeight="1" thickBot="1">
      <c r="B2" s="23"/>
      <c r="C2" s="24"/>
      <c r="D2" s="24"/>
      <c r="E2" s="24"/>
      <c r="F2" s="24"/>
      <c r="G2" s="24"/>
      <c r="H2" s="24"/>
      <c r="I2" s="25"/>
    </row>
    <row r="3" spans="2:21" ht="51" customHeight="1">
      <c r="B3" s="63" t="s">
        <v>0</v>
      </c>
      <c r="C3" s="64"/>
      <c r="D3" s="64"/>
      <c r="E3" s="64"/>
      <c r="F3" s="64"/>
      <c r="G3" s="64"/>
      <c r="H3" s="64"/>
      <c r="I3" s="65"/>
      <c r="J3" s="9"/>
      <c r="K3" s="9"/>
    </row>
    <row r="4" spans="2:21" ht="14.25" customHeight="1">
      <c r="B4" s="66" t="s">
        <v>37</v>
      </c>
      <c r="C4" s="67"/>
      <c r="D4" s="67"/>
      <c r="E4" s="67"/>
      <c r="F4" s="67"/>
      <c r="G4" s="67"/>
      <c r="H4" s="67"/>
      <c r="I4" s="68"/>
      <c r="J4" s="10"/>
      <c r="K4" s="10"/>
    </row>
    <row r="5" spans="2:21" ht="21" customHeight="1">
      <c r="B5" s="49" t="s">
        <v>41</v>
      </c>
      <c r="C5" s="50"/>
      <c r="D5" s="50"/>
      <c r="E5" s="69" t="s">
        <v>38</v>
      </c>
      <c r="F5" s="50"/>
      <c r="G5" s="70" t="s">
        <v>39</v>
      </c>
      <c r="H5" s="70"/>
      <c r="I5" s="71"/>
      <c r="J5" s="11"/>
      <c r="K5" s="11"/>
    </row>
    <row r="6" spans="2:21" ht="21" customHeight="1">
      <c r="B6" s="49" t="s">
        <v>42</v>
      </c>
      <c r="C6" s="50"/>
      <c r="D6" s="50"/>
      <c r="E6" s="50"/>
      <c r="F6" s="50"/>
      <c r="G6" s="50" t="s">
        <v>40</v>
      </c>
      <c r="H6" s="50"/>
      <c r="I6" s="51"/>
      <c r="J6" s="12"/>
      <c r="K6" s="12"/>
    </row>
    <row r="7" spans="2:21" ht="20.100000000000001" customHeight="1">
      <c r="B7" s="2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4" t="s">
        <v>7</v>
      </c>
      <c r="I7" s="13" t="s">
        <v>8</v>
      </c>
      <c r="J7" s="14"/>
      <c r="K7" s="14"/>
      <c r="L7" s="9"/>
      <c r="M7" s="9"/>
      <c r="O7">
        <v>11</v>
      </c>
      <c r="P7" t="s">
        <v>9</v>
      </c>
      <c r="Q7" t="s">
        <v>10</v>
      </c>
      <c r="S7" t="s">
        <v>9</v>
      </c>
      <c r="T7" t="s">
        <v>11</v>
      </c>
      <c r="U7" t="s">
        <v>12</v>
      </c>
    </row>
    <row r="8" spans="2:21" s="1" customFormat="1" ht="18" customHeight="1">
      <c r="B8" s="55">
        <v>1</v>
      </c>
      <c r="C8" s="58" t="s">
        <v>43</v>
      </c>
      <c r="D8" s="5" t="s">
        <v>45</v>
      </c>
      <c r="E8" s="21" t="s">
        <v>13</v>
      </c>
      <c r="F8" s="6" t="s">
        <v>46</v>
      </c>
      <c r="G8" s="21" t="s">
        <v>15</v>
      </c>
      <c r="H8" s="21">
        <v>2</v>
      </c>
      <c r="I8" s="44" t="s">
        <v>16</v>
      </c>
      <c r="J8" s="15"/>
      <c r="K8" s="6" t="s">
        <v>125</v>
      </c>
      <c r="L8" s="15">
        <v>350</v>
      </c>
      <c r="M8" s="15">
        <v>180</v>
      </c>
      <c r="N8" s="1">
        <v>39</v>
      </c>
      <c r="O8" s="1">
        <f>L8*M8*N8*7.85/1000000</f>
        <v>19.28745</v>
      </c>
      <c r="P8" s="1">
        <v>7.5</v>
      </c>
      <c r="Q8" s="16">
        <f t="shared" ref="Q8:Q16" si="0">O8*P8*H8</f>
        <v>289.31175000000002</v>
      </c>
      <c r="S8" s="1">
        <v>9.5</v>
      </c>
    </row>
    <row r="9" spans="2:21" s="1" customFormat="1" ht="18" customHeight="1">
      <c r="B9" s="56"/>
      <c r="C9" s="59"/>
      <c r="D9" s="5" t="s">
        <v>47</v>
      </c>
      <c r="E9" s="21" t="s">
        <v>13</v>
      </c>
      <c r="F9" s="6" t="s">
        <v>48</v>
      </c>
      <c r="G9" s="21" t="s">
        <v>15</v>
      </c>
      <c r="H9" s="21">
        <v>1</v>
      </c>
      <c r="I9" s="45"/>
      <c r="J9" s="15"/>
      <c r="K9" s="6" t="s">
        <v>126</v>
      </c>
      <c r="L9" s="15">
        <v>220</v>
      </c>
      <c r="M9" s="15">
        <v>120</v>
      </c>
      <c r="N9" s="1">
        <v>18</v>
      </c>
      <c r="O9" s="1">
        <f>L9*M9*N9*7.85/1000000</f>
        <v>3.7303199999999999</v>
      </c>
      <c r="P9" s="1">
        <v>7.5</v>
      </c>
      <c r="Q9" s="16">
        <f t="shared" si="0"/>
        <v>27.977399999999999</v>
      </c>
      <c r="S9" s="1">
        <v>9.5</v>
      </c>
    </row>
    <row r="10" spans="2:21" s="1" customFormat="1" ht="18" customHeight="1">
      <c r="B10" s="56"/>
      <c r="C10" s="60"/>
      <c r="D10" s="20" t="s">
        <v>17</v>
      </c>
      <c r="E10" s="21" t="s">
        <v>13</v>
      </c>
      <c r="F10" s="6" t="s">
        <v>49</v>
      </c>
      <c r="G10" s="6" t="s">
        <v>50</v>
      </c>
      <c r="H10" s="21">
        <v>1</v>
      </c>
      <c r="I10" s="45"/>
      <c r="J10" s="15"/>
      <c r="K10" s="6" t="s">
        <v>127</v>
      </c>
      <c r="L10" s="15">
        <v>220</v>
      </c>
      <c r="M10" s="15">
        <v>120</v>
      </c>
      <c r="N10" s="1">
        <v>24</v>
      </c>
      <c r="O10" s="1">
        <f t="shared" ref="O10:O22" si="1">L10*M10*N10*7.85/1000000</f>
        <v>4.9737600000000004</v>
      </c>
      <c r="P10" s="1">
        <v>7.5</v>
      </c>
      <c r="Q10" s="16">
        <f t="shared" si="0"/>
        <v>37.303200000000004</v>
      </c>
      <c r="S10" s="1">
        <v>9.5</v>
      </c>
      <c r="T10" s="16">
        <f t="shared" ref="T10:T13" si="2">S10*O10*H10</f>
        <v>47.250720000000001</v>
      </c>
    </row>
    <row r="11" spans="2:21" s="1" customFormat="1" ht="18" customHeight="1">
      <c r="B11" s="56"/>
      <c r="C11" s="60"/>
      <c r="D11" s="20" t="s">
        <v>18</v>
      </c>
      <c r="E11" s="21" t="s">
        <v>13</v>
      </c>
      <c r="F11" s="6" t="s">
        <v>51</v>
      </c>
      <c r="G11" s="6" t="s">
        <v>52</v>
      </c>
      <c r="H11" s="21">
        <v>1</v>
      </c>
      <c r="I11" s="45"/>
      <c r="J11" s="15"/>
      <c r="K11" s="6" t="s">
        <v>127</v>
      </c>
      <c r="L11" s="15">
        <v>220</v>
      </c>
      <c r="M11" s="15">
        <v>120</v>
      </c>
      <c r="N11" s="1">
        <v>24</v>
      </c>
      <c r="O11" s="1">
        <f t="shared" si="1"/>
        <v>4.9737600000000004</v>
      </c>
      <c r="P11" s="1">
        <v>7.5</v>
      </c>
      <c r="Q11" s="16">
        <f t="shared" si="0"/>
        <v>37.303200000000004</v>
      </c>
      <c r="S11" s="1">
        <v>9.5</v>
      </c>
      <c r="T11" s="16">
        <f t="shared" si="2"/>
        <v>47.250720000000001</v>
      </c>
    </row>
    <row r="12" spans="2:21" s="1" customFormat="1" ht="18" customHeight="1">
      <c r="B12" s="56"/>
      <c r="C12" s="60"/>
      <c r="D12" s="21" t="s">
        <v>19</v>
      </c>
      <c r="E12" s="21" t="s">
        <v>13</v>
      </c>
      <c r="F12" s="6" t="s">
        <v>53</v>
      </c>
      <c r="G12" s="6" t="s">
        <v>50</v>
      </c>
      <c r="H12" s="21">
        <v>1</v>
      </c>
      <c r="I12" s="45"/>
      <c r="J12" s="15"/>
      <c r="K12" s="6" t="s">
        <v>128</v>
      </c>
      <c r="L12" s="15">
        <v>220</v>
      </c>
      <c r="M12" s="15">
        <v>120</v>
      </c>
      <c r="N12" s="1">
        <v>39</v>
      </c>
      <c r="O12" s="1">
        <f t="shared" si="1"/>
        <v>8.0823599999999995</v>
      </c>
      <c r="P12" s="1">
        <v>7.5</v>
      </c>
      <c r="Q12" s="16">
        <f t="shared" si="0"/>
        <v>60.617699999999999</v>
      </c>
      <c r="S12" s="1">
        <v>9.5</v>
      </c>
      <c r="T12" s="16">
        <f t="shared" si="2"/>
        <v>76.782420000000002</v>
      </c>
    </row>
    <row r="13" spans="2:21" s="1" customFormat="1" ht="18" customHeight="1">
      <c r="B13" s="56"/>
      <c r="C13" s="60"/>
      <c r="D13" s="6" t="s">
        <v>54</v>
      </c>
      <c r="E13" s="21" t="s">
        <v>13</v>
      </c>
      <c r="F13" s="6" t="s">
        <v>55</v>
      </c>
      <c r="G13" s="6" t="s">
        <v>52</v>
      </c>
      <c r="H13" s="21">
        <v>1</v>
      </c>
      <c r="I13" s="45"/>
      <c r="J13" s="15"/>
      <c r="K13" s="6" t="s">
        <v>126</v>
      </c>
      <c r="L13" s="15">
        <v>220</v>
      </c>
      <c r="M13" s="15">
        <v>120</v>
      </c>
      <c r="N13" s="1">
        <v>18</v>
      </c>
      <c r="O13" s="1">
        <f t="shared" si="1"/>
        <v>3.7303199999999999</v>
      </c>
      <c r="P13" s="1">
        <v>7.5</v>
      </c>
      <c r="Q13" s="16">
        <f t="shared" si="0"/>
        <v>27.977399999999999</v>
      </c>
      <c r="S13" s="1">
        <v>9.5</v>
      </c>
      <c r="T13" s="16">
        <f t="shared" si="2"/>
        <v>35.438040000000001</v>
      </c>
    </row>
    <row r="14" spans="2:21" s="1" customFormat="1" ht="18" customHeight="1">
      <c r="B14" s="56"/>
      <c r="C14" s="60"/>
      <c r="D14" s="6" t="s">
        <v>56</v>
      </c>
      <c r="E14" s="21" t="s">
        <v>13</v>
      </c>
      <c r="F14" s="6" t="s">
        <v>57</v>
      </c>
      <c r="G14" s="6" t="s">
        <v>52</v>
      </c>
      <c r="H14" s="21">
        <v>1</v>
      </c>
      <c r="I14" s="45"/>
      <c r="J14" s="15"/>
      <c r="K14" s="6" t="s">
        <v>125</v>
      </c>
      <c r="L14" s="15">
        <v>350</v>
      </c>
      <c r="M14" s="15">
        <v>180</v>
      </c>
      <c r="N14" s="1">
        <v>39</v>
      </c>
      <c r="O14" s="1">
        <f t="shared" si="1"/>
        <v>19.28745</v>
      </c>
      <c r="P14" s="1">
        <v>7.5</v>
      </c>
      <c r="Q14" s="16">
        <f t="shared" si="0"/>
        <v>144.65587500000001</v>
      </c>
      <c r="T14" s="16"/>
    </row>
    <row r="15" spans="2:21" s="1" customFormat="1" ht="18" customHeight="1">
      <c r="B15" s="56"/>
      <c r="C15" s="60"/>
      <c r="D15" s="21" t="s">
        <v>21</v>
      </c>
      <c r="E15" s="21" t="s">
        <v>13</v>
      </c>
      <c r="F15" s="6" t="s">
        <v>58</v>
      </c>
      <c r="G15" s="21" t="s">
        <v>15</v>
      </c>
      <c r="H15" s="21">
        <v>1</v>
      </c>
      <c r="I15" s="46"/>
      <c r="J15" s="15"/>
      <c r="K15" s="6"/>
      <c r="L15" s="15">
        <v>400</v>
      </c>
      <c r="M15" s="15">
        <v>39</v>
      </c>
      <c r="N15" s="1">
        <v>90</v>
      </c>
      <c r="O15" s="1">
        <f t="shared" si="1"/>
        <v>11.0214</v>
      </c>
      <c r="P15" s="1">
        <v>7.5</v>
      </c>
      <c r="Q15" s="16">
        <f t="shared" si="0"/>
        <v>82.660499999999999</v>
      </c>
      <c r="T15" s="16"/>
    </row>
    <row r="16" spans="2:21" s="1" customFormat="1" ht="27" customHeight="1">
      <c r="B16" s="56"/>
      <c r="C16" s="60"/>
      <c r="D16" s="5" t="s">
        <v>59</v>
      </c>
      <c r="E16" s="21" t="s">
        <v>13</v>
      </c>
      <c r="F16" s="6" t="s">
        <v>60</v>
      </c>
      <c r="G16" s="21" t="s">
        <v>15</v>
      </c>
      <c r="H16" s="21">
        <v>3</v>
      </c>
      <c r="I16" s="40" t="s">
        <v>91</v>
      </c>
      <c r="J16" s="15"/>
      <c r="K16" s="6" t="s">
        <v>104</v>
      </c>
      <c r="L16" s="15">
        <v>115</v>
      </c>
      <c r="M16" s="15">
        <v>110</v>
      </c>
      <c r="N16" s="1">
        <v>59</v>
      </c>
      <c r="O16" s="1">
        <f t="shared" si="1"/>
        <v>5.8588475000000004</v>
      </c>
      <c r="P16" s="1">
        <v>7.5</v>
      </c>
      <c r="Q16" s="16">
        <f t="shared" si="0"/>
        <v>131.82406875000001</v>
      </c>
      <c r="R16" s="16">
        <f>SUM(Q8:Q16)</f>
        <v>839.63109374999999</v>
      </c>
      <c r="T16" s="16"/>
    </row>
    <row r="17" spans="2:20" s="1" customFormat="1" ht="18" customHeight="1">
      <c r="B17" s="56"/>
      <c r="C17" s="60"/>
      <c r="D17" s="22" t="s">
        <v>61</v>
      </c>
      <c r="E17" s="32" t="s">
        <v>13</v>
      </c>
      <c r="F17" s="22" t="s">
        <v>62</v>
      </c>
      <c r="G17" s="32" t="s">
        <v>15</v>
      </c>
      <c r="H17" s="32">
        <v>1</v>
      </c>
      <c r="I17" s="33" t="s">
        <v>16</v>
      </c>
      <c r="J17" s="15"/>
      <c r="K17" s="6" t="s">
        <v>105</v>
      </c>
      <c r="L17" s="15">
        <v>174</v>
      </c>
      <c r="M17" s="15">
        <v>135</v>
      </c>
      <c r="N17" s="1">
        <v>40</v>
      </c>
      <c r="O17" s="1">
        <f t="shared" si="1"/>
        <v>7.3758600000000003</v>
      </c>
      <c r="R17" s="16"/>
      <c r="T17" s="16"/>
    </row>
    <row r="18" spans="2:20" s="1" customFormat="1" ht="18" customHeight="1">
      <c r="B18" s="56"/>
      <c r="C18" s="60"/>
      <c r="D18" s="22" t="s">
        <v>63</v>
      </c>
      <c r="E18" s="22" t="s">
        <v>64</v>
      </c>
      <c r="F18" s="22" t="s">
        <v>65</v>
      </c>
      <c r="G18" s="22" t="s">
        <v>66</v>
      </c>
      <c r="H18" s="32">
        <v>1</v>
      </c>
      <c r="I18" s="38"/>
      <c r="J18" s="15"/>
      <c r="K18" s="22"/>
      <c r="L18" s="15">
        <v>146</v>
      </c>
      <c r="M18" s="15">
        <v>103</v>
      </c>
      <c r="N18" s="1">
        <v>49</v>
      </c>
      <c r="O18" s="1">
        <f t="shared" si="1"/>
        <v>5.7843667000000005</v>
      </c>
      <c r="R18" s="16"/>
      <c r="T18" s="16"/>
    </row>
    <row r="19" spans="2:20" s="1" customFormat="1" ht="18" customHeight="1">
      <c r="B19" s="56"/>
      <c r="C19" s="60"/>
      <c r="D19" s="27" t="s">
        <v>29</v>
      </c>
      <c r="E19" s="27" t="s">
        <v>30</v>
      </c>
      <c r="F19" s="7" t="s">
        <v>67</v>
      </c>
      <c r="G19" s="27" t="s">
        <v>15</v>
      </c>
      <c r="H19" s="27">
        <v>6</v>
      </c>
      <c r="I19" s="34"/>
      <c r="J19" s="15"/>
      <c r="K19" s="21"/>
      <c r="L19" s="15"/>
      <c r="M19" s="15"/>
      <c r="O19" s="1">
        <v>9.8000000000000007</v>
      </c>
      <c r="R19" s="16"/>
      <c r="T19" s="16"/>
    </row>
    <row r="20" spans="2:20" s="1" customFormat="1" ht="18" customHeight="1">
      <c r="B20" s="56"/>
      <c r="C20" s="60"/>
      <c r="D20" s="27" t="s">
        <v>29</v>
      </c>
      <c r="E20" s="27" t="s">
        <v>30</v>
      </c>
      <c r="F20" s="7" t="s">
        <v>68</v>
      </c>
      <c r="G20" s="27" t="s">
        <v>15</v>
      </c>
      <c r="H20" s="27">
        <v>6</v>
      </c>
      <c r="I20" s="34"/>
      <c r="J20" s="15"/>
      <c r="K20" s="21"/>
      <c r="L20" s="15"/>
      <c r="M20" s="15"/>
      <c r="O20" s="1">
        <v>14</v>
      </c>
      <c r="R20" s="16"/>
      <c r="T20" s="16"/>
    </row>
    <row r="21" spans="2:20" s="1" customFormat="1" ht="18" customHeight="1">
      <c r="B21" s="56"/>
      <c r="C21" s="60"/>
      <c r="D21" s="27" t="s">
        <v>29</v>
      </c>
      <c r="E21" s="27" t="s">
        <v>30</v>
      </c>
      <c r="F21" s="7" t="s">
        <v>69</v>
      </c>
      <c r="G21" s="27" t="s">
        <v>15</v>
      </c>
      <c r="H21" s="27">
        <v>14</v>
      </c>
      <c r="I21" s="34"/>
      <c r="J21" s="15"/>
      <c r="K21" s="21"/>
      <c r="L21" s="15"/>
      <c r="M21" s="15"/>
      <c r="R21" s="16"/>
      <c r="T21" s="16"/>
    </row>
    <row r="22" spans="2:20" s="1" customFormat="1" ht="18" customHeight="1">
      <c r="B22" s="56"/>
      <c r="C22" s="60"/>
      <c r="D22" s="27" t="s">
        <v>29</v>
      </c>
      <c r="E22" s="27" t="s">
        <v>30</v>
      </c>
      <c r="F22" s="7" t="s">
        <v>70</v>
      </c>
      <c r="G22" s="27" t="s">
        <v>15</v>
      </c>
      <c r="H22" s="27">
        <v>6</v>
      </c>
      <c r="I22" s="34"/>
      <c r="J22" s="15"/>
      <c r="K22" s="21"/>
      <c r="L22" s="15">
        <v>60</v>
      </c>
      <c r="M22" s="15">
        <v>29</v>
      </c>
      <c r="N22" s="1">
        <v>100</v>
      </c>
      <c r="O22" s="1">
        <f t="shared" si="1"/>
        <v>1.3658999999999999</v>
      </c>
      <c r="R22" s="16"/>
      <c r="T22" s="16"/>
    </row>
    <row r="23" spans="2:20" s="1" customFormat="1" ht="18" customHeight="1">
      <c r="B23" s="56"/>
      <c r="C23" s="60"/>
      <c r="D23" s="27" t="s">
        <v>29</v>
      </c>
      <c r="E23" s="27" t="s">
        <v>30</v>
      </c>
      <c r="F23" s="7" t="s">
        <v>71</v>
      </c>
      <c r="G23" s="27" t="s">
        <v>15</v>
      </c>
      <c r="H23" s="27">
        <v>6</v>
      </c>
      <c r="I23" s="28"/>
      <c r="J23" s="15"/>
      <c r="K23" s="8"/>
      <c r="L23" s="15"/>
      <c r="M23" s="15"/>
      <c r="R23" s="16"/>
      <c r="T23" s="16"/>
    </row>
    <row r="24" spans="2:20" s="1" customFormat="1" ht="18" customHeight="1">
      <c r="B24" s="56"/>
      <c r="C24" s="60"/>
      <c r="D24" s="27" t="s">
        <v>29</v>
      </c>
      <c r="E24" s="27" t="s">
        <v>30</v>
      </c>
      <c r="F24" s="7" t="s">
        <v>72</v>
      </c>
      <c r="G24" s="27" t="s">
        <v>15</v>
      </c>
      <c r="H24" s="27">
        <v>4</v>
      </c>
      <c r="I24" s="29"/>
      <c r="J24" s="15"/>
      <c r="K24" s="8"/>
      <c r="L24" s="15"/>
      <c r="M24" s="15"/>
      <c r="O24" s="1">
        <f>L24*M24*N24*7.85/1000000</f>
        <v>0</v>
      </c>
      <c r="R24" s="16"/>
      <c r="T24" s="16"/>
    </row>
    <row r="25" spans="2:20" s="1" customFormat="1" ht="18" customHeight="1">
      <c r="B25" s="56"/>
      <c r="C25" s="60"/>
      <c r="D25" s="27" t="s">
        <v>29</v>
      </c>
      <c r="E25" s="27" t="s">
        <v>30</v>
      </c>
      <c r="F25" s="7" t="s">
        <v>73</v>
      </c>
      <c r="G25" s="27" t="s">
        <v>15</v>
      </c>
      <c r="H25" s="27">
        <v>4</v>
      </c>
      <c r="I25" s="29"/>
      <c r="J25" s="15"/>
      <c r="K25" s="8"/>
      <c r="L25" s="15"/>
      <c r="M25" s="15"/>
      <c r="R25" s="16"/>
      <c r="T25" s="16"/>
    </row>
    <row r="26" spans="2:20" s="1" customFormat="1" ht="18" customHeight="1">
      <c r="B26" s="56"/>
      <c r="C26" s="60"/>
      <c r="D26" s="27" t="s">
        <v>31</v>
      </c>
      <c r="E26" s="27" t="s">
        <v>30</v>
      </c>
      <c r="F26" s="8" t="s">
        <v>74</v>
      </c>
      <c r="G26" s="27" t="s">
        <v>15</v>
      </c>
      <c r="H26" s="27">
        <v>8</v>
      </c>
      <c r="I26" s="29"/>
      <c r="J26" s="15"/>
      <c r="K26" s="8"/>
      <c r="L26" s="15"/>
      <c r="M26" s="15" t="s">
        <v>129</v>
      </c>
      <c r="N26" s="1">
        <v>2720</v>
      </c>
      <c r="O26" s="1" t="s">
        <v>130</v>
      </c>
      <c r="P26" s="1">
        <v>3400</v>
      </c>
      <c r="R26" s="16"/>
      <c r="T26" s="16"/>
    </row>
    <row r="27" spans="2:20" s="1" customFormat="1" ht="18" customHeight="1">
      <c r="B27" s="56"/>
      <c r="C27" s="60"/>
      <c r="D27" s="7" t="s">
        <v>75</v>
      </c>
      <c r="E27" s="27" t="s">
        <v>30</v>
      </c>
      <c r="F27" s="8" t="s">
        <v>76</v>
      </c>
      <c r="G27" s="27" t="s">
        <v>15</v>
      </c>
      <c r="H27" s="27">
        <v>4</v>
      </c>
      <c r="I27" s="29"/>
      <c r="J27" s="15"/>
      <c r="K27" s="8"/>
      <c r="L27" s="15"/>
      <c r="M27" s="15"/>
      <c r="R27" s="16"/>
      <c r="T27" s="16"/>
    </row>
    <row r="28" spans="2:20" s="1" customFormat="1" ht="18" customHeight="1">
      <c r="B28" s="56"/>
      <c r="C28" s="60"/>
      <c r="D28" s="7" t="s">
        <v>75</v>
      </c>
      <c r="E28" s="27" t="s">
        <v>30</v>
      </c>
      <c r="F28" s="8" t="s">
        <v>77</v>
      </c>
      <c r="G28" s="27" t="s">
        <v>15</v>
      </c>
      <c r="H28" s="27">
        <v>2</v>
      </c>
      <c r="I28" s="29"/>
      <c r="J28" s="15"/>
      <c r="K28" s="8"/>
      <c r="L28" s="15"/>
      <c r="M28" s="15"/>
      <c r="R28" s="16"/>
      <c r="T28" s="16"/>
    </row>
    <row r="29" spans="2:20" s="1" customFormat="1" ht="18" customHeight="1">
      <c r="B29" s="56"/>
      <c r="C29" s="60"/>
      <c r="D29" s="7" t="s">
        <v>75</v>
      </c>
      <c r="E29" s="27" t="s">
        <v>30</v>
      </c>
      <c r="F29" s="8" t="s">
        <v>78</v>
      </c>
      <c r="G29" s="27" t="s">
        <v>15</v>
      </c>
      <c r="H29" s="27">
        <v>4</v>
      </c>
      <c r="I29" s="29"/>
      <c r="J29" s="15"/>
      <c r="K29" s="8"/>
      <c r="L29" s="15"/>
      <c r="M29" s="15"/>
      <c r="R29" s="16"/>
      <c r="T29" s="16"/>
    </row>
    <row r="30" spans="2:20" s="1" customFormat="1" ht="18" customHeight="1">
      <c r="B30" s="56"/>
      <c r="C30" s="60"/>
      <c r="D30" s="7" t="s">
        <v>79</v>
      </c>
      <c r="E30" s="27" t="s">
        <v>30</v>
      </c>
      <c r="F30" s="8" t="s">
        <v>80</v>
      </c>
      <c r="G30" s="27" t="s">
        <v>15</v>
      </c>
      <c r="H30" s="27">
        <v>6</v>
      </c>
      <c r="I30" s="29"/>
      <c r="J30" s="15"/>
      <c r="K30" s="8"/>
      <c r="L30" s="15"/>
      <c r="M30" s="15"/>
      <c r="R30" s="16"/>
      <c r="T30" s="16"/>
    </row>
    <row r="31" spans="2:20" s="1" customFormat="1" ht="18" customHeight="1">
      <c r="B31" s="56"/>
      <c r="C31" s="60"/>
      <c r="D31" s="7" t="s">
        <v>81</v>
      </c>
      <c r="E31" s="27" t="s">
        <v>30</v>
      </c>
      <c r="F31" s="8" t="s">
        <v>83</v>
      </c>
      <c r="G31" s="27" t="s">
        <v>15</v>
      </c>
      <c r="H31" s="27">
        <v>4</v>
      </c>
      <c r="I31" s="29"/>
      <c r="J31" s="15"/>
      <c r="K31" s="8"/>
      <c r="L31" s="15"/>
      <c r="M31" s="15"/>
      <c r="R31" s="16"/>
      <c r="T31" s="16"/>
    </row>
    <row r="32" spans="2:20" s="1" customFormat="1" ht="18" customHeight="1">
      <c r="B32" s="56"/>
      <c r="C32" s="60"/>
      <c r="D32" s="7" t="s">
        <v>82</v>
      </c>
      <c r="E32" s="27" t="s">
        <v>30</v>
      </c>
      <c r="F32" s="8" t="s">
        <v>84</v>
      </c>
      <c r="G32" s="27" t="s">
        <v>15</v>
      </c>
      <c r="H32" s="27">
        <v>4</v>
      </c>
      <c r="I32" s="29"/>
      <c r="J32" s="15"/>
      <c r="K32" s="8"/>
      <c r="L32" s="15"/>
      <c r="M32" s="15"/>
      <c r="R32" s="16"/>
      <c r="T32" s="16"/>
    </row>
    <row r="33" spans="2:21" s="1" customFormat="1" ht="18" customHeight="1">
      <c r="B33" s="56"/>
      <c r="C33" s="60"/>
      <c r="D33" s="27" t="s">
        <v>34</v>
      </c>
      <c r="E33" s="27" t="s">
        <v>30</v>
      </c>
      <c r="F33" s="8" t="s">
        <v>85</v>
      </c>
      <c r="G33" s="27" t="s">
        <v>15</v>
      </c>
      <c r="H33" s="27">
        <v>2</v>
      </c>
      <c r="I33" s="29"/>
      <c r="J33" s="15"/>
      <c r="K33" s="8"/>
      <c r="L33" s="15"/>
      <c r="M33" s="15"/>
      <c r="R33" s="16"/>
      <c r="T33" s="16"/>
    </row>
    <row r="34" spans="2:21" s="1" customFormat="1" ht="18" customHeight="1">
      <c r="B34" s="56"/>
      <c r="C34" s="60"/>
      <c r="D34" s="30" t="s">
        <v>35</v>
      </c>
      <c r="E34" s="30" t="s">
        <v>36</v>
      </c>
      <c r="F34" s="39" t="s">
        <v>86</v>
      </c>
      <c r="G34" s="30" t="s">
        <v>15</v>
      </c>
      <c r="H34" s="30">
        <v>1</v>
      </c>
      <c r="I34" s="31"/>
      <c r="J34" s="15"/>
      <c r="K34" s="39"/>
      <c r="L34" s="15"/>
      <c r="M34" s="15"/>
      <c r="R34" s="16"/>
      <c r="T34" s="16"/>
    </row>
    <row r="35" spans="2:21" s="1" customFormat="1" ht="18" customHeight="1">
      <c r="B35" s="56"/>
      <c r="C35" s="60"/>
      <c r="D35" s="30" t="s">
        <v>35</v>
      </c>
      <c r="E35" s="30" t="s">
        <v>36</v>
      </c>
      <c r="F35" s="39" t="s">
        <v>87</v>
      </c>
      <c r="G35" s="30" t="s">
        <v>15</v>
      </c>
      <c r="H35" s="30">
        <v>6</v>
      </c>
      <c r="I35" s="31"/>
      <c r="J35" s="15"/>
      <c r="K35" s="39"/>
      <c r="L35" s="15"/>
      <c r="M35" s="15"/>
      <c r="R35" s="16"/>
      <c r="T35" s="16"/>
    </row>
    <row r="36" spans="2:21" s="1" customFormat="1" ht="18" customHeight="1">
      <c r="B36" s="56"/>
      <c r="C36" s="60"/>
      <c r="D36" s="30" t="s">
        <v>35</v>
      </c>
      <c r="E36" s="30" t="s">
        <v>36</v>
      </c>
      <c r="F36" s="39" t="s">
        <v>88</v>
      </c>
      <c r="G36" s="30" t="s">
        <v>15</v>
      </c>
      <c r="H36" s="30">
        <v>2</v>
      </c>
      <c r="I36" s="31"/>
      <c r="J36" s="15"/>
      <c r="K36" s="39"/>
      <c r="L36" s="15"/>
      <c r="M36" s="15"/>
      <c r="R36" s="16"/>
      <c r="T36" s="16"/>
    </row>
    <row r="37" spans="2:21" s="1" customFormat="1" ht="18" customHeight="1">
      <c r="B37" s="57"/>
      <c r="C37" s="61"/>
      <c r="D37" s="30" t="s">
        <v>35</v>
      </c>
      <c r="E37" s="30" t="s">
        <v>36</v>
      </c>
      <c r="F37" s="39" t="s">
        <v>89</v>
      </c>
      <c r="G37" s="30" t="s">
        <v>15</v>
      </c>
      <c r="H37" s="30">
        <v>2</v>
      </c>
      <c r="I37" s="31"/>
      <c r="J37" s="15"/>
      <c r="K37" s="39"/>
      <c r="L37" s="15"/>
      <c r="M37" s="15"/>
      <c r="R37" s="16"/>
      <c r="T37" s="16"/>
    </row>
    <row r="38" spans="2:21" s="1" customFormat="1" ht="18" customHeight="1">
      <c r="B38" s="55">
        <v>2</v>
      </c>
      <c r="C38" s="58" t="s">
        <v>44</v>
      </c>
      <c r="D38" s="5" t="s">
        <v>47</v>
      </c>
      <c r="E38" s="21" t="s">
        <v>13</v>
      </c>
      <c r="F38" s="6" t="s">
        <v>90</v>
      </c>
      <c r="G38" s="21" t="s">
        <v>15</v>
      </c>
      <c r="H38" s="21">
        <v>1</v>
      </c>
      <c r="I38" s="44" t="s">
        <v>16</v>
      </c>
      <c r="J38" s="15"/>
      <c r="K38" s="6" t="s">
        <v>14</v>
      </c>
      <c r="L38" s="15">
        <v>660</v>
      </c>
      <c r="M38" s="15">
        <v>400</v>
      </c>
      <c r="N38" s="1">
        <v>49</v>
      </c>
      <c r="O38" s="1">
        <f>L38*M38*N38*7.85/1000000</f>
        <v>101.5476</v>
      </c>
      <c r="P38" s="1">
        <v>7.5</v>
      </c>
      <c r="Q38" s="16">
        <f>O38*P38*H38</f>
        <v>761.60699999999997</v>
      </c>
      <c r="R38" s="16"/>
      <c r="T38" s="16"/>
    </row>
    <row r="39" spans="2:21" s="1" customFormat="1" ht="18" customHeight="1">
      <c r="B39" s="56"/>
      <c r="C39" s="59"/>
      <c r="D39" s="20" t="s">
        <v>17</v>
      </c>
      <c r="E39" s="21" t="s">
        <v>13</v>
      </c>
      <c r="F39" s="6" t="s">
        <v>92</v>
      </c>
      <c r="G39" s="6" t="s">
        <v>93</v>
      </c>
      <c r="H39" s="21">
        <v>1</v>
      </c>
      <c r="I39" s="45"/>
      <c r="J39" s="15"/>
      <c r="K39" s="6" t="s">
        <v>24</v>
      </c>
      <c r="L39" s="15">
        <v>360</v>
      </c>
      <c r="M39" s="15">
        <v>340</v>
      </c>
      <c r="N39" s="1">
        <v>49</v>
      </c>
      <c r="O39" s="1">
        <f>L39*M39*N39*7.85/1000000</f>
        <v>47.081159999999997</v>
      </c>
      <c r="P39" s="1">
        <v>16</v>
      </c>
      <c r="Q39" s="16">
        <f>O39*P39*H39</f>
        <v>753.29855999999995</v>
      </c>
      <c r="R39" s="16"/>
      <c r="S39" s="1">
        <v>11.5</v>
      </c>
      <c r="T39" s="16">
        <f>S39*O39*H39</f>
        <v>541.43333999999993</v>
      </c>
    </row>
    <row r="40" spans="2:21" s="1" customFormat="1" ht="18" customHeight="1">
      <c r="B40" s="56"/>
      <c r="C40" s="59"/>
      <c r="D40" s="20" t="s">
        <v>18</v>
      </c>
      <c r="E40" s="21" t="s">
        <v>13</v>
      </c>
      <c r="F40" s="6" t="s">
        <v>94</v>
      </c>
      <c r="G40" s="6" t="s">
        <v>95</v>
      </c>
      <c r="H40" s="21">
        <v>1</v>
      </c>
      <c r="I40" s="45"/>
      <c r="J40" s="15"/>
      <c r="K40" s="6" t="s">
        <v>25</v>
      </c>
      <c r="L40" s="15">
        <v>280</v>
      </c>
      <c r="M40" s="15">
        <v>240</v>
      </c>
      <c r="N40" s="1">
        <v>63</v>
      </c>
      <c r="O40" s="1">
        <f t="shared" ref="O40:O43" si="3">L40*M40*N40*7.85/1000000</f>
        <v>33.233759999999997</v>
      </c>
      <c r="P40" s="1">
        <v>16</v>
      </c>
      <c r="Q40" s="16">
        <f t="shared" ref="Q40:Q43" si="4">O40*P40*H40</f>
        <v>531.74015999999995</v>
      </c>
      <c r="R40" s="16"/>
      <c r="S40" s="1">
        <v>11.5</v>
      </c>
      <c r="T40" s="16">
        <f>S40*O40*H40</f>
        <v>382.18823999999995</v>
      </c>
      <c r="U40" s="16"/>
    </row>
    <row r="41" spans="2:21" s="1" customFormat="1" ht="18" customHeight="1">
      <c r="B41" s="56"/>
      <c r="C41" s="59"/>
      <c r="D41" s="21" t="s">
        <v>19</v>
      </c>
      <c r="E41" s="21" t="s">
        <v>13</v>
      </c>
      <c r="F41" s="6" t="s">
        <v>92</v>
      </c>
      <c r="G41" s="6" t="s">
        <v>93</v>
      </c>
      <c r="H41" s="21">
        <v>1</v>
      </c>
      <c r="I41" s="45"/>
      <c r="J41" s="15"/>
      <c r="K41" s="6" t="s">
        <v>22</v>
      </c>
      <c r="L41" s="15">
        <v>520</v>
      </c>
      <c r="M41" s="15">
        <v>400</v>
      </c>
      <c r="N41" s="1">
        <v>59</v>
      </c>
      <c r="O41" s="1">
        <f t="shared" si="3"/>
        <v>96.3352</v>
      </c>
      <c r="P41" s="1">
        <v>7.5</v>
      </c>
      <c r="Q41" s="16">
        <f t="shared" si="4"/>
        <v>722.51400000000001</v>
      </c>
      <c r="R41" s="16"/>
      <c r="T41" s="16"/>
    </row>
    <row r="42" spans="2:21" s="1" customFormat="1" ht="18" customHeight="1">
      <c r="B42" s="56"/>
      <c r="C42" s="59"/>
      <c r="D42" s="6" t="s">
        <v>96</v>
      </c>
      <c r="E42" s="21" t="s">
        <v>13</v>
      </c>
      <c r="F42" s="6" t="s">
        <v>97</v>
      </c>
      <c r="G42" s="6" t="s">
        <v>95</v>
      </c>
      <c r="H42" s="21">
        <v>1</v>
      </c>
      <c r="I42" s="45"/>
      <c r="J42" s="15"/>
      <c r="K42" s="6" t="s">
        <v>26</v>
      </c>
      <c r="L42" s="15">
        <v>400</v>
      </c>
      <c r="M42" s="15">
        <v>142</v>
      </c>
      <c r="N42" s="1">
        <v>39</v>
      </c>
      <c r="O42" s="1">
        <f t="shared" si="3"/>
        <v>17.389320000000001</v>
      </c>
      <c r="P42" s="1">
        <v>7.5</v>
      </c>
      <c r="Q42" s="16">
        <f t="shared" si="4"/>
        <v>130.41990000000001</v>
      </c>
      <c r="R42" s="16"/>
      <c r="T42" s="16"/>
    </row>
    <row r="43" spans="2:21" s="1" customFormat="1" ht="18" customHeight="1">
      <c r="B43" s="56"/>
      <c r="C43" s="59"/>
      <c r="D43" s="21" t="s">
        <v>20</v>
      </c>
      <c r="E43" s="21" t="s">
        <v>13</v>
      </c>
      <c r="F43" s="6" t="s">
        <v>98</v>
      </c>
      <c r="G43" s="6" t="s">
        <v>93</v>
      </c>
      <c r="H43" s="21">
        <v>1</v>
      </c>
      <c r="I43" s="45"/>
      <c r="J43" s="15"/>
      <c r="K43" s="6" t="s">
        <v>23</v>
      </c>
      <c r="L43" s="15">
        <v>660</v>
      </c>
      <c r="M43" s="15">
        <v>400</v>
      </c>
      <c r="N43" s="1">
        <v>29</v>
      </c>
      <c r="O43" s="1">
        <f t="shared" si="3"/>
        <v>60.099600000000002</v>
      </c>
      <c r="P43" s="1">
        <v>7.5</v>
      </c>
      <c r="Q43" s="16">
        <f t="shared" si="4"/>
        <v>450.74700000000001</v>
      </c>
      <c r="R43" s="16">
        <f>SUM(Q38:Q43)</f>
        <v>3350.3266199999998</v>
      </c>
      <c r="T43" s="16"/>
    </row>
    <row r="44" spans="2:21" s="1" customFormat="1" ht="18" customHeight="1">
      <c r="B44" s="56"/>
      <c r="C44" s="59"/>
      <c r="D44" s="21" t="s">
        <v>21</v>
      </c>
      <c r="E44" s="21" t="s">
        <v>13</v>
      </c>
      <c r="F44" s="6" t="s">
        <v>90</v>
      </c>
      <c r="G44" s="21" t="s">
        <v>15</v>
      </c>
      <c r="H44" s="21">
        <v>1</v>
      </c>
      <c r="I44" s="46"/>
      <c r="J44" s="15"/>
      <c r="K44" s="7"/>
      <c r="L44" s="15"/>
      <c r="M44" s="15"/>
      <c r="Q44" s="16"/>
      <c r="R44" s="16"/>
      <c r="T44" s="16"/>
    </row>
    <row r="45" spans="2:21" s="1" customFormat="1" ht="24" customHeight="1">
      <c r="B45" s="56"/>
      <c r="C45" s="59"/>
      <c r="D45" s="6" t="s">
        <v>99</v>
      </c>
      <c r="E45" s="21" t="s">
        <v>13</v>
      </c>
      <c r="F45" s="6" t="s">
        <v>100</v>
      </c>
      <c r="G45" s="21" t="s">
        <v>15</v>
      </c>
      <c r="H45" s="21">
        <v>2</v>
      </c>
      <c r="I45" s="40" t="s">
        <v>108</v>
      </c>
      <c r="J45" s="15"/>
      <c r="K45" s="7"/>
      <c r="L45" s="15"/>
      <c r="M45" s="15"/>
      <c r="R45" s="16"/>
      <c r="T45" s="16"/>
    </row>
    <row r="46" spans="2:21" s="1" customFormat="1" ht="18" customHeight="1">
      <c r="B46" s="56"/>
      <c r="C46" s="59"/>
      <c r="D46" s="6" t="s">
        <v>101</v>
      </c>
      <c r="E46" s="6" t="s">
        <v>64</v>
      </c>
      <c r="F46" s="6" t="s">
        <v>104</v>
      </c>
      <c r="G46" s="6" t="s">
        <v>106</v>
      </c>
      <c r="H46" s="21">
        <v>1</v>
      </c>
      <c r="I46" s="47"/>
      <c r="J46" s="15"/>
      <c r="K46" s="8"/>
      <c r="L46" s="15" t="s">
        <v>129</v>
      </c>
      <c r="M46" s="15">
        <v>900</v>
      </c>
      <c r="N46" s="1" t="s">
        <v>131</v>
      </c>
      <c r="O46" s="1">
        <v>1400</v>
      </c>
      <c r="R46" s="16"/>
      <c r="T46" s="16"/>
    </row>
    <row r="47" spans="2:21" s="1" customFormat="1" ht="18" customHeight="1">
      <c r="B47" s="56"/>
      <c r="C47" s="59"/>
      <c r="D47" s="6" t="s">
        <v>102</v>
      </c>
      <c r="E47" s="6" t="s">
        <v>103</v>
      </c>
      <c r="F47" s="6" t="s">
        <v>105</v>
      </c>
      <c r="G47" s="6" t="s">
        <v>107</v>
      </c>
      <c r="H47" s="21">
        <v>1</v>
      </c>
      <c r="I47" s="48"/>
      <c r="J47" s="15"/>
      <c r="K47" s="8"/>
      <c r="L47" s="15"/>
      <c r="M47" s="15"/>
      <c r="R47" s="16"/>
      <c r="T47" s="16"/>
    </row>
    <row r="48" spans="2:21" s="1" customFormat="1" ht="18" customHeight="1">
      <c r="B48" s="56"/>
      <c r="C48" s="59"/>
      <c r="D48" s="27" t="s">
        <v>29</v>
      </c>
      <c r="E48" s="27" t="s">
        <v>30</v>
      </c>
      <c r="F48" s="7" t="s">
        <v>109</v>
      </c>
      <c r="G48" s="27" t="s">
        <v>15</v>
      </c>
      <c r="H48" s="27">
        <v>6</v>
      </c>
      <c r="I48" s="35"/>
      <c r="J48" s="15"/>
      <c r="K48" s="8"/>
      <c r="L48" s="15"/>
      <c r="M48" s="15"/>
      <c r="R48" s="16"/>
      <c r="T48" s="16"/>
    </row>
    <row r="49" spans="2:21" s="1" customFormat="1" ht="18" customHeight="1">
      <c r="B49" s="56"/>
      <c r="C49" s="59"/>
      <c r="D49" s="27" t="s">
        <v>29</v>
      </c>
      <c r="E49" s="27" t="s">
        <v>30</v>
      </c>
      <c r="F49" s="7" t="s">
        <v>68</v>
      </c>
      <c r="G49" s="27" t="s">
        <v>15</v>
      </c>
      <c r="H49" s="27">
        <v>6</v>
      </c>
      <c r="I49" s="35"/>
      <c r="J49" s="15"/>
      <c r="K49" s="8"/>
      <c r="L49" s="15"/>
      <c r="M49" s="15"/>
      <c r="R49" s="16"/>
      <c r="T49" s="16"/>
    </row>
    <row r="50" spans="2:21" s="1" customFormat="1" ht="18" customHeight="1">
      <c r="B50" s="56"/>
      <c r="C50" s="59"/>
      <c r="D50" s="27" t="s">
        <v>29</v>
      </c>
      <c r="E50" s="27" t="s">
        <v>30</v>
      </c>
      <c r="F50" s="7" t="s">
        <v>110</v>
      </c>
      <c r="G50" s="27" t="s">
        <v>15</v>
      </c>
      <c r="H50" s="27">
        <v>4</v>
      </c>
      <c r="I50" s="35"/>
      <c r="J50" s="15"/>
      <c r="K50" s="8"/>
      <c r="L50" s="15"/>
      <c r="M50" s="15"/>
      <c r="R50" s="16"/>
      <c r="T50" s="16"/>
    </row>
    <row r="51" spans="2:21" s="1" customFormat="1" ht="18" customHeight="1">
      <c r="B51" s="56"/>
      <c r="C51" s="59"/>
      <c r="D51" s="27" t="s">
        <v>29</v>
      </c>
      <c r="E51" s="27" t="s">
        <v>30</v>
      </c>
      <c r="F51" s="7" t="s">
        <v>111</v>
      </c>
      <c r="G51" s="27" t="s">
        <v>15</v>
      </c>
      <c r="H51" s="27">
        <v>6</v>
      </c>
      <c r="I51" s="35"/>
      <c r="J51" s="15"/>
      <c r="K51" s="8"/>
      <c r="L51" s="15"/>
      <c r="M51" s="15"/>
      <c r="R51" s="16"/>
      <c r="T51" s="16"/>
    </row>
    <row r="52" spans="2:21" s="1" customFormat="1" ht="18" customHeight="1">
      <c r="B52" s="56"/>
      <c r="C52" s="59"/>
      <c r="D52" s="27" t="s">
        <v>29</v>
      </c>
      <c r="E52" s="27" t="s">
        <v>30</v>
      </c>
      <c r="F52" s="7" t="s">
        <v>112</v>
      </c>
      <c r="G52" s="27" t="s">
        <v>15</v>
      </c>
      <c r="H52" s="27">
        <v>3</v>
      </c>
      <c r="I52" s="35"/>
      <c r="J52" s="15"/>
      <c r="K52" s="8"/>
      <c r="L52" s="15"/>
      <c r="M52" s="15"/>
      <c r="R52" s="16"/>
      <c r="T52" s="16"/>
    </row>
    <row r="53" spans="2:21" s="1" customFormat="1" ht="18" customHeight="1">
      <c r="B53" s="56"/>
      <c r="C53" s="59"/>
      <c r="D53" s="27" t="s">
        <v>29</v>
      </c>
      <c r="E53" s="27" t="s">
        <v>30</v>
      </c>
      <c r="F53" s="7" t="s">
        <v>113</v>
      </c>
      <c r="G53" s="27" t="s">
        <v>15</v>
      </c>
      <c r="H53" s="27">
        <v>5</v>
      </c>
      <c r="I53" s="35"/>
      <c r="J53" s="15"/>
      <c r="K53" s="8"/>
      <c r="L53" s="15"/>
      <c r="M53" s="15"/>
      <c r="R53" s="16"/>
      <c r="T53" s="16"/>
    </row>
    <row r="54" spans="2:21" s="1" customFormat="1" ht="18" customHeight="1">
      <c r="B54" s="56"/>
      <c r="C54" s="59"/>
      <c r="D54" s="27" t="s">
        <v>29</v>
      </c>
      <c r="E54" s="27" t="s">
        <v>30</v>
      </c>
      <c r="F54" s="7" t="s">
        <v>114</v>
      </c>
      <c r="G54" s="27" t="s">
        <v>15</v>
      </c>
      <c r="H54" s="27">
        <v>16</v>
      </c>
      <c r="I54" s="35"/>
      <c r="J54" s="15"/>
      <c r="K54" s="8"/>
      <c r="L54" s="15"/>
      <c r="M54" s="15"/>
      <c r="R54" s="16"/>
      <c r="T54" s="16"/>
    </row>
    <row r="55" spans="2:21" s="1" customFormat="1" ht="18" customHeight="1">
      <c r="B55" s="56"/>
      <c r="C55" s="59"/>
      <c r="D55" s="7" t="s">
        <v>75</v>
      </c>
      <c r="E55" s="27" t="s">
        <v>30</v>
      </c>
      <c r="F55" s="8" t="s">
        <v>115</v>
      </c>
      <c r="G55" s="27" t="s">
        <v>15</v>
      </c>
      <c r="H55" s="27">
        <v>4</v>
      </c>
      <c r="I55" s="35"/>
      <c r="J55" s="15"/>
      <c r="K55" s="8"/>
      <c r="L55" s="15"/>
      <c r="M55" s="15"/>
      <c r="R55" s="16"/>
      <c r="T55" s="16"/>
    </row>
    <row r="56" spans="2:21" s="1" customFormat="1" ht="18" customHeight="1">
      <c r="B56" s="56"/>
      <c r="C56" s="59"/>
      <c r="D56" s="7" t="s">
        <v>75</v>
      </c>
      <c r="E56" s="27" t="s">
        <v>30</v>
      </c>
      <c r="F56" s="8" t="s">
        <v>116</v>
      </c>
      <c r="G56" s="27" t="s">
        <v>15</v>
      </c>
      <c r="H56" s="27">
        <v>2</v>
      </c>
      <c r="I56" s="35"/>
      <c r="J56" s="15"/>
      <c r="K56" s="8"/>
      <c r="L56" s="15"/>
      <c r="M56" s="15"/>
      <c r="R56" s="16"/>
      <c r="T56" s="16"/>
    </row>
    <row r="57" spans="2:21" s="1" customFormat="1" ht="18" customHeight="1">
      <c r="B57" s="56"/>
      <c r="C57" s="59"/>
      <c r="D57" s="27" t="s">
        <v>32</v>
      </c>
      <c r="E57" s="27" t="s">
        <v>30</v>
      </c>
      <c r="F57" s="8" t="s">
        <v>117</v>
      </c>
      <c r="G57" s="27" t="s">
        <v>15</v>
      </c>
      <c r="H57" s="27">
        <v>6</v>
      </c>
      <c r="I57" s="35"/>
      <c r="J57" s="15"/>
      <c r="K57" s="8"/>
      <c r="L57" s="15"/>
      <c r="M57" s="15"/>
      <c r="R57" s="16"/>
      <c r="T57" s="16"/>
    </row>
    <row r="58" spans="2:21" s="1" customFormat="1" ht="18" customHeight="1">
      <c r="B58" s="56"/>
      <c r="C58" s="59"/>
      <c r="D58" s="7" t="s">
        <v>118</v>
      </c>
      <c r="E58" s="27" t="s">
        <v>30</v>
      </c>
      <c r="F58" s="8" t="s">
        <v>120</v>
      </c>
      <c r="G58" s="27" t="s">
        <v>15</v>
      </c>
      <c r="H58" s="27">
        <v>4</v>
      </c>
      <c r="I58" s="35"/>
      <c r="J58" s="15"/>
      <c r="K58" s="8"/>
      <c r="L58" s="15"/>
      <c r="M58" s="15"/>
      <c r="R58" s="16"/>
      <c r="T58" s="16"/>
    </row>
    <row r="59" spans="2:21" s="1" customFormat="1" ht="18" customHeight="1">
      <c r="B59" s="56"/>
      <c r="C59" s="59"/>
      <c r="D59" s="7" t="s">
        <v>119</v>
      </c>
      <c r="E59" s="27" t="s">
        <v>30</v>
      </c>
      <c r="F59" s="26" t="s">
        <v>33</v>
      </c>
      <c r="G59" s="27" t="s">
        <v>15</v>
      </c>
      <c r="H59" s="27">
        <v>4</v>
      </c>
      <c r="I59" s="35"/>
      <c r="J59" s="15"/>
      <c r="K59" s="8"/>
      <c r="L59" s="15"/>
      <c r="M59" s="15"/>
      <c r="R59" s="16"/>
      <c r="T59" s="16"/>
    </row>
    <row r="60" spans="2:21" s="1" customFormat="1" ht="18" customHeight="1">
      <c r="B60" s="56"/>
      <c r="C60" s="59"/>
      <c r="D60" s="27" t="s">
        <v>34</v>
      </c>
      <c r="E60" s="27" t="s">
        <v>30</v>
      </c>
      <c r="F60" s="8" t="s">
        <v>121</v>
      </c>
      <c r="G60" s="27" t="s">
        <v>15</v>
      </c>
      <c r="H60" s="27">
        <v>2</v>
      </c>
      <c r="I60" s="35"/>
      <c r="J60" s="15"/>
      <c r="K60" s="8"/>
      <c r="L60" s="15"/>
      <c r="M60" s="15"/>
      <c r="R60" s="16"/>
      <c r="T60" s="16"/>
    </row>
    <row r="61" spans="2:21" s="1" customFormat="1" ht="18" customHeight="1">
      <c r="B61" s="56"/>
      <c r="C61" s="59"/>
      <c r="D61" s="37" t="s">
        <v>122</v>
      </c>
      <c r="E61" s="30" t="s">
        <v>36</v>
      </c>
      <c r="F61" s="39" t="s">
        <v>124</v>
      </c>
      <c r="G61" s="30" t="s">
        <v>15</v>
      </c>
      <c r="H61" s="30">
        <v>4</v>
      </c>
      <c r="I61" s="36"/>
      <c r="J61" s="15"/>
      <c r="K61" s="8"/>
      <c r="L61" s="15"/>
      <c r="M61" s="15"/>
      <c r="R61" s="16"/>
      <c r="T61" s="16"/>
    </row>
    <row r="62" spans="2:21" s="1" customFormat="1" ht="18" customHeight="1">
      <c r="B62" s="57"/>
      <c r="C62" s="62"/>
      <c r="D62" s="30" t="s">
        <v>35</v>
      </c>
      <c r="E62" s="30" t="s">
        <v>36</v>
      </c>
      <c r="F62" s="39" t="s">
        <v>123</v>
      </c>
      <c r="G62" s="30" t="s">
        <v>15</v>
      </c>
      <c r="H62" s="30">
        <v>2</v>
      </c>
      <c r="I62" s="36"/>
      <c r="J62" s="15"/>
      <c r="K62" s="8"/>
      <c r="L62" s="15"/>
      <c r="M62" s="15"/>
      <c r="R62" s="16"/>
      <c r="T62" s="16"/>
    </row>
    <row r="63" spans="2:21" ht="86.1" customHeight="1">
      <c r="B63" s="52" t="s">
        <v>27</v>
      </c>
      <c r="C63" s="53"/>
      <c r="D63" s="53"/>
      <c r="E63" s="53"/>
      <c r="F63" s="53"/>
      <c r="G63" s="53"/>
      <c r="H63" s="53"/>
      <c r="I63" s="54"/>
      <c r="J63" s="17"/>
      <c r="K63" s="17"/>
      <c r="R63" s="19">
        <f>SUM(R8:R62)</f>
        <v>4189.95771375</v>
      </c>
      <c r="T63" s="19">
        <f>SUM(T8:T47)</f>
        <v>1130.34348</v>
      </c>
      <c r="U63" s="19">
        <f>SUM(U8:U47)</f>
        <v>0</v>
      </c>
    </row>
    <row r="64" spans="2:21" ht="42.75" customHeight="1" thickBot="1">
      <c r="B64" s="41" t="s">
        <v>28</v>
      </c>
      <c r="C64" s="42"/>
      <c r="D64" s="42"/>
      <c r="E64" s="42"/>
      <c r="F64" s="42"/>
      <c r="G64" s="42"/>
      <c r="H64" s="42"/>
      <c r="I64" s="43"/>
      <c r="J64" s="18"/>
      <c r="K64" s="18"/>
    </row>
  </sheetData>
  <mergeCells count="16">
    <mergeCell ref="B3:I3"/>
    <mergeCell ref="B4:I4"/>
    <mergeCell ref="B5:D5"/>
    <mergeCell ref="E5:F5"/>
    <mergeCell ref="G5:I5"/>
    <mergeCell ref="B64:I64"/>
    <mergeCell ref="I8:I15"/>
    <mergeCell ref="I46:I47"/>
    <mergeCell ref="I38:I44"/>
    <mergeCell ref="B6:F6"/>
    <mergeCell ref="G6:I6"/>
    <mergeCell ref="B63:I63"/>
    <mergeCell ref="B8:B37"/>
    <mergeCell ref="C8:C37"/>
    <mergeCell ref="B38:B62"/>
    <mergeCell ref="C38:C62"/>
  </mergeCells>
  <phoneticPr fontId="13" type="noConversion"/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零件清单</vt:lpstr>
      <vt:lpstr>零件清单!Print_Area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2023-12-19T06:17:51Z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