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C:\Users\Administrator\Desktop\Workplace_Log\2023\2023年第四季度\2352\2023年9-12月备用金采购\"/>
    </mc:Choice>
  </mc:AlternateContent>
  <xr:revisionPtr revIDLastSave="0" documentId="13_ncr:1_{447D0338-CC87-4F5D-8B3A-C149E54C1C4B}" xr6:coauthVersionLast="47" xr6:coauthVersionMax="47" xr10:uidLastSave="{00000000-0000-0000-0000-000000000000}"/>
  <bookViews>
    <workbookView xWindow="840" yWindow="-120" windowWidth="28080" windowHeight="164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22" i="2" l="1"/>
  <c r="O21" i="2"/>
  <c r="O20" i="2"/>
  <c r="O19" i="2"/>
  <c r="O18" i="2"/>
  <c r="O13" i="2"/>
  <c r="O14" i="2"/>
  <c r="O15" i="2"/>
  <c r="O11" i="2"/>
  <c r="O12" i="2"/>
  <c r="O10" i="2"/>
  <c r="O16" i="2" l="1"/>
  <c r="O17" i="2"/>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<sst xmlns="http://schemas.openxmlformats.org/spreadsheetml/2006/main" count="242" uniqueCount="167">
  <si>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</si>
  <si>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</si>
  <si>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</si>
  <si>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</si>
  <si>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</si>
  <si>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</si>
  <si>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</si>
  <si>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</si>
  <si>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</si>
  <si>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</si>
  <si>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</si>
  <si>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</si>
  <si>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</si>
  <si>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</si>
  <si>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</si>
  <si>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</si>
  <si>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</si>
  <si>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</si>
  <si>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</si>
  <si>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</si>
  <si>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</si>
  <si>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</si>
  <si>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</si>
  <si>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</si>
  <si>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</si>
  <si>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</si>
  <si>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</si>
  <si>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</si>
  <si>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</si>
  <si>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</si>
  <si>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</si>
  <si>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</si>
  <si>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</si>
  <si>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</si>
  <si>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</si>
  <si>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</si>
  <si>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</si>
  <si>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</si>
  <si>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</si>
  <si>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</si>
  <si>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</si>
  <si>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</si>
  <si>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</si>
  <si>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</si>
  <si>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</si>
  <si>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</si>
  <si>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</si>
  <si>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</si>
  <si>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</si>
  <si>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</si>
  <si>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</si>
  <si>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</si>
  <si>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</si>
  <si>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</si>
  <si>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</si>
  <si>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</si>
  <si>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</si>
  <si>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</si>
  <si>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</si>
  <si>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</si>
  <si>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</si>
  <si>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</si>
  <si>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</si>
  <si>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</si>
  <si>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</si>
  <si>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</si>
  <si>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</si>
  <si>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</si>
  <si>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</si>
  <si>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</si>
  <si>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</si>
  <si>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</si>
  <si>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</si>
  <si>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</si>
  <si>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</si>
  <si>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</si>
  <si>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</si>
  <si>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</si>
  <si>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</si>
  <si>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</si>
  <si>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</si>
  <si>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</si>
  <si>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</si>
  <si>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</si>
  <si>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</si>
  <si>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</si>
  <si>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</si>
  <si>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</si>
  <si>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</si>
  <si>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</si>
  <si>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</si>
  <si>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</si>
  <si>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</si>
  <si>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</si>
  <si>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</si>
  <si>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</si>
  <si>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</si>
  <si>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</si>
  <si>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</si>
  <si>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</si>
  <si>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</si>
  <si>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</si>
  <si>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</si>
  <si>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</si>
  <si>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</si>
  <si>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</si>
  <si>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</si>
  <si>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</si>
  <si>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</si>
  <si>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</si>
  <si>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</si>
  <si>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</si>
  <si>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</si>
  <si>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</si>
  <si>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</si>
  <si>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</si>
  <si>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</si>
  <si>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</si>
  <si>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</si>
  <si>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</si>
  <si>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</si>
  <si>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</si>
  <si>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</si>
  <si>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</si>
  <si>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</si>
  <si>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</si>
  <si>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</si>
  <si>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</si>
  <si>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</si>
  <si>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</si>
  <si>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</si>
  <si>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</si>
  <si>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</si>
  <si>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</si>
  <si>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</si>
  <si>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</si>
  <si>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</si>
  <si>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</si>
  <si>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</si>
  <si>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</si>
  <si>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</si>
  <si>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</si>
  <si>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</si>
  <si>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</si>
  <si>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</si>
  <si>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</si>
  <si>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</si>
  <si>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商用车集成式智能空气弹簧系统项目（ZY2147）--样件（66040018））</t>
    <phoneticPr fontId="36" type="noConversion"/>
  </si>
  <si>
    <t>阻容件</t>
    <phoneticPr fontId="0" type="noConversion"/>
  </si>
  <si>
    <t>PCB打样（验证LIN收发器功能）</t>
    <phoneticPr fontId="0" type="noConversion"/>
  </si>
  <si>
    <t>PCB打样（单功能座椅V2.0.3功能
验证）</t>
    <phoneticPr fontId="0" type="noConversion"/>
  </si>
  <si>
    <t xml:space="preserve">TJA1021\TJA1042\M
CP2515 </t>
    <phoneticPr fontId="0" type="noConversion"/>
  </si>
  <si>
    <t>SIT1042AQT</t>
    <phoneticPr fontId="0" type="noConversion"/>
  </si>
  <si>
    <t>Attiny1614</t>
    <phoneticPr fontId="0" type="noConversion"/>
  </si>
  <si>
    <t>Attiny814</t>
    <phoneticPr fontId="0" type="noConversion"/>
  </si>
  <si>
    <t>PCB打样（单功能座椅V2.0.2功能
验证）</t>
    <phoneticPr fontId="0" type="noConversion"/>
  </si>
  <si>
    <t>PCB打样（信息中心V1.0.0沉金
PCB打样功能验证）</t>
    <phoneticPr fontId="0" type="noConversion"/>
  </si>
  <si>
    <t>PCB打样（气控单元C1/C2
V1.0.0PCB打样功能验
证）</t>
    <phoneticPr fontId="0" type="noConversion"/>
  </si>
  <si>
    <t>PCB打样（VN24_HW_V0.1.2沉金黑
色PCB打样功能验证
）</t>
    <phoneticPr fontId="0" type="noConversion"/>
  </si>
  <si>
    <t>PCB打样 （VN24_HW_V0.2.1fpc软
板性能验证）</t>
    <phoneticPr fontId="0" type="noConversion"/>
  </si>
  <si>
    <t>960G固态硬盘</t>
    <phoneticPr fontId="0"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</si>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</sst>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9">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183" fontId="41" fillId="6"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4" xfId="0" applyFont="1" applyBorder="1" applyAlignment="1">
      <alignment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4" xfId="0" applyFont="1" applyBorder="1" applyAlignment="1">
      <alignment horizontal="center" vertical="center" wrapText="1"/>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topLeftCell="A10" zoomScale="70" zoomScaleNormal="70" zoomScalePageLayoutView="55" workbookViewId="0">
      <selection activeCell="N24" sqref="N24"/>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45281</v>
      </c>
      <c r="C6" s="108" t="s">
        <v>161</v>
      </c>
      <c r="D6" s="109"/>
      <c r="E6" s="110" t="s">
        <v>127</v>
      </c>
      <c r="F6" s="123" t="s">
        <v>162</v>
      </c>
      <c r="G6" s="109"/>
      <c r="H6" s="109"/>
      <c r="I6" s="109"/>
      <c r="J6" s="109"/>
      <c r="K6" s="109"/>
      <c r="L6" s="110" t="s">
        <v>115</v>
      </c>
      <c r="M6" s="109"/>
    </row>
    <row r="7" spans="1:19" ht="22.5" customHeight="1" x14ac:dyDescent="0.25">
      <c r="A7" s="136"/>
      <c r="B7" s="136"/>
      <c r="C7" s="136"/>
      <c r="D7" s="161" t="s">
        <v>135</v>
      </c>
      <c r="E7" s="161" t="s">
        <v>122</v>
      </c>
      <c r="F7" s="161" t="s">
        <v>123</v>
      </c>
      <c r="G7" s="161" t="s">
        <v>117</v>
      </c>
      <c r="H7" s="161" t="s">
        <v>136</v>
      </c>
      <c r="I7" s="161" t="s">
        <v>125</v>
      </c>
      <c r="J7" s="161" t="s">
        <v>137</v>
      </c>
      <c r="K7" s="161" t="s">
        <v>138</v>
      </c>
      <c r="L7" s="161" t="s">
        <v>139</v>
      </c>
      <c r="M7" s="161" t="s">
        <v>126</v>
      </c>
      <c r="N7" s="161" t="s">
        <v>124</v>
      </c>
      <c r="O7" s="161" t="s">
        <v>118</v>
      </c>
      <c r="P7" s="46"/>
      <c r="Q7" s="46"/>
      <c r="R7" s="161" t="s">
        <v>146</v>
      </c>
    </row>
    <row r="8" spans="1:19" ht="22.5" customHeight="1" x14ac:dyDescent="0.2">
      <c r="A8" s="137" t="s">
        <v>116</v>
      </c>
      <c r="B8" s="137" t="s">
        <v>133</v>
      </c>
      <c r="C8" s="137" t="s">
        <v>134</v>
      </c>
      <c r="D8" s="161"/>
      <c r="E8" s="161"/>
      <c r="F8" s="161"/>
      <c r="G8" s="161"/>
      <c r="H8" s="161"/>
      <c r="I8" s="161"/>
      <c r="J8" s="161"/>
      <c r="K8" s="161"/>
      <c r="L8" s="161"/>
      <c r="M8" s="161"/>
      <c r="N8" s="161"/>
      <c r="O8" s="161"/>
      <c r="P8" s="46"/>
      <c r="Q8" s="46"/>
      <c r="R8" s="161"/>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8">
        <v>1</v>
      </c>
      <c r="B10" s="157" t="s">
        <v>147</v>
      </c>
      <c r="C10" s="146" t="s">
        <v>148</v>
      </c>
      <c r="D10" s="85"/>
      <c r="E10" s="133"/>
      <c r="F10" s="133"/>
      <c r="G10" s="133"/>
      <c r="H10" s="133"/>
      <c r="I10" s="133"/>
      <c r="J10" s="133"/>
      <c r="K10" s="133"/>
      <c r="L10" s="133"/>
      <c r="M10" s="149"/>
      <c r="N10" s="150">
        <v>20</v>
      </c>
      <c r="O10" s="150">
        <f>SUM(D10:N10)</f>
        <v>20</v>
      </c>
      <c r="Q10" s="87" t="e">
        <f>IF(#REF!&lt;&gt;SUM(G10:O10),"ERROR","O.K.")</f>
        <v>#REF!</v>
      </c>
      <c r="R10" s="155" t="s">
        <v>163</v>
      </c>
      <c r="S10" s="87">
        <f>Input!Q15</f>
        <v>0</v>
      </c>
    </row>
    <row r="11" spans="1:19" s="87" customFormat="1" ht="31.35" customHeight="1" x14ac:dyDescent="0.25">
      <c r="A11" s="148">
        <v>2</v>
      </c>
      <c r="B11" s="158"/>
      <c r="C11" s="146" t="s">
        <v>149</v>
      </c>
      <c r="D11" s="85"/>
      <c r="E11" s="85"/>
      <c r="F11" s="85"/>
      <c r="G11" s="85"/>
      <c r="H11" s="85"/>
      <c r="I11" s="85"/>
      <c r="J11" s="85"/>
      <c r="K11" s="85"/>
      <c r="L11" s="85"/>
      <c r="M11" s="151"/>
      <c r="N11" s="152">
        <v>21.6</v>
      </c>
      <c r="O11" s="150">
        <f t="shared" ref="O11:O15" si="0">SUM(D11:N11)</f>
        <v>21.6</v>
      </c>
      <c r="Q11" s="87" t="e">
        <f>IF(#REF!&lt;&gt;SUM(G11:O11),"ERROR","O.K.")</f>
        <v>#REF!</v>
      </c>
      <c r="R11" s="155" t="s">
        <v>163</v>
      </c>
      <c r="S11" s="87">
        <f>Input!Q16</f>
        <v>0</v>
      </c>
    </row>
    <row r="12" spans="1:19" s="87" customFormat="1" ht="31.35" customHeight="1" x14ac:dyDescent="0.25">
      <c r="A12" s="148">
        <v>3</v>
      </c>
      <c r="B12" s="158"/>
      <c r="C12" s="146" t="s">
        <v>150</v>
      </c>
      <c r="D12" s="85"/>
      <c r="E12" s="85"/>
      <c r="F12" s="85"/>
      <c r="G12" s="85"/>
      <c r="H12" s="153"/>
      <c r="I12" s="154"/>
      <c r="J12" s="85"/>
      <c r="K12" s="85"/>
      <c r="L12" s="85"/>
      <c r="M12" s="151"/>
      <c r="N12" s="152">
        <v>21.6</v>
      </c>
      <c r="O12" s="150">
        <f t="shared" si="0"/>
        <v>21.6</v>
      </c>
      <c r="R12" s="155" t="s">
        <v>163</v>
      </c>
    </row>
    <row r="13" spans="1:19" s="87" customFormat="1" ht="31.35" customHeight="1" x14ac:dyDescent="0.25">
      <c r="A13" s="145">
        <v>4</v>
      </c>
      <c r="B13" s="158"/>
      <c r="C13" s="146" t="s">
        <v>151</v>
      </c>
      <c r="D13" s="125"/>
      <c r="E13" s="125"/>
      <c r="F13" s="125"/>
      <c r="G13" s="125"/>
      <c r="H13" s="125"/>
      <c r="I13" s="125"/>
      <c r="J13" s="125"/>
      <c r="K13" s="125"/>
      <c r="L13" s="125"/>
      <c r="M13" s="127"/>
      <c r="N13" s="142">
        <v>26.5</v>
      </c>
      <c r="O13" s="150">
        <f t="shared" si="0"/>
        <v>26.5</v>
      </c>
      <c r="Q13" s="87" t="e">
        <f>IF(#REF!&lt;&gt;SUM(G13:O13),"ERROR","O.K.")</f>
        <v>#REF!</v>
      </c>
      <c r="R13" s="155" t="s">
        <v>163</v>
      </c>
      <c r="S13" s="87">
        <f>Input!Q17</f>
        <v>0</v>
      </c>
    </row>
    <row r="14" spans="1:19" s="87" customFormat="1" ht="31.35" customHeight="1" x14ac:dyDescent="0.25">
      <c r="A14" s="145">
        <v>5</v>
      </c>
      <c r="B14" s="158"/>
      <c r="C14" s="141" t="s">
        <v>152</v>
      </c>
      <c r="D14" s="125"/>
      <c r="E14" s="125"/>
      <c r="F14" s="125"/>
      <c r="G14" s="125"/>
      <c r="H14" s="125"/>
      <c r="I14" s="125"/>
      <c r="J14" s="125"/>
      <c r="K14" s="125"/>
      <c r="L14" s="125"/>
      <c r="M14" s="127"/>
      <c r="N14" s="142">
        <v>35</v>
      </c>
      <c r="O14" s="150">
        <f t="shared" si="0"/>
        <v>35</v>
      </c>
      <c r="Q14" s="87" t="e">
        <f>IF(#REF!&lt;&gt;SUM(G14:O14),"ERROR","O.K.")</f>
        <v>#REF!</v>
      </c>
      <c r="R14" s="155"/>
    </row>
    <row r="15" spans="1:19" s="87" customFormat="1" ht="31.35" customHeight="1" x14ac:dyDescent="0.25">
      <c r="A15" s="145">
        <v>6</v>
      </c>
      <c r="B15" s="158"/>
      <c r="C15" s="141" t="s">
        <v>153</v>
      </c>
      <c r="D15" s="125"/>
      <c r="E15" s="125"/>
      <c r="F15" s="125"/>
      <c r="G15" s="125"/>
      <c r="H15" s="125"/>
      <c r="I15" s="125"/>
      <c r="J15" s="125"/>
      <c r="K15" s="125"/>
      <c r="L15" s="125"/>
      <c r="M15" s="127"/>
      <c r="N15" s="142">
        <v>44.57</v>
      </c>
      <c r="O15" s="150">
        <f t="shared" si="0"/>
        <v>44.57</v>
      </c>
      <c r="Q15" s="87" t="e">
        <f>IF(#REF!&lt;&gt;SUM(G15:O15),"ERROR","O.K.")</f>
        <v>#REF!</v>
      </c>
      <c r="R15" s="155"/>
    </row>
    <row r="16" spans="1:19" s="87" customFormat="1" ht="31.35" customHeight="1" x14ac:dyDescent="0.25">
      <c r="A16" s="145">
        <v>7</v>
      </c>
      <c r="B16" s="158"/>
      <c r="C16" s="141" t="s">
        <v>154</v>
      </c>
      <c r="D16" s="125"/>
      <c r="E16" s="125"/>
      <c r="F16" s="125"/>
      <c r="G16" s="125"/>
      <c r="H16" s="125"/>
      <c r="I16" s="125"/>
      <c r="J16" s="125"/>
      <c r="K16" s="125"/>
      <c r="L16" s="125"/>
      <c r="M16" s="127"/>
      <c r="N16" s="142">
        <v>45.25</v>
      </c>
      <c r="O16" s="147">
        <f t="shared" ref="O16:O17" si="1">N16</f>
        <v>45.25</v>
      </c>
      <c r="Q16" s="87" t="e">
        <f>IF(#REF!&lt;&gt;SUM(G16:O16),"ERROR","O.K.")</f>
        <v>#REF!</v>
      </c>
    </row>
    <row r="17" spans="1:22" s="87" customFormat="1" ht="31.35" customHeight="1" x14ac:dyDescent="0.25">
      <c r="A17" s="145">
        <v>8</v>
      </c>
      <c r="B17" s="158"/>
      <c r="C17" s="141" t="s">
        <v>155</v>
      </c>
      <c r="D17" s="125"/>
      <c r="E17" s="125"/>
      <c r="F17" s="125"/>
      <c r="G17" s="125"/>
      <c r="H17" s="125"/>
      <c r="I17" s="125"/>
      <c r="J17" s="125"/>
      <c r="K17" s="125"/>
      <c r="L17" s="125"/>
      <c r="M17" s="126"/>
      <c r="N17" s="142">
        <v>75.599999999999994</v>
      </c>
      <c r="O17" s="147">
        <f t="shared" si="1"/>
        <v>75.599999999999994</v>
      </c>
    </row>
    <row r="18" spans="1:22" s="87" customFormat="1" ht="31.35" customHeight="1" x14ac:dyDescent="0.25">
      <c r="A18" s="145">
        <v>9</v>
      </c>
      <c r="B18" s="158"/>
      <c r="C18" s="141" t="s">
        <v>156</v>
      </c>
      <c r="D18" s="125"/>
      <c r="E18" s="125"/>
      <c r="F18" s="125"/>
      <c r="G18" s="125"/>
      <c r="H18" s="125"/>
      <c r="I18" s="125"/>
      <c r="J18" s="125"/>
      <c r="K18" s="125"/>
      <c r="L18" s="125"/>
      <c r="M18" s="126"/>
      <c r="N18" s="142">
        <v>131.22</v>
      </c>
      <c r="O18" s="147">
        <f>N18</f>
        <v>131.22</v>
      </c>
    </row>
    <row r="19" spans="1:22" s="87" customFormat="1" ht="31.35" customHeight="1" x14ac:dyDescent="0.25">
      <c r="A19" s="145">
        <v>10</v>
      </c>
      <c r="B19" s="158"/>
      <c r="C19" s="141" t="s">
        <v>157</v>
      </c>
      <c r="D19" s="125"/>
      <c r="E19" s="125"/>
      <c r="F19" s="125"/>
      <c r="G19" s="125"/>
      <c r="H19" s="125"/>
      <c r="I19" s="125"/>
      <c r="J19" s="125"/>
      <c r="K19" s="125"/>
      <c r="L19" s="125"/>
      <c r="M19" s="126"/>
      <c r="N19" s="142">
        <v>165.03</v>
      </c>
      <c r="O19" s="142">
        <f>N19</f>
        <v>165.03</v>
      </c>
      <c r="V19" s="87">
        <v>1</v>
      </c>
    </row>
    <row r="20" spans="1:22" s="87" customFormat="1" ht="31.35" customHeight="1" x14ac:dyDescent="0.25">
      <c r="A20" s="145">
        <v>11</v>
      </c>
      <c r="B20" s="158"/>
      <c r="C20" s="141" t="s">
        <v>158</v>
      </c>
      <c r="D20" s="125"/>
      <c r="E20" s="125"/>
      <c r="F20" s="125"/>
      <c r="G20" s="125"/>
      <c r="H20" s="125"/>
      <c r="I20" s="125"/>
      <c r="J20" s="125"/>
      <c r="K20" s="125"/>
      <c r="L20" s="125"/>
      <c r="M20" s="126"/>
      <c r="N20" s="142">
        <v>239.24</v>
      </c>
      <c r="O20" s="142">
        <f>N20</f>
        <v>239.24</v>
      </c>
    </row>
    <row r="21" spans="1:22" s="87" customFormat="1" ht="31.35" customHeight="1" x14ac:dyDescent="0.25">
      <c r="A21" s="145">
        <v>12</v>
      </c>
      <c r="B21" s="158"/>
      <c r="C21" s="141" t="s">
        <v>159</v>
      </c>
      <c r="D21" s="125"/>
      <c r="E21" s="125"/>
      <c r="F21" s="125"/>
      <c r="G21" s="125"/>
      <c r="H21" s="125"/>
      <c r="I21" s="125"/>
      <c r="J21" s="125"/>
      <c r="K21" s="125"/>
      <c r="L21" s="125"/>
      <c r="M21" s="126"/>
      <c r="N21" s="142">
        <v>241.7</v>
      </c>
      <c r="O21" s="142">
        <f>N21</f>
        <v>241.7</v>
      </c>
    </row>
    <row r="22" spans="1:22" s="87" customFormat="1" ht="31.35" customHeight="1" x14ac:dyDescent="0.25">
      <c r="A22" s="145">
        <v>13</v>
      </c>
      <c r="B22" s="159"/>
      <c r="C22" s="141" t="s">
        <v>160</v>
      </c>
      <c r="D22" s="125"/>
      <c r="E22" s="125"/>
      <c r="F22" s="125"/>
      <c r="G22" s="125"/>
      <c r="H22" s="125"/>
      <c r="I22" s="125"/>
      <c r="J22" s="125"/>
      <c r="K22" s="125"/>
      <c r="L22" s="125"/>
      <c r="M22" s="126"/>
      <c r="N22" s="142">
        <v>397.4</v>
      </c>
      <c r="O22" s="143">
        <f>N22</f>
        <v>397.4</v>
      </c>
    </row>
    <row r="23" spans="1:22" s="87" customFormat="1" ht="31.35" customHeight="1" x14ac:dyDescent="0.25">
      <c r="A23" s="145">
        <v>14</v>
      </c>
      <c r="B23" s="156"/>
      <c r="C23" s="141"/>
      <c r="D23" s="125"/>
      <c r="E23" s="125"/>
      <c r="F23" s="125"/>
      <c r="G23" s="125"/>
      <c r="H23" s="125"/>
      <c r="I23" s="125"/>
      <c r="J23" s="125"/>
      <c r="K23" s="125"/>
      <c r="L23" s="125"/>
      <c r="M23" s="126"/>
      <c r="N23" s="142"/>
      <c r="O23" s="143"/>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2">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2"/>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2"/>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2"/>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2"/>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2"/>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2"/>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2"/>
        <v>0</v>
      </c>
      <c r="Q36" s="87" t="e">
        <f>IF(#REF!&lt;&gt;SUM(G36:O36),"ERROR","O.K.")</f>
        <v>#REF!</v>
      </c>
      <c r="S36" s="87">
        <f>Input!Q32</f>
        <v>0</v>
      </c>
    </row>
    <row r="37" spans="1:19" ht="18.75" customHeight="1" x14ac:dyDescent="0.3">
      <c r="A37" s="47"/>
      <c r="B37" s="111" t="s">
        <v>119</v>
      </c>
      <c r="C37" s="112"/>
      <c r="D37" s="113"/>
      <c r="E37" s="113"/>
      <c r="F37" s="114"/>
      <c r="G37" s="114">
        <f t="shared" ref="G37:N37" si="3">SUM(G10:G36)</f>
        <v>0</v>
      </c>
      <c r="H37" s="114">
        <f t="shared" si="3"/>
        <v>0</v>
      </c>
      <c r="I37" s="114">
        <f t="shared" si="3"/>
        <v>0</v>
      </c>
      <c r="J37" s="114">
        <f t="shared" si="3"/>
        <v>0</v>
      </c>
      <c r="K37" s="114">
        <f t="shared" si="3"/>
        <v>0</v>
      </c>
      <c r="L37" s="114">
        <f t="shared" si="3"/>
        <v>0</v>
      </c>
      <c r="M37" s="114">
        <f t="shared" si="3"/>
        <v>0</v>
      </c>
      <c r="N37" s="114">
        <f t="shared" si="3"/>
        <v>1464.71</v>
      </c>
      <c r="O37" s="114">
        <f>SUM(O10:O28)</f>
        <v>1464.71</v>
      </c>
      <c r="Q37" s="43" t="e">
        <f>IF(#REF!&lt;&gt;Input!I40,"ERROR","O.K.")</f>
        <v>#REF!</v>
      </c>
    </row>
    <row r="38" spans="1:19" s="70" customFormat="1" ht="22.5" customHeight="1" x14ac:dyDescent="0.2">
      <c r="A38" s="164" t="s">
        <v>144</v>
      </c>
      <c r="B38" s="164"/>
      <c r="C38" s="121" t="s">
        <v>145</v>
      </c>
      <c r="D38" s="164" t="s">
        <v>141</v>
      </c>
      <c r="E38" s="164"/>
      <c r="F38" s="165"/>
      <c r="G38" s="164" t="s">
        <v>142</v>
      </c>
      <c r="H38" s="164"/>
      <c r="I38" s="165"/>
      <c r="J38" s="164" t="s">
        <v>143</v>
      </c>
      <c r="K38" s="164"/>
      <c r="L38" s="165"/>
      <c r="M38" s="166" t="s">
        <v>120</v>
      </c>
      <c r="N38" s="166"/>
      <c r="O38" s="166"/>
      <c r="S38" s="70">
        <f>SUM(S10:S37)</f>
        <v>0</v>
      </c>
    </row>
    <row r="39" spans="1:19" ht="20.25" customHeight="1" x14ac:dyDescent="0.2">
      <c r="A39" s="164"/>
      <c r="B39" s="164"/>
      <c r="C39" s="164"/>
      <c r="D39" s="164"/>
      <c r="E39" s="164"/>
      <c r="F39" s="164"/>
      <c r="G39" s="170"/>
      <c r="H39" s="171"/>
      <c r="I39" s="171"/>
      <c r="J39" s="164"/>
      <c r="K39" s="164"/>
      <c r="L39" s="164"/>
      <c r="M39" s="160"/>
      <c r="N39" s="160"/>
      <c r="O39" s="160"/>
    </row>
    <row r="40" spans="1:19" ht="21.75" hidden="1" customHeight="1" x14ac:dyDescent="0.2">
      <c r="A40" s="164"/>
      <c r="B40" s="164"/>
      <c r="C40" s="164"/>
      <c r="D40" s="164"/>
      <c r="E40" s="164"/>
      <c r="F40" s="164"/>
      <c r="G40" s="172"/>
      <c r="H40" s="173"/>
      <c r="I40" s="173"/>
      <c r="J40" s="164"/>
      <c r="K40" s="164"/>
      <c r="L40" s="164"/>
      <c r="M40" s="160"/>
      <c r="N40" s="160"/>
      <c r="O40" s="160"/>
    </row>
    <row r="41" spans="1:19" ht="21.75" hidden="1" customHeight="1" x14ac:dyDescent="0.2">
      <c r="A41" s="164"/>
      <c r="B41" s="164"/>
      <c r="C41" s="164"/>
      <c r="D41" s="164"/>
      <c r="E41" s="164"/>
      <c r="F41" s="164"/>
      <c r="G41" s="172"/>
      <c r="H41" s="173"/>
      <c r="I41" s="173"/>
      <c r="J41" s="164"/>
      <c r="K41" s="164"/>
      <c r="L41" s="164"/>
      <c r="M41" s="160"/>
      <c r="N41" s="160"/>
      <c r="O41" s="160"/>
    </row>
    <row r="42" spans="1:19" ht="21.75" customHeight="1" x14ac:dyDescent="0.2">
      <c r="A42" s="164"/>
      <c r="B42" s="164"/>
      <c r="C42" s="164"/>
      <c r="D42" s="164"/>
      <c r="E42" s="164"/>
      <c r="F42" s="164"/>
      <c r="G42" s="172"/>
      <c r="H42" s="173"/>
      <c r="I42" s="173"/>
      <c r="J42" s="164"/>
      <c r="K42" s="164"/>
      <c r="L42" s="164"/>
      <c r="M42" s="160"/>
      <c r="N42" s="160"/>
      <c r="O42" s="160"/>
    </row>
    <row r="43" spans="1:19" ht="19.5" customHeight="1" x14ac:dyDescent="0.2">
      <c r="A43" s="164"/>
      <c r="B43" s="164"/>
      <c r="C43" s="164"/>
      <c r="D43" s="164"/>
      <c r="E43" s="164"/>
      <c r="F43" s="164"/>
      <c r="G43" s="172"/>
      <c r="H43" s="173"/>
      <c r="I43" s="173"/>
      <c r="J43" s="164"/>
      <c r="K43" s="164"/>
      <c r="L43" s="164"/>
      <c r="M43" s="160"/>
      <c r="N43" s="160"/>
      <c r="O43" s="160"/>
    </row>
    <row r="44" spans="1:19" ht="7.5" customHeight="1" x14ac:dyDescent="0.2">
      <c r="A44" s="164"/>
      <c r="B44" s="164"/>
      <c r="C44" s="164"/>
      <c r="D44" s="164"/>
      <c r="E44" s="164"/>
      <c r="F44" s="164"/>
      <c r="G44" s="174"/>
      <c r="H44" s="175"/>
      <c r="I44" s="175"/>
      <c r="J44" s="164"/>
      <c r="K44" s="164"/>
      <c r="L44" s="164"/>
      <c r="M44" s="160"/>
      <c r="N44" s="160"/>
      <c r="O44" s="160"/>
    </row>
    <row r="45" spans="1:19" ht="41.25" customHeight="1" x14ac:dyDescent="0.25">
      <c r="B45" s="52"/>
      <c r="D45" s="48"/>
      <c r="E45" s="48"/>
      <c r="F45" s="48"/>
      <c r="G45" s="48"/>
      <c r="H45" s="48"/>
      <c r="I45" s="48"/>
      <c r="J45" s="48"/>
      <c r="K45" s="116" t="s">
        <v>128</v>
      </c>
      <c r="L45" s="116"/>
      <c r="M45" s="167" t="s">
        <v>164</v>
      </c>
      <c r="N45" s="167"/>
      <c r="O45" s="167"/>
    </row>
    <row r="46" spans="1:19" ht="36.75" customHeight="1" x14ac:dyDescent="0.25">
      <c r="C46" s="105" t="s">
        <v>140</v>
      </c>
      <c r="K46" s="115" t="s">
        <v>129</v>
      </c>
      <c r="L46" s="115"/>
      <c r="M46" s="168" t="s">
        <v>165</v>
      </c>
      <c r="N46" s="168"/>
      <c r="O46" s="168"/>
    </row>
    <row r="47" spans="1:19" ht="42.75" customHeight="1" x14ac:dyDescent="0.3">
      <c r="A47" s="45"/>
      <c r="B47" s="106"/>
      <c r="C47" s="107"/>
      <c r="D47" s="115" t="s">
        <v>121</v>
      </c>
      <c r="E47" s="162" t="s">
        <v>163</v>
      </c>
      <c r="F47" s="163"/>
      <c r="G47" s="1"/>
      <c r="H47" s="1"/>
      <c r="I47" s="1"/>
      <c r="J47" s="1"/>
      <c r="K47" s="115" t="s">
        <v>130</v>
      </c>
      <c r="L47" s="115"/>
      <c r="M47" s="169" t="s">
        <v>166</v>
      </c>
      <c r="N47" s="169"/>
      <c r="O47" s="169"/>
    </row>
  </sheetData>
  <autoFilter ref="A7:S8" xr:uid="{00000000-0009-0000-0000-000001000000}"/>
  <mergeCells count="29">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B10:B22"/>
    <mergeCell ref="M39:O4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8" t="s">
        <v>89</v>
      </c>
      <c r="B1" s="178"/>
      <c r="C1" s="178"/>
    </row>
    <row r="3" spans="1:3" ht="37.5" customHeight="1" x14ac:dyDescent="0.2">
      <c r="A3" s="76">
        <v>1</v>
      </c>
      <c r="B3" s="177" t="s">
        <v>88</v>
      </c>
      <c r="C3" s="177"/>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6" t="s">
        <v>90</v>
      </c>
      <c r="C14" s="176"/>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6" t="s">
        <v>93</v>
      </c>
      <c r="C20" s="176"/>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2023-12-25T07:07:37Z</dcterms:modified>
</cp:coreProperties>
</file>