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轻卡减震\"/>
    </mc:Choice>
  </mc:AlternateContent>
  <bookViews>
    <workbookView xWindow="0" yWindow="0" windowWidth="28080" windowHeight="12645"/>
  </bookViews>
  <sheets>
    <sheet name="零件清单" sheetId="1" r:id="rId1"/>
  </sheets>
  <definedNames>
    <definedName name="_xlnm.Print_Area" localSheetId="0">零件清单!$B$2:$I$24</definedName>
  </definedNames>
  <calcPr calcId="152511"/>
</workbook>
</file>

<file path=xl/calcChain.xml><?xml version="1.0" encoding="utf-8"?>
<calcChain xmlns="http://schemas.openxmlformats.org/spreadsheetml/2006/main">
  <c r="Q22" i="1" l="1"/>
  <c r="O22" i="1"/>
  <c r="O21" i="1"/>
  <c r="Q21" i="1" s="1"/>
  <c r="Q20" i="1"/>
  <c r="O20" i="1"/>
  <c r="O19" i="1"/>
  <c r="T19" i="1" s="1"/>
  <c r="O18" i="1"/>
  <c r="Q18" i="1" s="1"/>
  <c r="T17" i="1"/>
  <c r="O17" i="1"/>
  <c r="Q17" i="1" s="1"/>
  <c r="T16" i="1"/>
  <c r="Q16" i="1"/>
  <c r="O16" i="1"/>
  <c r="O15" i="1"/>
  <c r="T15" i="1" s="1"/>
  <c r="O14" i="1"/>
  <c r="Q14" i="1" s="1"/>
  <c r="T13" i="1"/>
  <c r="O13" i="1"/>
  <c r="Q13" i="1" s="1"/>
  <c r="T12" i="1"/>
  <c r="Q12" i="1"/>
  <c r="O12" i="1"/>
  <c r="O11" i="1"/>
  <c r="T11" i="1" s="1"/>
  <c r="O10" i="1"/>
  <c r="Q10" i="1" s="1"/>
  <c r="T9" i="1"/>
  <c r="O9" i="1"/>
  <c r="Q9" i="1" s="1"/>
  <c r="O8" i="1"/>
  <c r="Q8" i="1" s="1"/>
  <c r="T10" i="1" l="1"/>
  <c r="T23" i="1" s="1"/>
  <c r="T14" i="1"/>
  <c r="T18" i="1"/>
  <c r="Q11" i="1"/>
  <c r="Q23" i="1" s="1"/>
  <c r="Q15" i="1"/>
  <c r="Q19" i="1"/>
</calcChain>
</file>

<file path=xl/sharedStrings.xml><?xml version="1.0" encoding="utf-8"?>
<sst xmlns="http://schemas.openxmlformats.org/spreadsheetml/2006/main" count="101" uniqueCount="57">
  <si>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</si>
  <si>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轻卡减震-调角器左、右连接板自制冲压模物料</t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</si>
  <si>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轻卡减震  </t>
    </r>
  </si>
  <si>
    <t>产品名称：调角器左、右连接板</t>
  </si>
  <si>
    <r>
      <rPr>
        <sz val="12"/>
        <color theme="1"/>
        <rFont val="宋体"/>
        <charset val="134"/>
        <scheme val="minor"/>
      </rPr>
      <t xml:space="preserve">      申请日期：</t>
    </r>
    <r>
      <rPr>
        <u/>
        <sz val="12"/>
        <color theme="1"/>
        <rFont val="宋体"/>
        <charset val="134"/>
        <scheme val="minor"/>
      </rPr>
      <t>2023.12.27</t>
    </r>
  </si>
  <si>
    <r>
      <rPr>
        <sz val="12"/>
        <color theme="1"/>
        <rFont val="宋体"/>
        <charset val="134"/>
        <scheme val="minor"/>
      </rPr>
      <t>本司模号：__2</t>
    </r>
    <r>
      <rPr>
        <u/>
        <sz val="12"/>
        <color theme="1"/>
        <rFont val="宋体"/>
        <charset val="134"/>
        <scheme val="minor"/>
      </rPr>
      <t>套冲压模具，详见下表</t>
    </r>
    <r>
      <rPr>
        <sz val="12"/>
        <color theme="1"/>
        <rFont val="宋体"/>
        <charset val="134"/>
        <scheme val="minor"/>
      </rPr>
      <t xml:space="preserve">___        </t>
    </r>
  </si>
  <si>
    <r>
      <rPr>
        <sz val="12"/>
        <color theme="1"/>
        <rFont val="宋体"/>
        <charset val="134"/>
        <scheme val="minor"/>
      </rP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</t>
    </r>
    <r>
      <rPr>
        <u/>
        <sz val="12"/>
        <color theme="1"/>
        <rFont val="宋体"/>
        <charset val="134"/>
        <scheme val="minor"/>
      </rPr>
      <t>4</t>
    </r>
    <r>
      <rPr>
        <u/>
        <sz val="12"/>
        <color theme="1"/>
        <rFont val="宋体"/>
        <charset val="134"/>
        <scheme val="minor"/>
      </rPr>
      <t>.</t>
    </r>
    <r>
      <rPr>
        <u/>
        <sz val="12"/>
        <color theme="1"/>
        <rFont val="宋体"/>
        <charset val="134"/>
        <scheme val="minor"/>
      </rPr>
      <t>01</t>
    </r>
    <r>
      <rPr>
        <u/>
        <sz val="12"/>
        <color theme="1"/>
        <rFont val="宋体"/>
        <charset val="134"/>
        <scheme val="minor"/>
      </rPr>
      <t>.</t>
    </r>
    <r>
      <rPr>
        <u/>
        <sz val="12"/>
        <color theme="1"/>
        <rFont val="宋体"/>
        <charset val="134"/>
        <scheme val="minor"/>
      </rPr>
      <t>02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</si>
  <si>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</si>
  <si>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</si>
  <si>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</si>
  <si>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</si>
  <si>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</si>
  <si>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</si>
  <si>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</si>
  <si>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</si>
  <si>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</si>
  <si>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</si>
  <si>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</si>
  <si>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</si>
  <si>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SLT0010537 SLT0011373-共用切边模</t>
  </si>
  <si>
    <t>上模座、下模座</t>
  </si>
  <si>
    <t>45#</t>
  </si>
  <si>
    <t>400*215*39</t>
  </si>
  <si>
    <t>/</t>
  </si>
  <si>
    <t>周边倒角C2</t>
  </si>
  <si>
    <t>上垫板</t>
  </si>
  <si>
    <t>240*155*19</t>
  </si>
  <si>
    <t>40-45HRC</t>
  </si>
  <si>
    <t>上夹板</t>
  </si>
  <si>
    <t>240*155*24</t>
  </si>
  <si>
    <t>36-40HRC</t>
  </si>
  <si>
    <t>卸料板</t>
  </si>
  <si>
    <t>凸模</t>
  </si>
  <si>
    <t>DC53</t>
  </si>
  <si>
    <t>103*75*74</t>
  </si>
  <si>
    <t>58-62HRC</t>
  </si>
  <si>
    <t>下模板</t>
  </si>
  <si>
    <t>240*155*39</t>
  </si>
  <si>
    <t>SLT0010538 SLT0011375-冲孔模（共用）</t>
  </si>
  <si>
    <t>上模座</t>
  </si>
  <si>
    <t>320*225*29</t>
  </si>
  <si>
    <t>310*220*29</t>
  </si>
  <si>
    <t>180*140*19</t>
  </si>
  <si>
    <t>180*140*24</t>
  </si>
  <si>
    <t>180*140*29</t>
  </si>
  <si>
    <t>下模镶块</t>
  </si>
  <si>
    <t>80*50*29</t>
  </si>
  <si>
    <t>定位块1</t>
  </si>
  <si>
    <t>130*29*49.5</t>
  </si>
  <si>
    <t>定位块2</t>
  </si>
  <si>
    <t>130*29*63</t>
  </si>
  <si>
    <t>下模座</t>
  </si>
  <si>
    <t>320*225*39</t>
  </si>
  <si>
    <t>310*220*39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</si>
  <si>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</si>
  <si>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</si>
  <si>
    <r>
      <t>1</t>
    </r>
    <r>
      <rPr>
        <sz val="10"/>
        <rFont val="宋体"/>
        <family val="3"/>
        <charset val="134"/>
      </rPr>
      <t>00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70</t>
    </r>
    <r>
      <rPr>
        <sz val="10"/>
        <rFont val="宋体"/>
        <charset val="134"/>
      </rPr>
      <t>*29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</si>
</sst>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￥&quot;#,##0.0;&quot;￥&quot;\-#,##0.0"/>
    <numFmt numFmtId="177" formatCode="0.00_ "/>
    <numFmt numFmtId="178" formatCode="0.0_ 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  <xf numFmtId="0" fontId="11" fillId="0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4"/>
  <sheetViews>
    <sheetView tabSelected="1" workbookViewId="0">
      <selection activeCell="F19" sqref="F19"/>
    </sheetView>
  </sheetViews>
  <sheetFormatPr defaultColWidth="9" defaultRowHeight="13.5" x14ac:dyDescent="0.15"/>
  <cols>
    <col min="2" max="2" width="5.875" customWidth="1"/>
    <col min="3" max="3" width="11.875" customWidth="1"/>
    <col min="4" max="4" width="16.125" customWidth="1"/>
    <col min="5" max="5" width="10.5" customWidth="1"/>
    <col min="6" max="6" width="23.25" customWidth="1"/>
    <col min="7" max="7" width="10.375" customWidth="1"/>
    <col min="8" max="9" width="11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2" spans="2:21" ht="5.0999999999999996" customHeight="1" x14ac:dyDescent="0.15">
      <c r="B2" s="2"/>
      <c r="C2" s="3"/>
      <c r="D2" s="3"/>
      <c r="E2" s="3"/>
      <c r="F2" s="3"/>
      <c r="G2" s="3"/>
      <c r="H2" s="3"/>
      <c r="I2" s="9"/>
    </row>
    <row r="3" spans="2:21" ht="51" customHeight="1" x14ac:dyDescent="0.15">
      <c r="B3" s="41" t="s">
        <v>0</v>
      </c>
      <c r="C3" s="42"/>
      <c r="D3" s="42"/>
      <c r="E3" s="42"/>
      <c r="F3" s="42"/>
      <c r="G3" s="42"/>
      <c r="H3" s="42"/>
      <c r="I3" s="43"/>
      <c r="J3" s="10"/>
      <c r="K3" s="10"/>
    </row>
    <row r="4" spans="2:21" ht="14.25" customHeight="1" x14ac:dyDescent="0.15">
      <c r="B4" s="44" t="s">
        <v>1</v>
      </c>
      <c r="C4" s="45"/>
      <c r="D4" s="45"/>
      <c r="E4" s="45"/>
      <c r="F4" s="45"/>
      <c r="G4" s="45"/>
      <c r="H4" s="45"/>
      <c r="I4" s="46"/>
      <c r="J4" s="11"/>
      <c r="K4" s="11"/>
    </row>
    <row r="5" spans="2:21" ht="21" customHeight="1" x14ac:dyDescent="0.15">
      <c r="B5" s="24" t="s">
        <v>2</v>
      </c>
      <c r="C5" s="25"/>
      <c r="D5" s="25"/>
      <c r="E5" s="47" t="s">
        <v>3</v>
      </c>
      <c r="F5" s="25"/>
      <c r="G5" s="48" t="s">
        <v>4</v>
      </c>
      <c r="H5" s="48"/>
      <c r="I5" s="49"/>
      <c r="J5" s="12"/>
      <c r="K5" s="12"/>
    </row>
    <row r="6" spans="2:21" ht="21" customHeight="1" x14ac:dyDescent="0.15">
      <c r="B6" s="24" t="s">
        <v>5</v>
      </c>
      <c r="C6" s="25"/>
      <c r="D6" s="25"/>
      <c r="E6" s="25"/>
      <c r="F6" s="25"/>
      <c r="G6" s="25" t="s">
        <v>6</v>
      </c>
      <c r="H6" s="25"/>
      <c r="I6" s="26"/>
      <c r="J6" s="13"/>
      <c r="K6" s="13"/>
    </row>
    <row r="7" spans="2:21" ht="20.100000000000001" customHeight="1" x14ac:dyDescent="0.15">
      <c r="B7" s="4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14" t="s">
        <v>14</v>
      </c>
      <c r="J7" s="15"/>
      <c r="K7" s="15"/>
      <c r="L7" s="10"/>
      <c r="M7" s="10"/>
      <c r="P7" t="s">
        <v>15</v>
      </c>
      <c r="Q7" t="s">
        <v>16</v>
      </c>
      <c r="S7" t="s">
        <v>15</v>
      </c>
      <c r="T7" t="s">
        <v>17</v>
      </c>
      <c r="U7" t="s">
        <v>18</v>
      </c>
    </row>
    <row r="8" spans="2:21" s="1" customFormat="1" ht="18" customHeight="1" x14ac:dyDescent="0.15">
      <c r="B8" s="33">
        <v>1</v>
      </c>
      <c r="C8" s="35" t="s">
        <v>19</v>
      </c>
      <c r="D8" s="7" t="s">
        <v>20</v>
      </c>
      <c r="E8" s="8" t="s">
        <v>21</v>
      </c>
      <c r="F8" s="8" t="s">
        <v>22</v>
      </c>
      <c r="G8" s="8" t="s">
        <v>23</v>
      </c>
      <c r="H8" s="8">
        <v>2</v>
      </c>
      <c r="I8" s="38" t="s">
        <v>24</v>
      </c>
      <c r="J8" s="16"/>
      <c r="K8" s="8" t="s">
        <v>22</v>
      </c>
      <c r="L8" s="16">
        <v>400</v>
      </c>
      <c r="M8" s="16">
        <v>215</v>
      </c>
      <c r="N8" s="1">
        <v>39</v>
      </c>
      <c r="O8" s="17">
        <f>L8*M8*N8*7.85/1000000</f>
        <v>26.328900000000001</v>
      </c>
      <c r="P8" s="1">
        <v>9</v>
      </c>
      <c r="Q8" s="20">
        <f>O8*P8*H8</f>
        <v>473.92020000000002</v>
      </c>
    </row>
    <row r="9" spans="2:21" s="1" customFormat="1" ht="18" customHeight="1" x14ac:dyDescent="0.15">
      <c r="B9" s="34"/>
      <c r="C9" s="36"/>
      <c r="D9" s="7" t="s">
        <v>25</v>
      </c>
      <c r="E9" s="8" t="s">
        <v>21</v>
      </c>
      <c r="F9" s="8" t="s">
        <v>26</v>
      </c>
      <c r="G9" s="8" t="s">
        <v>27</v>
      </c>
      <c r="H9" s="8">
        <v>1</v>
      </c>
      <c r="I9" s="39"/>
      <c r="J9" s="16"/>
      <c r="K9" s="8" t="s">
        <v>26</v>
      </c>
      <c r="L9" s="16">
        <v>240</v>
      </c>
      <c r="M9" s="16">
        <v>155</v>
      </c>
      <c r="N9" s="1">
        <v>19</v>
      </c>
      <c r="O9" s="17">
        <f t="shared" ref="O9:O22" si="0">L9*M9*N9*7.85/1000000</f>
        <v>5.5483799999999999</v>
      </c>
      <c r="P9" s="1">
        <v>9</v>
      </c>
      <c r="Q9" s="20">
        <f t="shared" ref="Q9:Q22" si="1">O9*P9*H9</f>
        <v>49.935420000000001</v>
      </c>
      <c r="S9" s="1">
        <v>9.5</v>
      </c>
      <c r="T9" s="20">
        <f>S9*O9*H9</f>
        <v>52.709609999999998</v>
      </c>
    </row>
    <row r="10" spans="2:21" s="1" customFormat="1" ht="18" customHeight="1" x14ac:dyDescent="0.15">
      <c r="B10" s="34"/>
      <c r="C10" s="36"/>
      <c r="D10" s="7" t="s">
        <v>28</v>
      </c>
      <c r="E10" s="8" t="s">
        <v>21</v>
      </c>
      <c r="F10" s="8" t="s">
        <v>29</v>
      </c>
      <c r="G10" s="8" t="s">
        <v>30</v>
      </c>
      <c r="H10" s="8">
        <v>1</v>
      </c>
      <c r="I10" s="39"/>
      <c r="J10" s="16"/>
      <c r="K10" s="8" t="s">
        <v>29</v>
      </c>
      <c r="L10" s="16">
        <v>240</v>
      </c>
      <c r="M10" s="16">
        <v>155</v>
      </c>
      <c r="N10" s="1">
        <v>24</v>
      </c>
      <c r="O10" s="17">
        <f t="shared" si="0"/>
        <v>7.0084799999999996</v>
      </c>
      <c r="P10" s="1">
        <v>9</v>
      </c>
      <c r="Q10" s="20">
        <f t="shared" si="1"/>
        <v>63.076319999999996</v>
      </c>
      <c r="S10" s="1">
        <v>9.5</v>
      </c>
      <c r="T10" s="20">
        <f t="shared" ref="T10:T19" si="2">S10*O10*H10</f>
        <v>66.580559999999991</v>
      </c>
    </row>
    <row r="11" spans="2:21" s="1" customFormat="1" ht="18" customHeight="1" x14ac:dyDescent="0.15">
      <c r="B11" s="34"/>
      <c r="C11" s="36"/>
      <c r="D11" s="8" t="s">
        <v>31</v>
      </c>
      <c r="E11" s="8" t="s">
        <v>21</v>
      </c>
      <c r="F11" s="8" t="s">
        <v>29</v>
      </c>
      <c r="G11" s="8" t="s">
        <v>27</v>
      </c>
      <c r="H11" s="8">
        <v>1</v>
      </c>
      <c r="I11" s="39"/>
      <c r="J11" s="16"/>
      <c r="K11" s="8" t="s">
        <v>29</v>
      </c>
      <c r="L11" s="16">
        <v>240</v>
      </c>
      <c r="M11" s="16">
        <v>155</v>
      </c>
      <c r="N11" s="1">
        <v>24</v>
      </c>
      <c r="O11" s="17">
        <f t="shared" si="0"/>
        <v>7.0084799999999996</v>
      </c>
      <c r="P11" s="1">
        <v>9</v>
      </c>
      <c r="Q11" s="20">
        <f t="shared" si="1"/>
        <v>63.076319999999996</v>
      </c>
      <c r="S11" s="1">
        <v>9.5</v>
      </c>
      <c r="T11" s="20">
        <f t="shared" si="2"/>
        <v>66.580559999999991</v>
      </c>
    </row>
    <row r="12" spans="2:21" s="1" customFormat="1" ht="18" customHeight="1" x14ac:dyDescent="0.15">
      <c r="B12" s="34"/>
      <c r="C12" s="36"/>
      <c r="D12" s="8" t="s">
        <v>32</v>
      </c>
      <c r="E12" s="8" t="s">
        <v>33</v>
      </c>
      <c r="F12" s="8" t="s">
        <v>34</v>
      </c>
      <c r="G12" s="8" t="s">
        <v>35</v>
      </c>
      <c r="H12" s="8">
        <v>1</v>
      </c>
      <c r="I12" s="39"/>
      <c r="J12" s="16"/>
      <c r="K12" s="8" t="s">
        <v>34</v>
      </c>
      <c r="L12" s="16">
        <v>103</v>
      </c>
      <c r="M12" s="16">
        <v>75</v>
      </c>
      <c r="N12" s="1">
        <v>74</v>
      </c>
      <c r="O12" s="17">
        <f t="shared" si="0"/>
        <v>4.4874524999999998</v>
      </c>
      <c r="P12" s="1">
        <v>53</v>
      </c>
      <c r="Q12" s="20">
        <f t="shared" si="1"/>
        <v>237.8349825</v>
      </c>
      <c r="S12" s="1">
        <v>11.5</v>
      </c>
      <c r="T12" s="20">
        <f t="shared" si="2"/>
        <v>51.605703749999996</v>
      </c>
    </row>
    <row r="13" spans="2:21" s="1" customFormat="1" ht="18" customHeight="1" x14ac:dyDescent="0.15">
      <c r="B13" s="34"/>
      <c r="C13" s="37"/>
      <c r="D13" s="8" t="s">
        <v>36</v>
      </c>
      <c r="E13" s="8" t="s">
        <v>33</v>
      </c>
      <c r="F13" s="8" t="s">
        <v>37</v>
      </c>
      <c r="G13" s="8" t="s">
        <v>35</v>
      </c>
      <c r="H13" s="8">
        <v>1</v>
      </c>
      <c r="I13" s="40"/>
      <c r="J13" s="16"/>
      <c r="K13" s="8" t="s">
        <v>37</v>
      </c>
      <c r="L13" s="16">
        <v>240</v>
      </c>
      <c r="M13" s="16">
        <v>155</v>
      </c>
      <c r="N13" s="1">
        <v>39</v>
      </c>
      <c r="O13" s="17">
        <f t="shared" si="0"/>
        <v>11.388780000000001</v>
      </c>
      <c r="P13" s="1">
        <v>53</v>
      </c>
      <c r="Q13" s="20">
        <f t="shared" si="1"/>
        <v>603.60534000000007</v>
      </c>
      <c r="S13" s="1">
        <v>11.5</v>
      </c>
      <c r="T13" s="20">
        <f t="shared" si="2"/>
        <v>130.97096999999999</v>
      </c>
    </row>
    <row r="14" spans="2:21" s="1" customFormat="1" ht="18" customHeight="1" x14ac:dyDescent="0.15">
      <c r="B14" s="33">
        <v>2</v>
      </c>
      <c r="C14" s="35" t="s">
        <v>38</v>
      </c>
      <c r="D14" s="7" t="s">
        <v>39</v>
      </c>
      <c r="E14" s="8" t="s">
        <v>21</v>
      </c>
      <c r="F14" s="8" t="s">
        <v>40</v>
      </c>
      <c r="G14" s="8" t="s">
        <v>23</v>
      </c>
      <c r="H14" s="8">
        <v>1</v>
      </c>
      <c r="I14" s="38" t="s">
        <v>24</v>
      </c>
      <c r="J14" s="16"/>
      <c r="K14" s="8" t="s">
        <v>41</v>
      </c>
      <c r="L14" s="16">
        <v>310</v>
      </c>
      <c r="M14" s="16">
        <v>220</v>
      </c>
      <c r="N14" s="1">
        <v>29</v>
      </c>
      <c r="O14" s="17">
        <f t="shared" si="0"/>
        <v>15.525729999999999</v>
      </c>
      <c r="P14" s="1">
        <v>9</v>
      </c>
      <c r="Q14" s="20">
        <f t="shared" si="1"/>
        <v>139.73157</v>
      </c>
      <c r="T14" s="20">
        <f t="shared" si="2"/>
        <v>0</v>
      </c>
    </row>
    <row r="15" spans="2:21" s="1" customFormat="1" ht="18" customHeight="1" x14ac:dyDescent="0.15">
      <c r="B15" s="34"/>
      <c r="C15" s="36"/>
      <c r="D15" s="7" t="s">
        <v>25</v>
      </c>
      <c r="E15" s="8" t="s">
        <v>21</v>
      </c>
      <c r="F15" s="8" t="s">
        <v>42</v>
      </c>
      <c r="G15" s="8" t="s">
        <v>27</v>
      </c>
      <c r="H15" s="8">
        <v>1</v>
      </c>
      <c r="I15" s="39"/>
      <c r="J15" s="16"/>
      <c r="K15" s="8" t="s">
        <v>42</v>
      </c>
      <c r="L15" s="16">
        <v>180</v>
      </c>
      <c r="M15" s="16">
        <v>140</v>
      </c>
      <c r="N15" s="1">
        <v>19</v>
      </c>
      <c r="O15" s="17">
        <f t="shared" si="0"/>
        <v>3.7585799999999998</v>
      </c>
      <c r="P15" s="1">
        <v>9</v>
      </c>
      <c r="Q15" s="20">
        <f t="shared" si="1"/>
        <v>33.827219999999997</v>
      </c>
      <c r="S15" s="1">
        <v>9.5</v>
      </c>
      <c r="T15" s="20">
        <f t="shared" si="2"/>
        <v>35.706510000000002</v>
      </c>
    </row>
    <row r="16" spans="2:21" s="1" customFormat="1" ht="18" customHeight="1" x14ac:dyDescent="0.15">
      <c r="B16" s="34"/>
      <c r="C16" s="36"/>
      <c r="D16" s="7" t="s">
        <v>28</v>
      </c>
      <c r="E16" s="8" t="s">
        <v>21</v>
      </c>
      <c r="F16" s="8" t="s">
        <v>43</v>
      </c>
      <c r="G16" s="8" t="s">
        <v>30</v>
      </c>
      <c r="H16" s="8">
        <v>1</v>
      </c>
      <c r="I16" s="39"/>
      <c r="J16" s="16"/>
      <c r="K16" s="8" t="s">
        <v>43</v>
      </c>
      <c r="L16" s="16">
        <v>180</v>
      </c>
      <c r="M16" s="16">
        <v>140</v>
      </c>
      <c r="N16" s="1">
        <v>24</v>
      </c>
      <c r="O16" s="17">
        <f t="shared" si="0"/>
        <v>4.7476799999999999</v>
      </c>
      <c r="P16" s="1">
        <v>9</v>
      </c>
      <c r="Q16" s="20">
        <f t="shared" si="1"/>
        <v>42.729120000000002</v>
      </c>
      <c r="S16" s="1">
        <v>9.5</v>
      </c>
      <c r="T16" s="20">
        <f t="shared" si="2"/>
        <v>45.102959999999996</v>
      </c>
    </row>
    <row r="17" spans="2:21" s="1" customFormat="1" ht="18" customHeight="1" x14ac:dyDescent="0.15">
      <c r="B17" s="34"/>
      <c r="C17" s="36"/>
      <c r="D17" s="8" t="s">
        <v>31</v>
      </c>
      <c r="E17" s="8" t="s">
        <v>21</v>
      </c>
      <c r="F17" s="8" t="s">
        <v>43</v>
      </c>
      <c r="G17" s="8" t="s">
        <v>27</v>
      </c>
      <c r="H17" s="8">
        <v>1</v>
      </c>
      <c r="I17" s="39"/>
      <c r="J17" s="16"/>
      <c r="K17" s="8" t="s">
        <v>43</v>
      </c>
      <c r="L17" s="16">
        <v>180</v>
      </c>
      <c r="M17" s="16">
        <v>140</v>
      </c>
      <c r="N17" s="1">
        <v>24</v>
      </c>
      <c r="O17" s="17">
        <f t="shared" si="0"/>
        <v>4.7476799999999999</v>
      </c>
      <c r="P17" s="1">
        <v>9</v>
      </c>
      <c r="Q17" s="20">
        <f t="shared" si="1"/>
        <v>42.729120000000002</v>
      </c>
      <c r="S17" s="1">
        <v>9.5</v>
      </c>
      <c r="T17" s="20">
        <f t="shared" si="2"/>
        <v>45.102959999999996</v>
      </c>
    </row>
    <row r="18" spans="2:21" s="1" customFormat="1" ht="18" customHeight="1" x14ac:dyDescent="0.15">
      <c r="B18" s="34"/>
      <c r="C18" s="36"/>
      <c r="D18" s="8" t="s">
        <v>36</v>
      </c>
      <c r="E18" s="8" t="s">
        <v>21</v>
      </c>
      <c r="F18" s="8" t="s">
        <v>44</v>
      </c>
      <c r="G18" s="8" t="s">
        <v>30</v>
      </c>
      <c r="H18" s="8">
        <v>1</v>
      </c>
      <c r="I18" s="39"/>
      <c r="J18" s="16"/>
      <c r="K18" s="8" t="s">
        <v>44</v>
      </c>
      <c r="L18" s="16">
        <v>180</v>
      </c>
      <c r="M18" s="16">
        <v>140</v>
      </c>
      <c r="N18" s="1">
        <v>29</v>
      </c>
      <c r="O18" s="17">
        <f t="shared" si="0"/>
        <v>5.7367800000000004</v>
      </c>
      <c r="P18" s="1">
        <v>9</v>
      </c>
      <c r="Q18" s="20">
        <f t="shared" si="1"/>
        <v>51.631020000000007</v>
      </c>
      <c r="S18" s="1">
        <v>9.5</v>
      </c>
      <c r="T18" s="20">
        <f t="shared" si="2"/>
        <v>54.499410000000005</v>
      </c>
    </row>
    <row r="19" spans="2:21" s="1" customFormat="1" ht="18" customHeight="1" x14ac:dyDescent="0.15">
      <c r="B19" s="34"/>
      <c r="C19" s="36"/>
      <c r="D19" s="8" t="s">
        <v>45</v>
      </c>
      <c r="E19" s="8" t="s">
        <v>33</v>
      </c>
      <c r="F19" s="23" t="s">
        <v>56</v>
      </c>
      <c r="G19" s="8" t="s">
        <v>35</v>
      </c>
      <c r="H19" s="8">
        <v>1</v>
      </c>
      <c r="I19" s="39"/>
      <c r="J19" s="16"/>
      <c r="K19" s="8" t="s">
        <v>46</v>
      </c>
      <c r="L19" s="16">
        <v>80</v>
      </c>
      <c r="M19" s="16">
        <v>50</v>
      </c>
      <c r="N19" s="1">
        <v>29</v>
      </c>
      <c r="O19" s="17">
        <f t="shared" si="0"/>
        <v>0.91059999999999997</v>
      </c>
      <c r="P19" s="1">
        <v>53</v>
      </c>
      <c r="Q19" s="20">
        <f t="shared" si="1"/>
        <v>48.261800000000001</v>
      </c>
      <c r="S19" s="1">
        <v>11.5</v>
      </c>
      <c r="T19" s="20">
        <f t="shared" si="2"/>
        <v>10.4719</v>
      </c>
    </row>
    <row r="20" spans="2:21" s="1" customFormat="1" ht="18" customHeight="1" x14ac:dyDescent="0.15">
      <c r="B20" s="34"/>
      <c r="C20" s="36"/>
      <c r="D20" s="8" t="s">
        <v>47</v>
      </c>
      <c r="E20" s="8" t="s">
        <v>21</v>
      </c>
      <c r="F20" s="8" t="s">
        <v>48</v>
      </c>
      <c r="G20" s="8" t="s">
        <v>23</v>
      </c>
      <c r="H20" s="8">
        <v>1</v>
      </c>
      <c r="I20" s="39"/>
      <c r="J20" s="16"/>
      <c r="K20" s="8" t="s">
        <v>48</v>
      </c>
      <c r="L20" s="16">
        <v>130</v>
      </c>
      <c r="M20" s="16">
        <v>29</v>
      </c>
      <c r="N20" s="1">
        <v>49.5</v>
      </c>
      <c r="O20" s="17">
        <f t="shared" si="0"/>
        <v>1.46492775</v>
      </c>
      <c r="P20" s="1">
        <v>9</v>
      </c>
      <c r="Q20" s="20">
        <f t="shared" si="1"/>
        <v>13.184349749999999</v>
      </c>
      <c r="T20" s="20"/>
    </row>
    <row r="21" spans="2:21" s="1" customFormat="1" ht="18" customHeight="1" x14ac:dyDescent="0.15">
      <c r="B21" s="34"/>
      <c r="C21" s="36"/>
      <c r="D21" s="8" t="s">
        <v>49</v>
      </c>
      <c r="E21" s="8" t="s">
        <v>21</v>
      </c>
      <c r="F21" s="8" t="s">
        <v>50</v>
      </c>
      <c r="G21" s="8" t="s">
        <v>23</v>
      </c>
      <c r="H21" s="8">
        <v>1</v>
      </c>
      <c r="I21" s="39"/>
      <c r="J21" s="16"/>
      <c r="K21" s="8" t="s">
        <v>50</v>
      </c>
      <c r="L21" s="16">
        <v>130</v>
      </c>
      <c r="M21" s="16">
        <v>29</v>
      </c>
      <c r="N21" s="1">
        <v>63</v>
      </c>
      <c r="O21" s="17">
        <f t="shared" si="0"/>
        <v>1.8644535</v>
      </c>
      <c r="P21" s="1">
        <v>9</v>
      </c>
      <c r="Q21" s="20">
        <f t="shared" si="1"/>
        <v>16.780081500000001</v>
      </c>
      <c r="T21" s="20"/>
    </row>
    <row r="22" spans="2:21" s="1" customFormat="1" ht="18" customHeight="1" x14ac:dyDescent="0.15">
      <c r="B22" s="34"/>
      <c r="C22" s="37"/>
      <c r="D22" s="8" t="s">
        <v>51</v>
      </c>
      <c r="E22" s="8" t="s">
        <v>21</v>
      </c>
      <c r="F22" s="8" t="s">
        <v>52</v>
      </c>
      <c r="G22" s="8" t="s">
        <v>23</v>
      </c>
      <c r="H22" s="8">
        <v>1</v>
      </c>
      <c r="I22" s="40"/>
      <c r="J22" s="16"/>
      <c r="K22" s="8" t="s">
        <v>53</v>
      </c>
      <c r="L22" s="16">
        <v>310</v>
      </c>
      <c r="M22" s="16">
        <v>220</v>
      </c>
      <c r="N22" s="1">
        <v>39</v>
      </c>
      <c r="O22" s="17">
        <f t="shared" si="0"/>
        <v>20.879429999999999</v>
      </c>
      <c r="P22" s="1">
        <v>9</v>
      </c>
      <c r="Q22" s="20">
        <f t="shared" si="1"/>
        <v>187.91487000000001</v>
      </c>
      <c r="T22" s="20"/>
    </row>
    <row r="23" spans="2:21" ht="86.1" customHeight="1" x14ac:dyDescent="0.15">
      <c r="B23" s="27" t="s">
        <v>54</v>
      </c>
      <c r="C23" s="28"/>
      <c r="D23" s="28"/>
      <c r="E23" s="28"/>
      <c r="F23" s="28"/>
      <c r="G23" s="28"/>
      <c r="H23" s="28"/>
      <c r="I23" s="29"/>
      <c r="J23" s="18"/>
      <c r="K23" s="18"/>
      <c r="Q23" s="21">
        <f>SUM(Q8:Q22)</f>
        <v>2068.2377337499997</v>
      </c>
      <c r="R23" s="22"/>
      <c r="T23" s="22">
        <f>SUM(T9:T19)</f>
        <v>559.33114374999991</v>
      </c>
      <c r="U23" s="22"/>
    </row>
    <row r="24" spans="2:21" ht="42.75" customHeight="1" x14ac:dyDescent="0.15">
      <c r="B24" s="30" t="s">
        <v>55</v>
      </c>
      <c r="C24" s="31"/>
      <c r="D24" s="31"/>
      <c r="E24" s="31"/>
      <c r="F24" s="31"/>
      <c r="G24" s="31"/>
      <c r="H24" s="31"/>
      <c r="I24" s="32"/>
      <c r="J24" s="19"/>
      <c r="K24" s="19"/>
    </row>
  </sheetData>
  <mergeCells count="15">
    <mergeCell ref="B3:I3"/>
    <mergeCell ref="B4:I4"/>
    <mergeCell ref="B5:D5"/>
    <mergeCell ref="E5:F5"/>
    <mergeCell ref="G5:I5"/>
    <mergeCell ref="B6:F6"/>
    <mergeCell ref="G6:I6"/>
    <mergeCell ref="B23:I23"/>
    <mergeCell ref="B24:I24"/>
    <mergeCell ref="B8:B13"/>
    <mergeCell ref="B14:B22"/>
    <mergeCell ref="C8:C13"/>
    <mergeCell ref="C14:C22"/>
    <mergeCell ref="I8:I13"/>
    <mergeCell ref="I14:I22"/>
  </mergeCells>
  <phoneticPr fontId="10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零件清单</vt:lpstr>
      <vt:lpstr>零件清单!Print_Area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2023-12-27T03:00:39Z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