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特殊备件订单管理\2023.10.12\"/>
    </mc:Choice>
  </mc:AlternateContent>
  <xr:revisionPtr revIDLastSave="0" documentId="13_ncr:1_{2D7858E4-B5F8-4799-A3E4-1792E8C93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17" i="1" l="1"/>
  <c r="O18" i="1" s="1"/>
  <c r="O9" i="1"/>
  <c r="O10" i="1"/>
  <c r="O11" i="1"/>
  <c r="O12" i="1"/>
  <c r="O13" i="1"/>
  <c r="O14" i="1"/>
  <c r="O15" i="1"/>
  <c r="O5" i="1"/>
  <c r="O6" i="1"/>
  <c r="O7" i="1"/>
  <c r="O8" i="1"/>
  <c r="O4" i="1"/>
  <c r="O16" i="1" s="1"/>
  <c r="I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<sst xmlns="http://schemas.openxmlformats.org/spreadsheetml/2006/main" count="82" uniqueCount="66">
  <si>
    <t>发货清单</t>
  </si>
  <si>
    <t>订货单2.</t>
  </si>
  <si>
    <t>QAD号</t>
  </si>
  <si>
    <t>客户零件号</t>
  </si>
  <si>
    <t>零件名称</t>
  </si>
  <si>
    <t>功能</t>
  </si>
  <si>
    <t>颜色</t>
  </si>
  <si>
    <t>出售/单价</t>
  </si>
  <si>
    <t>订货数量</t>
  </si>
  <si>
    <t>金额（含税）</t>
  </si>
  <si>
    <t>运费</t>
  </si>
  <si>
    <t>成本/个</t>
  </si>
  <si>
    <t>包装1（内纸箱）</t>
  </si>
  <si>
    <t>包装2（外纸箱）</t>
  </si>
  <si>
    <t>附加值共计</t>
  </si>
  <si>
    <t>河北</t>
  </si>
  <si>
    <t>REM0010447</t>
  </si>
  <si>
    <t>5CG 857 501 AN C9A</t>
  </si>
  <si>
    <t>316MP外镜高左极地白</t>
  </si>
  <si>
    <t>镜片电调节，单曲镜片，带LG灯，电动折叠，镜片电加热，发泡三角垫</t>
  </si>
  <si>
    <t>极地白</t>
  </si>
  <si>
    <t>REM0010453</t>
  </si>
  <si>
    <t>5CG 857 502 AH C9A</t>
  </si>
  <si>
    <t>316MP外镜高右极地白</t>
  </si>
  <si>
    <t>REM0010449</t>
  </si>
  <si>
    <t>5CG 857 501 AN 041</t>
  </si>
  <si>
    <t>316MP外镜高左高亮黑</t>
  </si>
  <si>
    <t>高亮黑</t>
  </si>
  <si>
    <t>REM0010455</t>
  </si>
  <si>
    <t>5CG 857 502 AH 041</t>
  </si>
  <si>
    <t>316MP外镜高右高亮黑</t>
  </si>
  <si>
    <t>REM0010461</t>
  </si>
  <si>
    <t>5CG 857 501 AS 041</t>
  </si>
  <si>
    <t>316MP外镜顶左高亮黑</t>
  </si>
  <si>
    <t>镜片电调节，单曲镜片，带LG灯，电动折叠，镜片电加热，360摄像头，发泡三角垫</t>
  </si>
  <si>
    <t>REM0010467</t>
  </si>
  <si>
    <t>5CG 857 502 AM 041</t>
  </si>
  <si>
    <t>316MP外镜顶右高亮黑</t>
  </si>
  <si>
    <t>REM0000003</t>
  </si>
  <si>
    <t>5CG 857 501 D C9A</t>
  </si>
  <si>
    <t>BC316-0外后视镜左（低配）</t>
  </si>
  <si>
    <t>镜片电调节，双曲镜片</t>
  </si>
  <si>
    <t>REM0000034</t>
  </si>
  <si>
    <t>5CG 857 502 D C9A</t>
  </si>
  <si>
    <t>BC316-0外后视镜右（低配）</t>
  </si>
  <si>
    <t>镜片电调节</t>
  </si>
  <si>
    <t>REM0002217</t>
  </si>
  <si>
    <t>5CG 857 501 F C9A</t>
  </si>
  <si>
    <t>BC316/1后视镜高配左</t>
  </si>
  <si>
    <t>镜片电调节，双曲镜片，带照地灯，电动折叠，镜片电加热</t>
  </si>
  <si>
    <t>REM0002222</t>
  </si>
  <si>
    <t>5CG 857 502 F C9A</t>
  </si>
  <si>
    <t>BC316/1后视镜高配右</t>
  </si>
  <si>
    <t>REM0003055</t>
  </si>
  <si>
    <t>6RM 857 501 A C9A</t>
  </si>
  <si>
    <t>BC311外后视镜左(单曲）</t>
  </si>
  <si>
    <t>镜片电调节，镜片电加热</t>
  </si>
  <si>
    <t>REM0000105</t>
  </si>
  <si>
    <t>6RM 857 502   C9A</t>
  </si>
  <si>
    <t>BC311外后视镜右</t>
  </si>
  <si>
    <t>合计</t>
  </si>
  <si>
    <t>发货地</t>
  </si>
  <si>
    <t>河北省 廊坊市 香河县 机器人小镇 盛大汽配仓库 薛迪秋13910334408</t>
    <phoneticPr fontId="13" type="noConversion"/>
  </si>
  <si>
    <t>附加值/个</t>
    <phoneticPr fontId="13" type="noConversion"/>
  </si>
  <si>
    <t>运费：</t>
    <phoneticPr fontId="13" type="noConversion"/>
  </si>
  <si>
    <t>订单附加值总计：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</si>
</sst>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theme="4" tint="0.599963377788628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5999633777886288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vertical="center" wrapText="1"/>
    </xf>
    <xf numFmtId="176" fontId="4" fillId="4" borderId="2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4" borderId="1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5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7" fillId="6" borderId="1" xfId="1" applyFont="1" applyFill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3" fillId="5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E1" zoomScaleNormal="100" workbookViewId="0">
      <selection activeCell="K18" sqref="K18"/>
    </sheetView>
  </sheetViews>
  <sheetFormatPr defaultColWidth="9" defaultRowHeight="13.5" x14ac:dyDescent="0.15"/>
  <cols>
    <col min="2" max="2" width="13.25" customWidth="1"/>
    <col min="3" max="3" width="22.75" customWidth="1"/>
    <col min="4" max="4" width="27" customWidth="1"/>
    <col min="5" max="5" width="76.875" customWidth="1"/>
    <col min="6" max="6" width="14" customWidth="1"/>
    <col min="7" max="7" width="11.25" customWidth="1"/>
    <col min="8" max="8" width="10.5" customWidth="1"/>
    <col min="9" max="9" width="14.875" customWidth="1"/>
    <col min="11" max="12" width="12.75" customWidth="1"/>
    <col min="13" max="13" width="17.25" customWidth="1"/>
    <col min="14" max="14" width="19.375" customWidth="1"/>
    <col min="15" max="15" width="13.875" customWidth="1"/>
  </cols>
  <sheetData>
    <row r="1" spans="1:15" ht="33.75" x14ac:dyDescent="0.15">
      <c r="E1" s="1" t="s">
        <v>0</v>
      </c>
    </row>
    <row r="3" spans="1:15" ht="14.25" x14ac:dyDescent="0.15">
      <c r="A3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20" t="s">
        <v>10</v>
      </c>
      <c r="K3" s="21" t="s">
        <v>11</v>
      </c>
      <c r="L3" s="27" t="s">
        <v>63</v>
      </c>
      <c r="M3" s="21" t="s">
        <v>12</v>
      </c>
      <c r="N3" s="21" t="s">
        <v>13</v>
      </c>
      <c r="O3" s="21" t="s">
        <v>14</v>
      </c>
    </row>
    <row r="4" spans="1:15" ht="14.25" x14ac:dyDescent="0.15">
      <c r="A4" t="s">
        <v>15</v>
      </c>
      <c r="B4" s="5" t="s">
        <v>16</v>
      </c>
      <c r="C4" s="5" t="s">
        <v>17</v>
      </c>
      <c r="D4" s="6" t="s">
        <v>18</v>
      </c>
      <c r="E4" s="7" t="s">
        <v>19</v>
      </c>
      <c r="F4" s="8" t="s">
        <v>20</v>
      </c>
      <c r="G4" s="9">
        <v>241</v>
      </c>
      <c r="H4" s="10">
        <v>20</v>
      </c>
      <c r="I4" s="9">
        <v>4820</v>
      </c>
      <c r="J4" s="37">
        <v>500</v>
      </c>
      <c r="K4" s="23">
        <v>152.9606373</v>
      </c>
      <c r="L4" s="23">
        <f>G4/1.13-K4</f>
        <v>60.313698983185873</v>
      </c>
      <c r="M4" s="24">
        <v>1.0620000000000001</v>
      </c>
      <c r="N4" s="24">
        <v>0.90625</v>
      </c>
      <c r="O4" s="25">
        <f>L4*H4-M4-N4</f>
        <v>1204.3057296637176</v>
      </c>
    </row>
    <row r="5" spans="1:15" ht="14.25" x14ac:dyDescent="0.15">
      <c r="B5" s="5" t="s">
        <v>21</v>
      </c>
      <c r="C5" s="5" t="s">
        <v>22</v>
      </c>
      <c r="D5" s="6" t="s">
        <v>23</v>
      </c>
      <c r="E5" s="7" t="s">
        <v>19</v>
      </c>
      <c r="F5" s="8" t="s">
        <v>20</v>
      </c>
      <c r="G5" s="9">
        <v>241</v>
      </c>
      <c r="H5" s="10">
        <v>20</v>
      </c>
      <c r="I5" s="9">
        <v>4820</v>
      </c>
      <c r="J5" s="37"/>
      <c r="K5" s="23">
        <v>152.9606373</v>
      </c>
      <c r="L5" s="23">
        <f t="shared" ref="L5:L15" si="0">G5/1.13-K5</f>
        <v>60.313698983185873</v>
      </c>
      <c r="M5" s="24">
        <v>1.0620000000000001</v>
      </c>
      <c r="N5" s="24">
        <v>0.90625</v>
      </c>
      <c r="O5" s="25">
        <f t="shared" ref="O5:O15" si="1">L5*H5-M5-N5</f>
        <v>1204.3057296637176</v>
      </c>
    </row>
    <row r="6" spans="1:15" ht="14.25" x14ac:dyDescent="0.15">
      <c r="B6" s="5" t="s">
        <v>24</v>
      </c>
      <c r="C6" s="5" t="s">
        <v>25</v>
      </c>
      <c r="D6" s="11" t="s">
        <v>26</v>
      </c>
      <c r="E6" s="7" t="s">
        <v>19</v>
      </c>
      <c r="F6" s="8" t="s">
        <v>27</v>
      </c>
      <c r="G6" s="9">
        <v>241</v>
      </c>
      <c r="H6" s="10">
        <v>20</v>
      </c>
      <c r="I6" s="9">
        <v>4820</v>
      </c>
      <c r="J6" s="37"/>
      <c r="K6" s="23">
        <v>152.9606373</v>
      </c>
      <c r="L6" s="23">
        <f>G6/1.13-K6</f>
        <v>60.313698983185873</v>
      </c>
      <c r="M6" s="24">
        <v>1.0620000000000001</v>
      </c>
      <c r="N6" s="24">
        <v>0.90625</v>
      </c>
      <c r="O6" s="25">
        <f t="shared" si="1"/>
        <v>1204.3057296637176</v>
      </c>
    </row>
    <row r="7" spans="1:15" ht="14.25" x14ac:dyDescent="0.15">
      <c r="B7" s="5" t="s">
        <v>28</v>
      </c>
      <c r="C7" s="5" t="s">
        <v>29</v>
      </c>
      <c r="D7" s="11" t="s">
        <v>30</v>
      </c>
      <c r="E7" s="7" t="s">
        <v>19</v>
      </c>
      <c r="F7" s="8" t="s">
        <v>27</v>
      </c>
      <c r="G7" s="9">
        <v>241</v>
      </c>
      <c r="H7" s="10">
        <v>20</v>
      </c>
      <c r="I7" s="9">
        <v>4820</v>
      </c>
      <c r="J7" s="37"/>
      <c r="K7" s="23">
        <v>152.9606373</v>
      </c>
      <c r="L7" s="23">
        <f t="shared" si="0"/>
        <v>60.313698983185873</v>
      </c>
      <c r="M7" s="24">
        <v>1.0620000000000001</v>
      </c>
      <c r="N7" s="24">
        <v>0.90625</v>
      </c>
      <c r="O7" s="25">
        <f t="shared" si="1"/>
        <v>1204.3057296637176</v>
      </c>
    </row>
    <row r="8" spans="1:15" ht="14.25" x14ac:dyDescent="0.15">
      <c r="B8" s="5" t="s">
        <v>31</v>
      </c>
      <c r="C8" s="5" t="s">
        <v>32</v>
      </c>
      <c r="D8" s="11" t="s">
        <v>33</v>
      </c>
      <c r="E8" s="7" t="s">
        <v>34</v>
      </c>
      <c r="F8" s="8" t="s">
        <v>27</v>
      </c>
      <c r="G8" s="9">
        <v>361</v>
      </c>
      <c r="H8" s="10">
        <v>8</v>
      </c>
      <c r="I8" s="9">
        <v>2888</v>
      </c>
      <c r="J8" s="37"/>
      <c r="K8" s="23">
        <v>273.37263730000001</v>
      </c>
      <c r="L8" s="23">
        <f t="shared" si="0"/>
        <v>46.096389248672608</v>
      </c>
      <c r="M8" s="24">
        <v>1.0620000000000001</v>
      </c>
      <c r="N8" s="24">
        <v>0.90625</v>
      </c>
      <c r="O8" s="25">
        <f t="shared" si="1"/>
        <v>366.80286398938085</v>
      </c>
    </row>
    <row r="9" spans="1:15" ht="14.25" x14ac:dyDescent="0.15">
      <c r="B9" s="5" t="s">
        <v>35</v>
      </c>
      <c r="C9" s="5" t="s">
        <v>36</v>
      </c>
      <c r="D9" s="11" t="s">
        <v>37</v>
      </c>
      <c r="E9" s="7" t="s">
        <v>34</v>
      </c>
      <c r="F9" s="8" t="s">
        <v>27</v>
      </c>
      <c r="G9" s="9">
        <v>361</v>
      </c>
      <c r="H9" s="10">
        <v>4</v>
      </c>
      <c r="I9" s="9">
        <v>1444</v>
      </c>
      <c r="J9" s="37"/>
      <c r="K9" s="23">
        <v>273.37263730000001</v>
      </c>
      <c r="L9" s="23">
        <f t="shared" si="0"/>
        <v>46.096389248672608</v>
      </c>
      <c r="M9" s="24">
        <v>1.0620000000000001</v>
      </c>
      <c r="N9" s="24">
        <v>0.90625</v>
      </c>
      <c r="O9" s="25">
        <f t="shared" si="1"/>
        <v>182.41730699469042</v>
      </c>
    </row>
    <row r="10" spans="1:15" ht="14.25" x14ac:dyDescent="0.15">
      <c r="B10" s="5" t="s">
        <v>38</v>
      </c>
      <c r="C10" s="5" t="s">
        <v>39</v>
      </c>
      <c r="D10" s="11" t="s">
        <v>40</v>
      </c>
      <c r="E10" s="7" t="s">
        <v>41</v>
      </c>
      <c r="F10" s="8" t="s">
        <v>20</v>
      </c>
      <c r="G10" s="9">
        <v>152</v>
      </c>
      <c r="H10" s="12">
        <v>80</v>
      </c>
      <c r="I10" s="9">
        <v>12160</v>
      </c>
      <c r="J10" s="37"/>
      <c r="K10" s="23">
        <v>88.982200000000006</v>
      </c>
      <c r="L10" s="23">
        <f t="shared" si="0"/>
        <v>45.531074336283183</v>
      </c>
      <c r="M10" s="24">
        <v>1.0620000000000001</v>
      </c>
      <c r="N10" s="24">
        <v>0.90625</v>
      </c>
      <c r="O10" s="25">
        <f t="shared" si="1"/>
        <v>3640.5176969026547</v>
      </c>
    </row>
    <row r="11" spans="1:15" ht="14.25" x14ac:dyDescent="0.15">
      <c r="B11" s="5" t="s">
        <v>42</v>
      </c>
      <c r="C11" s="5" t="s">
        <v>43</v>
      </c>
      <c r="D11" s="11" t="s">
        <v>44</v>
      </c>
      <c r="E11" s="7" t="s">
        <v>45</v>
      </c>
      <c r="F11" s="8" t="s">
        <v>20</v>
      </c>
      <c r="G11" s="9">
        <v>152</v>
      </c>
      <c r="H11" s="12">
        <v>80</v>
      </c>
      <c r="I11" s="9">
        <v>12160</v>
      </c>
      <c r="J11" s="37"/>
      <c r="K11" s="23">
        <v>86.4482</v>
      </c>
      <c r="L11" s="23">
        <f t="shared" si="0"/>
        <v>48.065074336283189</v>
      </c>
      <c r="M11" s="24">
        <v>1.0620000000000001</v>
      </c>
      <c r="N11" s="24">
        <v>0.90625</v>
      </c>
      <c r="O11" s="25">
        <f t="shared" si="1"/>
        <v>3843.2376969026554</v>
      </c>
    </row>
    <row r="12" spans="1:15" ht="14.25" x14ac:dyDescent="0.15">
      <c r="B12" s="5" t="s">
        <v>46</v>
      </c>
      <c r="C12" s="5" t="s">
        <v>47</v>
      </c>
      <c r="D12" s="13" t="s">
        <v>48</v>
      </c>
      <c r="E12" s="7" t="s">
        <v>49</v>
      </c>
      <c r="F12" s="8" t="s">
        <v>20</v>
      </c>
      <c r="G12" s="9">
        <v>236</v>
      </c>
      <c r="H12" s="12">
        <v>30</v>
      </c>
      <c r="I12" s="9">
        <v>7080</v>
      </c>
      <c r="J12" s="37"/>
      <c r="K12" s="23">
        <v>180.89573502319999</v>
      </c>
      <c r="L12" s="23">
        <f t="shared" si="0"/>
        <v>27.953822498923927</v>
      </c>
      <c r="M12" s="24">
        <v>1.0620000000000001</v>
      </c>
      <c r="N12" s="24">
        <v>0.90625</v>
      </c>
      <c r="O12" s="25">
        <f t="shared" si="1"/>
        <v>836.64642496771773</v>
      </c>
    </row>
    <row r="13" spans="1:15" ht="14.25" x14ac:dyDescent="0.15">
      <c r="B13" s="5" t="s">
        <v>50</v>
      </c>
      <c r="C13" s="5" t="s">
        <v>51</v>
      </c>
      <c r="D13" s="13" t="s">
        <v>52</v>
      </c>
      <c r="E13" s="7" t="s">
        <v>49</v>
      </c>
      <c r="F13" s="8" t="s">
        <v>20</v>
      </c>
      <c r="G13" s="9">
        <v>236</v>
      </c>
      <c r="H13" s="12">
        <v>20</v>
      </c>
      <c r="I13" s="9">
        <v>4720</v>
      </c>
      <c r="J13" s="38"/>
      <c r="K13" s="23">
        <v>174.55499565900001</v>
      </c>
      <c r="L13" s="23">
        <f t="shared" si="0"/>
        <v>34.294561863123903</v>
      </c>
      <c r="M13" s="24">
        <v>1.0620000000000001</v>
      </c>
      <c r="N13" s="24">
        <v>0.90625</v>
      </c>
      <c r="O13" s="25">
        <f t="shared" si="1"/>
        <v>683.92298726247805</v>
      </c>
    </row>
    <row r="14" spans="1:15" ht="14.25" x14ac:dyDescent="0.15">
      <c r="B14" s="5" t="s">
        <v>53</v>
      </c>
      <c r="C14" s="5" t="s">
        <v>54</v>
      </c>
      <c r="D14" s="13" t="s">
        <v>55</v>
      </c>
      <c r="E14" s="7" t="s">
        <v>56</v>
      </c>
      <c r="F14" s="8" t="s">
        <v>20</v>
      </c>
      <c r="G14" s="9">
        <v>115</v>
      </c>
      <c r="H14" s="12">
        <v>50</v>
      </c>
      <c r="I14" s="9">
        <v>5750</v>
      </c>
      <c r="J14" s="38"/>
      <c r="K14" s="23">
        <v>82.441552000000001</v>
      </c>
      <c r="L14" s="23">
        <f t="shared" si="0"/>
        <v>19.328359504424782</v>
      </c>
      <c r="M14" s="24">
        <v>1.0620000000000001</v>
      </c>
      <c r="N14" s="24">
        <v>0.90625</v>
      </c>
      <c r="O14" s="25">
        <f t="shared" si="1"/>
        <v>964.44972522123908</v>
      </c>
    </row>
    <row r="15" spans="1:15" ht="14.25" x14ac:dyDescent="0.15">
      <c r="B15" s="5" t="s">
        <v>57</v>
      </c>
      <c r="C15" s="5" t="s">
        <v>58</v>
      </c>
      <c r="D15" s="13" t="s">
        <v>59</v>
      </c>
      <c r="E15" s="7" t="s">
        <v>56</v>
      </c>
      <c r="F15" s="8" t="s">
        <v>20</v>
      </c>
      <c r="G15" s="9">
        <v>115</v>
      </c>
      <c r="H15" s="14">
        <v>50</v>
      </c>
      <c r="I15" s="9">
        <v>5750</v>
      </c>
      <c r="J15" s="38"/>
      <c r="K15" s="23">
        <v>82.441552000000001</v>
      </c>
      <c r="L15" s="23">
        <f t="shared" si="0"/>
        <v>19.328359504424782</v>
      </c>
      <c r="M15" s="24">
        <v>1.0620000000000001</v>
      </c>
      <c r="N15" s="24">
        <v>0.90625</v>
      </c>
      <c r="O15" s="25">
        <f t="shared" si="1"/>
        <v>964.44972522123908</v>
      </c>
    </row>
    <row r="16" spans="1:15" ht="14.25" x14ac:dyDescent="0.15">
      <c r="B16" s="32" t="s">
        <v>60</v>
      </c>
      <c r="C16" s="33"/>
      <c r="D16" s="34"/>
      <c r="E16" s="35"/>
      <c r="F16" s="36"/>
      <c r="G16" s="15"/>
      <c r="H16" s="12"/>
      <c r="I16" s="16">
        <f>SUM(I4:I15)</f>
        <v>71232</v>
      </c>
      <c r="J16" s="10"/>
      <c r="K16" s="10"/>
      <c r="L16" s="10"/>
      <c r="M16" s="10"/>
      <c r="N16" s="10"/>
      <c r="O16" s="22">
        <f>SUM(O4:O15)</f>
        <v>16299.667346116925</v>
      </c>
    </row>
    <row r="17" spans="1:15" ht="14.25" x14ac:dyDescent="0.15">
      <c r="G17" s="17"/>
      <c r="H17" s="18"/>
      <c r="I17" s="17"/>
      <c r="L17" s="26"/>
      <c r="N17" s="28" t="s">
        <v>64</v>
      </c>
      <c r="O17" s="30">
        <f>J4</f>
        <v>500</v>
      </c>
    </row>
    <row r="18" spans="1:15" ht="18.75" x14ac:dyDescent="0.15">
      <c r="A18" t="s">
        <v>61</v>
      </c>
      <c r="C18" s="19" t="s">
        <v>62</v>
      </c>
      <c r="D18" s="19"/>
      <c r="E18" s="19"/>
      <c r="H18" s="18"/>
      <c r="L18" s="26"/>
      <c r="N18" s="29" t="s">
        <v>65</v>
      </c>
      <c r="O18" s="31">
        <f>O16-O17</f>
        <v>15799.667346116925</v>
      </c>
    </row>
    <row r="19" spans="1:15" ht="14.25" x14ac:dyDescent="0.15">
      <c r="H19" s="18"/>
      <c r="L19" s="26"/>
    </row>
    <row r="20" spans="1:15" x14ac:dyDescent="0.15">
      <c r="L20" s="26"/>
    </row>
    <row r="21" spans="1:15" x14ac:dyDescent="0.15">
      <c r="L21" s="26"/>
    </row>
    <row r="22" spans="1:15" x14ac:dyDescent="0.15">
      <c r="L22" s="26"/>
    </row>
    <row r="23" spans="1:15" x14ac:dyDescent="0.15">
      <c r="L23" s="26"/>
    </row>
    <row r="24" spans="1:15" x14ac:dyDescent="0.15">
      <c r="L24" s="26"/>
    </row>
    <row r="25" spans="1:15" x14ac:dyDescent="0.15">
      <c r="L25" s="26"/>
    </row>
    <row r="26" spans="1:15" x14ac:dyDescent="0.15">
      <c r="L26" s="26"/>
    </row>
    <row r="27" spans="1:15" x14ac:dyDescent="0.15">
      <c r="L27" s="26"/>
    </row>
    <row r="28" spans="1:15" x14ac:dyDescent="0.15">
      <c r="L28" s="26"/>
    </row>
    <row r="29" spans="1:15" x14ac:dyDescent="0.15">
      <c r="L29" s="26"/>
    </row>
    <row r="30" spans="1:15" x14ac:dyDescent="0.15">
      <c r="L30" s="26"/>
    </row>
    <row r="31" spans="1:15" x14ac:dyDescent="0.15">
      <c r="L31" s="26"/>
    </row>
    <row r="32" spans="1:15" x14ac:dyDescent="0.15">
      <c r="L32" s="26"/>
    </row>
  </sheetData>
  <mergeCells count="3">
    <mergeCell ref="B16:C16"/>
    <mergeCell ref="D16:F16"/>
    <mergeCell ref="J4:J1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2023-02-03T03:31:00Z</dcterms:created>
  <dcterms:modified xsi:type="dcterms:W3CDTF">2023-10-18T00:22:13Z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FE68FD9649394773BCF11A9EEE1B4562_13</vt:lpwstr>
  </property>
  <property fmtid="{D5CDD505-2E9C-101B-9397-08002B2CF9AE}" pid="3" name="KSOProductBuildVer">
    <vt:lpwstr>2052-12.1.0.15712</vt:lpwstr>
  </property>
</Properties>
</file>