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机加件\"/>
    </mc:Choice>
  </mc:AlternateContent>
  <xr:revisionPtr revIDLastSave="0" documentId="13_ncr:1_{11855F3F-33BC-4859-9B58-6996F1DC82C4}" xr6:coauthVersionLast="45" xr6:coauthVersionMax="45" xr10:uidLastSave="{00000000-0000-0000-0000-000000000000}"/>
  <bookViews>
    <workbookView xWindow="-60" yWindow="-60" windowWidth="24120" windowHeight="12960" xr2:uid="{0E1CE45A-B199-40E7-881F-4162903569F1}"/>
  </bookViews>
  <sheets>
    <sheet name="重庆津亦海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1" l="1"/>
  <c r="O6" i="1"/>
  <c r="O5" i="1"/>
  <c r="O8" i="1"/>
  <c r="Q8" i="1"/>
  <c r="M7" i="1"/>
  <c r="J4" i="1"/>
  <c r="J8" i="1"/>
  <c r="P8" i="1"/>
  <c r="M4" i="1"/>
  <c r="O4" i="1"/>
  <c r="M5" i="1"/>
  <c r="M6" i="1"/>
  <c r="R8" i="1"/>
  <c r="S8" i="1"/>
  <c r="T8" i="1"/>
  <c r="U8" i="1"/>
</calcChain>
</file>

<file path=xl/sharedStrings.xml><?xml version="1.0" encoding="utf-8"?>
<sst xmlns="http://schemas.openxmlformats.org/spreadsheetml/2006/main" count="34" uniqueCount="32">
  <si>
    <t>机加件目标价格核算明细表</t>
    <phoneticPr fontId="3" type="noConversion"/>
  </si>
  <si>
    <t>序号</t>
  </si>
  <si>
    <t>零件号</t>
  </si>
  <si>
    <t>物料名称</t>
  </si>
  <si>
    <t>计量单位</t>
  </si>
  <si>
    <t>材质</t>
    <phoneticPr fontId="3" type="noConversion"/>
  </si>
  <si>
    <t>材料</t>
    <phoneticPr fontId="3" type="noConversion"/>
  </si>
  <si>
    <t>工序</t>
    <phoneticPr fontId="3" type="noConversion"/>
  </si>
  <si>
    <t>包装</t>
    <phoneticPr fontId="3" type="noConversion"/>
  </si>
  <si>
    <t>运费</t>
    <phoneticPr fontId="3" type="noConversion"/>
  </si>
  <si>
    <t>管理费</t>
    <phoneticPr fontId="3" type="noConversion"/>
  </si>
  <si>
    <t>财务费</t>
    <phoneticPr fontId="3" type="noConversion"/>
  </si>
  <si>
    <t>利润</t>
    <phoneticPr fontId="3" type="noConversion"/>
  </si>
  <si>
    <t>目标价</t>
    <phoneticPr fontId="3" type="noConversion"/>
  </si>
  <si>
    <t>毛重</t>
    <phoneticPr fontId="3" type="noConversion"/>
  </si>
  <si>
    <t>净重</t>
    <phoneticPr fontId="3" type="noConversion"/>
  </si>
  <si>
    <t>材料单价-未税</t>
    <phoneticPr fontId="3" type="noConversion"/>
  </si>
  <si>
    <t>废铁单价</t>
    <phoneticPr fontId="3" type="noConversion"/>
  </si>
  <si>
    <t>材料费</t>
    <phoneticPr fontId="3" type="noConversion"/>
  </si>
  <si>
    <t>拆解工时费(元/h)</t>
    <phoneticPr fontId="3" type="noConversion"/>
  </si>
  <si>
    <t>拆解工时费(元/s)</t>
    <phoneticPr fontId="3" type="noConversion"/>
  </si>
  <si>
    <t>拆解工时s</t>
    <phoneticPr fontId="3" type="noConversion"/>
  </si>
  <si>
    <t>工序费</t>
    <phoneticPr fontId="3" type="noConversion"/>
  </si>
  <si>
    <t>件</t>
  </si>
  <si>
    <t>断料</t>
    <phoneticPr fontId="3" type="noConversion"/>
  </si>
  <si>
    <t>粗车</t>
    <phoneticPr fontId="3" type="noConversion"/>
  </si>
  <si>
    <t>精车</t>
    <phoneticPr fontId="3" type="noConversion"/>
  </si>
  <si>
    <t>合计</t>
    <phoneticPr fontId="3" type="noConversion"/>
  </si>
  <si>
    <t>20#</t>
    <phoneticPr fontId="3" type="noConversion"/>
  </si>
  <si>
    <t>SLT0011859</t>
    <phoneticPr fontId="2" type="noConversion"/>
  </si>
  <si>
    <t>直线阀下固定轴</t>
    <phoneticPr fontId="3" type="noConversion"/>
  </si>
  <si>
    <t>倒角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</si>
</sst>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0_ "/>
  </numFmts>
  <fonts count="7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/>
    <xf numFmtId="9" fontId="4" fillId="0" borderId="3" xfId="1" applyNumberFormat="1" applyFont="1" applyBorder="1" applyAlignment="1">
      <alignment horizontal="center" vertical="center" wrapText="1"/>
    </xf>
    <xf numFmtId="9" fontId="4" fillId="0" borderId="5" xfId="1" applyNumberFormat="1" applyFont="1" applyBorder="1" applyAlignment="1">
      <alignment horizontal="center" vertical="center" wrapText="1"/>
    </xf>
    <xf numFmtId="9" fontId="4" fillId="0" borderId="4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C2D730C6-CA10-46A2-B44C-0AE1201FB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4E41-B237-439A-BE84-20D2F17B5486}">
  <dimension ref="A1:U8"/>
  <sheetViews>
    <sheetView tabSelected="1" zoomScaleNormal="100" workbookViewId="0">
      <selection activeCell="Q16" sqref="Q16"/>
    </sheetView>
  </sheetViews>
  <sheetFormatPr defaultColWidth="9" defaultRowHeight="14.25" x14ac:dyDescent="0.2"/>
  <cols>
    <col min="1" max="1" width="5.625" bestFit="1" customWidth="1"/>
    <col min="2" max="2" width="10.25" bestFit="1" customWidth="1"/>
    <col min="3" max="3" width="16.75" bestFit="1" customWidth="1"/>
    <col min="4" max="4" width="4.625" customWidth="1"/>
    <col min="5" max="5" width="5.25" style="29" bestFit="1" customWidth="1"/>
    <col min="6" max="7" width="6.375" style="30" bestFit="1" customWidth="1"/>
    <col min="8" max="8" width="7.5" style="31" customWidth="1"/>
    <col min="9" max="9" width="6.125" style="31" customWidth="1"/>
    <col min="10" max="10" width="7.125" style="31" bestFit="1" customWidth="1"/>
    <col min="11" max="11" width="5.25" style="29" bestFit="1" customWidth="1"/>
    <col min="12" max="12" width="11.5" style="29" customWidth="1"/>
    <col min="13" max="13" width="9.625" style="29" customWidth="1"/>
    <col min="14" max="14" width="8.5" style="29" customWidth="1"/>
    <col min="15" max="15" width="8" style="29" bestFit="1" customWidth="1"/>
    <col min="16" max="16" width="7.75" style="29" customWidth="1"/>
    <col min="17" max="20" width="7.75" customWidth="1"/>
    <col min="21" max="21" width="8.125" style="32" customWidth="1"/>
    <col min="22" max="22" width="16.5" customWidth="1"/>
    <col min="23" max="23" width="43.75" customWidth="1"/>
  </cols>
  <sheetData>
    <row r="1" spans="1:21" ht="2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">
      <c r="A2" s="3" t="s">
        <v>1</v>
      </c>
      <c r="B2" s="4" t="s">
        <v>2</v>
      </c>
      <c r="C2" s="4" t="s">
        <v>3</v>
      </c>
      <c r="D2" s="3" t="s">
        <v>4</v>
      </c>
      <c r="E2" s="5" t="s">
        <v>5</v>
      </c>
      <c r="F2" s="6" t="s">
        <v>6</v>
      </c>
      <c r="G2" s="6"/>
      <c r="H2" s="6"/>
      <c r="I2" s="6"/>
      <c r="J2" s="6"/>
      <c r="K2" s="6" t="s">
        <v>7</v>
      </c>
      <c r="L2" s="6"/>
      <c r="M2" s="6"/>
      <c r="N2" s="6"/>
      <c r="O2" s="6"/>
      <c r="P2" s="5" t="s">
        <v>8</v>
      </c>
      <c r="Q2" s="5" t="s">
        <v>9</v>
      </c>
      <c r="R2" s="5" t="s">
        <v>10</v>
      </c>
      <c r="S2" s="5" t="s">
        <v>11</v>
      </c>
      <c r="T2" s="5" t="s">
        <v>12</v>
      </c>
      <c r="U2" s="7" t="s">
        <v>13</v>
      </c>
    </row>
    <row r="3" spans="1:21" ht="28.5" x14ac:dyDescent="0.2">
      <c r="A3" s="3"/>
      <c r="B3" s="4"/>
      <c r="C3" s="4"/>
      <c r="D3" s="3"/>
      <c r="E3" s="8"/>
      <c r="F3" s="9" t="s">
        <v>14</v>
      </c>
      <c r="G3" s="9" t="s">
        <v>15</v>
      </c>
      <c r="H3" s="10" t="s">
        <v>16</v>
      </c>
      <c r="I3" s="10" t="s">
        <v>17</v>
      </c>
      <c r="J3" s="11" t="s">
        <v>18</v>
      </c>
      <c r="K3" s="12" t="s">
        <v>7</v>
      </c>
      <c r="L3" s="13" t="s">
        <v>19</v>
      </c>
      <c r="M3" s="13" t="s">
        <v>20</v>
      </c>
      <c r="N3" s="13" t="s">
        <v>21</v>
      </c>
      <c r="O3" s="12" t="s">
        <v>22</v>
      </c>
      <c r="P3" s="8"/>
      <c r="Q3" s="8"/>
      <c r="R3" s="8"/>
      <c r="S3" s="8"/>
      <c r="T3" s="8"/>
      <c r="U3" s="14"/>
    </row>
    <row r="4" spans="1:21" ht="20.100000000000001" customHeight="1" x14ac:dyDescent="0.2">
      <c r="A4" s="15">
        <v>1</v>
      </c>
      <c r="B4" s="15" t="s">
        <v>29</v>
      </c>
      <c r="C4" s="15" t="s">
        <v>30</v>
      </c>
      <c r="D4" s="15" t="s">
        <v>23</v>
      </c>
      <c r="E4" s="16" t="s">
        <v>28</v>
      </c>
      <c r="F4" s="17">
        <v>1.7000000000000001E-2</v>
      </c>
      <c r="G4" s="17">
        <v>9.5999999999999992E-3</v>
      </c>
      <c r="H4" s="18">
        <v>4.4000000000000004</v>
      </c>
      <c r="I4" s="18">
        <v>2.5</v>
      </c>
      <c r="J4" s="18">
        <f>H4*F4-(F4-G4)*I4</f>
        <v>5.6300000000000003E-2</v>
      </c>
      <c r="K4" s="16" t="s">
        <v>24</v>
      </c>
      <c r="L4" s="19">
        <v>20</v>
      </c>
      <c r="M4" s="20">
        <f>L4/3600</f>
        <v>5.5555555555555558E-3</v>
      </c>
      <c r="N4" s="21">
        <v>5</v>
      </c>
      <c r="O4" s="22">
        <f>M4*N4</f>
        <v>2.777777777777778E-2</v>
      </c>
      <c r="P4" s="33">
        <v>0.01</v>
      </c>
      <c r="Q4" s="33">
        <v>0.02</v>
      </c>
      <c r="R4" s="33">
        <v>0.01</v>
      </c>
      <c r="S4" s="33">
        <v>0.03</v>
      </c>
      <c r="T4" s="33">
        <v>0.05</v>
      </c>
      <c r="U4" s="33"/>
    </row>
    <row r="5" spans="1:21" ht="20.100000000000001" customHeight="1" x14ac:dyDescent="0.2">
      <c r="A5" s="23"/>
      <c r="B5" s="23"/>
      <c r="C5" s="23"/>
      <c r="D5" s="23"/>
      <c r="E5" s="16"/>
      <c r="F5" s="17"/>
      <c r="G5" s="17"/>
      <c r="H5" s="18"/>
      <c r="I5" s="18"/>
      <c r="J5" s="18"/>
      <c r="K5" s="16" t="s">
        <v>25</v>
      </c>
      <c r="L5" s="19">
        <v>15</v>
      </c>
      <c r="M5" s="20">
        <f t="shared" ref="M5" si="0">L5/3600</f>
        <v>4.1666666666666666E-3</v>
      </c>
      <c r="N5" s="21">
        <v>3</v>
      </c>
      <c r="O5" s="22">
        <f t="shared" ref="O5:O7" si="1">M5*N5</f>
        <v>1.2500000000000001E-2</v>
      </c>
      <c r="P5" s="34"/>
      <c r="Q5" s="34"/>
      <c r="R5" s="34"/>
      <c r="S5" s="34"/>
      <c r="T5" s="34"/>
      <c r="U5" s="34"/>
    </row>
    <row r="6" spans="1:21" ht="20.100000000000001" customHeight="1" x14ac:dyDescent="0.2">
      <c r="A6" s="23"/>
      <c r="B6" s="23"/>
      <c r="C6" s="23"/>
      <c r="D6" s="23"/>
      <c r="E6" s="16"/>
      <c r="F6" s="17"/>
      <c r="G6" s="17"/>
      <c r="H6" s="18"/>
      <c r="I6" s="18"/>
      <c r="J6" s="18"/>
      <c r="K6" s="16" t="s">
        <v>26</v>
      </c>
      <c r="L6" s="19">
        <v>30</v>
      </c>
      <c r="M6" s="20">
        <f>L6/3600</f>
        <v>8.3333333333333332E-3</v>
      </c>
      <c r="N6" s="21">
        <v>12</v>
      </c>
      <c r="O6" s="22">
        <f t="shared" si="1"/>
        <v>0.1</v>
      </c>
      <c r="P6" s="34"/>
      <c r="Q6" s="34"/>
      <c r="R6" s="34"/>
      <c r="S6" s="34"/>
      <c r="T6" s="34"/>
      <c r="U6" s="34"/>
    </row>
    <row r="7" spans="1:21" ht="20.100000000000001" customHeight="1" x14ac:dyDescent="0.2">
      <c r="A7" s="23"/>
      <c r="B7" s="23"/>
      <c r="C7" s="23"/>
      <c r="D7" s="23"/>
      <c r="E7" s="16"/>
      <c r="F7" s="17"/>
      <c r="G7" s="17"/>
      <c r="H7" s="18"/>
      <c r="I7" s="18"/>
      <c r="J7" s="18"/>
      <c r="K7" s="16" t="s">
        <v>31</v>
      </c>
      <c r="L7" s="19">
        <v>30</v>
      </c>
      <c r="M7" s="20">
        <f>L7/3600</f>
        <v>8.3333333333333332E-3</v>
      </c>
      <c r="N7" s="21">
        <v>2</v>
      </c>
      <c r="O7" s="22">
        <f t="shared" si="1"/>
        <v>1.6666666666666666E-2</v>
      </c>
      <c r="P7" s="35"/>
      <c r="Q7" s="35"/>
      <c r="R7" s="35"/>
      <c r="S7" s="35"/>
      <c r="T7" s="35"/>
      <c r="U7" s="35"/>
    </row>
    <row r="8" spans="1:21" ht="20.100000000000001" customHeight="1" x14ac:dyDescent="0.2">
      <c r="A8" s="24"/>
      <c r="B8" s="24"/>
      <c r="C8" s="24"/>
      <c r="D8" s="24"/>
      <c r="E8" s="25" t="s">
        <v>27</v>
      </c>
      <c r="F8" s="25"/>
      <c r="G8" s="25"/>
      <c r="H8" s="25"/>
      <c r="I8" s="25"/>
      <c r="J8" s="18">
        <f>SUM(J4:J6)</f>
        <v>5.6300000000000003E-2</v>
      </c>
      <c r="K8" s="26" t="s">
        <v>27</v>
      </c>
      <c r="L8" s="27"/>
      <c r="M8" s="27"/>
      <c r="N8" s="28"/>
      <c r="O8" s="22">
        <f>SUM(O4:O7)</f>
        <v>0.15694444444444444</v>
      </c>
      <c r="P8" s="16">
        <f>(J8+O8)*P4</f>
        <v>2.1324444444444446E-3</v>
      </c>
      <c r="Q8" s="16">
        <f>(J8+O8)*Q4</f>
        <v>4.2648888888888892E-3</v>
      </c>
      <c r="R8" s="16">
        <f>(J8+O8)*R4</f>
        <v>2.1324444444444446E-3</v>
      </c>
      <c r="S8" s="16">
        <f>(J8+O8)*S4</f>
        <v>6.3973333333333339E-3</v>
      </c>
      <c r="T8" s="16">
        <f>(J8+O8)*T4</f>
        <v>1.0662222222222224E-2</v>
      </c>
      <c r="U8" s="18">
        <f>SUM(J8:T8)</f>
        <v>0.23883377777777778</v>
      </c>
    </row>
  </sheetData>
  <mergeCells count="26">
    <mergeCell ref="T4:T7"/>
    <mergeCell ref="U4:U7"/>
    <mergeCell ref="E8:I8"/>
    <mergeCell ref="K8:N8"/>
    <mergeCell ref="P4:P7"/>
    <mergeCell ref="Q4:Q7"/>
    <mergeCell ref="R4:R7"/>
    <mergeCell ref="S4:S7"/>
    <mergeCell ref="R2:R3"/>
    <mergeCell ref="S2:S3"/>
    <mergeCell ref="T2:T3"/>
    <mergeCell ref="U2:U3"/>
    <mergeCell ref="A4:A8"/>
    <mergeCell ref="B4:B8"/>
    <mergeCell ref="C4:C8"/>
    <mergeCell ref="D4:D8"/>
    <mergeCell ref="A1:U1"/>
    <mergeCell ref="A2:A3"/>
    <mergeCell ref="B2:B3"/>
    <mergeCell ref="C2:C3"/>
    <mergeCell ref="D2:D3"/>
    <mergeCell ref="E2:E3"/>
    <mergeCell ref="F2:J2"/>
    <mergeCell ref="K2:O2"/>
    <mergeCell ref="P2:P3"/>
    <mergeCell ref="Q2:Q3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重庆津亦海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2024-01-03T05:42:10Z</dcterms:created>
  <dcterms:modified xsi:type="dcterms:W3CDTF">2024-01-03T06:33:00Z</dcterms:modified>
</cp:coreProperties>
</file>