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<sst xmlns="http://schemas.openxmlformats.org/spreadsheetml/2006/main" count="68" uniqueCount="51">
  <si>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订货单2.</t>
  </si>
  <si>
    <t>客户零件号</t>
  </si>
  <si>
    <t>零件名称</t>
  </si>
  <si>
    <t>功能</t>
  </si>
  <si>
    <t>颜色</t>
  </si>
  <si>
    <t>价格</t>
  </si>
  <si>
    <t>数量</t>
  </si>
  <si>
    <t>合计</t>
  </si>
  <si>
    <t>运费</t>
  </si>
  <si>
    <t>成本/个</t>
  </si>
  <si>
    <t>附加值/个</t>
  </si>
  <si>
    <t>包装1（内纸箱）</t>
  </si>
  <si>
    <t>包装2（外纸箱）</t>
  </si>
  <si>
    <t>附加值共计</t>
  </si>
  <si>
    <t>河北</t>
  </si>
  <si>
    <t>5CG 857 501 AN C9A</t>
  </si>
  <si>
    <t>316MP外镜高左极地白</t>
  </si>
  <si>
    <t>镜片电调节，单曲镜片，带LG灯，电动折叠，镜片电加热，发泡三角垫</t>
  </si>
  <si>
    <t>极地白</t>
  </si>
  <si>
    <t>5CG 857 502 AH C9A</t>
  </si>
  <si>
    <t>316MP外镜高右极地白</t>
  </si>
  <si>
    <t>5CG 857 501 AS C9A</t>
  </si>
  <si>
    <t>316MP外镜顶左极地白</t>
  </si>
  <si>
    <t>镜片电调节，单曲镜片，带LG灯，电动折叠，镜片电加热，360摄像头，发泡三角垫</t>
  </si>
  <si>
    <t>5CG 857 502 AM C9A</t>
  </si>
  <si>
    <t>316MP外镜顶右极地白</t>
  </si>
  <si>
    <t>5CG 857 501 D C9A</t>
  </si>
  <si>
    <t>BC316-0外后视镜左（低配）</t>
  </si>
  <si>
    <t>镜片电调节，双曲镜片</t>
  </si>
  <si>
    <t>5CG 857 502 D C9A</t>
  </si>
  <si>
    <t>BC316-0外后视镜右（低配）</t>
  </si>
  <si>
    <t>镜片电调节</t>
  </si>
  <si>
    <t>5CG 857 501 F C9A</t>
  </si>
  <si>
    <t>BC316/1后视镜高配左</t>
  </si>
  <si>
    <t>镜片电调节，双曲镜片，带照地灯，电动折叠，镜片电加热</t>
  </si>
  <si>
    <t>5CG 857 502 F C9A</t>
  </si>
  <si>
    <t>BC316/1后视镜高配右</t>
  </si>
  <si>
    <t>6RM 857 501 A C9A</t>
  </si>
  <si>
    <t>BC311外后视镜左(单曲）</t>
  </si>
  <si>
    <t>镜片电调节，镜片电加热</t>
  </si>
  <si>
    <t>6RM 857 502   C9A</t>
  </si>
  <si>
    <t>BC311外后视镜右</t>
  </si>
  <si>
    <t>5CG 857 501 E C9A</t>
  </si>
  <si>
    <t>BC316-0外后视镜左（中配）</t>
  </si>
  <si>
    <t>镜片电调节，双曲镜片，带照地灯</t>
  </si>
  <si>
    <t>5CG 857 502 E C9A</t>
  </si>
  <si>
    <t>BC316-0外后视镜右（中配）</t>
  </si>
  <si>
    <t>镜片电调节，带照地灯</t>
  </si>
  <si>
    <t>发货地</t>
  </si>
  <si>
    <t>河北省 廊坊市 香河县 机器人小镇 盛大汽配仓库 薛迪秋13910334408</t>
  </si>
  <si>
    <t>订单附加值总计：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</si>
</sst>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theme="4" tint="0.59996337778862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59996337778862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49" applyNumberFormat="1" applyFont="1" applyFill="1" applyBorder="1" applyAlignment="1" applyProtection="1">
      <alignment horizontal="center" vertical="center" wrapText="1"/>
    </xf>
    <xf numFmtId="176" fontId="3" fillId="3" borderId="1" xfId="49" applyNumberFormat="1" applyFont="1" applyFill="1" applyBorder="1" applyAlignment="1">
      <alignment horizontal="center" vertical="center"/>
    </xf>
    <xf numFmtId="176" fontId="3" fillId="3" borderId="2" xfId="49" applyNumberFormat="1" applyFont="1" applyFill="1" applyBorder="1" applyAlignment="1">
      <alignment horizontal="center" vertical="center"/>
    </xf>
    <xf numFmtId="0" fontId="2" fillId="4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5" fillId="4" borderId="1" xfId="49" applyNumberFormat="1" applyFont="1" applyFill="1" applyBorder="1" applyAlignment="1">
      <alignment vertical="center"/>
    </xf>
    <xf numFmtId="176" fontId="5" fillId="4" borderId="1" xfId="49" applyNumberFormat="1" applyFont="1" applyFill="1" applyBorder="1" applyAlignment="1">
      <alignment vertical="center" wrapText="1"/>
    </xf>
    <xf numFmtId="176" fontId="5" fillId="4" borderId="2" xfId="49" applyNumberFormat="1" applyFont="1" applyFill="1" applyBorder="1" applyAlignment="1">
      <alignment horizontal="center" vertical="center"/>
    </xf>
    <xf numFmtId="0" fontId="1" fillId="4" borderId="1" xfId="49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3" fillId="4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3" fillId="0" borderId="1" xfId="49" applyNumberFormat="1" applyFont="1" applyFill="1" applyBorder="1" applyAlignment="1">
      <alignment horizontal="center" vertical="center"/>
    </xf>
    <xf numFmtId="176" fontId="3" fillId="5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6" borderId="4" xfId="0" applyFill="1" applyBorder="1">
      <alignment vertical="center"/>
    </xf>
    <xf numFmtId="0" fontId="0" fillId="6" borderId="1" xfId="0" applyFill="1" applyBorder="1">
      <alignment vertical="center"/>
    </xf>
    <xf numFmtId="0" fontId="1" fillId="6" borderId="1" xfId="49" applyFont="1" applyFill="1" applyBorder="1" applyAlignment="1" applyProtection="1">
      <alignment horizontal="center" vertical="center" shrinkToFit="1"/>
      <protection locked="0"/>
    </xf>
    <xf numFmtId="0" fontId="0" fillId="6" borderId="1" xfId="0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9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85" zoomScaleNormal="85" workbookViewId="0">
      <selection activeCell="D25" sqref="D25"/>
    </sheetView>
  </sheetViews>
  <sheetFormatPr defaultColWidth="9" defaultRowHeight="13.5"/>
  <cols>
    <col min="2" max="2" width="22.1083333333333" customWidth="1"/>
    <col min="3" max="3" width="27" customWidth="1"/>
    <col min="4" max="4" width="71.5583333333333" customWidth="1"/>
    <col min="5" max="5" width="7.375" customWidth="1"/>
    <col min="6" max="6" width="9" customWidth="1"/>
    <col min="7" max="7" width="9" style="2"/>
    <col min="8" max="8" width="9" customWidth="1"/>
    <col min="10" max="10" width="12.625" customWidth="1"/>
    <col min="11" max="11" width="13.75" customWidth="1"/>
    <col min="12" max="13" width="17.125" customWidth="1"/>
    <col min="14" max="14" width="14.125"/>
  </cols>
  <sheetData>
    <row r="1" spans="6:8">
      <c r="F1" s="3"/>
      <c r="G1" s="4"/>
      <c r="H1" s="3"/>
    </row>
    <row r="2" ht="14.25" spans="1:14">
      <c r="A2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6" t="s">
        <v>6</v>
      </c>
      <c r="H2" s="6" t="s">
        <v>7</v>
      </c>
      <c r="I2" s="23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4" t="s">
        <v>13</v>
      </c>
    </row>
    <row r="3" ht="14.25" spans="1:14">
      <c r="A3" t="s">
        <v>14</v>
      </c>
      <c r="B3" s="9" t="s">
        <v>15</v>
      </c>
      <c r="C3" s="10" t="s">
        <v>16</v>
      </c>
      <c r="D3" s="11" t="s">
        <v>17</v>
      </c>
      <c r="E3" s="12" t="s">
        <v>18</v>
      </c>
      <c r="F3" s="13">
        <v>255</v>
      </c>
      <c r="G3" s="14">
        <v>30</v>
      </c>
      <c r="H3" s="15">
        <f>F3*G3</f>
        <v>7650</v>
      </c>
      <c r="I3" s="25">
        <v>1700</v>
      </c>
      <c r="J3" s="26">
        <v>152.9606373</v>
      </c>
      <c r="K3" s="27">
        <f t="shared" ref="K3:K14" si="0">F3/1.13-J3</f>
        <v>72.7030795141593</v>
      </c>
      <c r="L3" s="28">
        <v>1.062</v>
      </c>
      <c r="M3" s="28">
        <v>0.90625</v>
      </c>
      <c r="N3" s="29">
        <f>(K3-L3-M3)*G3</f>
        <v>2122.04488542478</v>
      </c>
    </row>
    <row r="4" ht="14.25" spans="2:14">
      <c r="B4" s="9" t="s">
        <v>19</v>
      </c>
      <c r="C4" s="10" t="s">
        <v>20</v>
      </c>
      <c r="D4" s="11" t="s">
        <v>17</v>
      </c>
      <c r="E4" s="12" t="s">
        <v>18</v>
      </c>
      <c r="F4" s="13">
        <v>255</v>
      </c>
      <c r="G4" s="14">
        <v>30</v>
      </c>
      <c r="H4" s="15">
        <f>F4*G4</f>
        <v>7650</v>
      </c>
      <c r="I4" s="25"/>
      <c r="J4" s="26">
        <v>152.9606373</v>
      </c>
      <c r="K4" s="27">
        <f t="shared" si="0"/>
        <v>72.7030795141593</v>
      </c>
      <c r="L4" s="28">
        <v>1.062</v>
      </c>
      <c r="M4" s="28">
        <v>0.90625</v>
      </c>
      <c r="N4" s="29">
        <f t="shared" ref="N4:N14" si="1">(K4-L4-M4)*G4</f>
        <v>2122.04488542478</v>
      </c>
    </row>
    <row r="5" ht="14.25" spans="2:14">
      <c r="B5" s="9" t="s">
        <v>21</v>
      </c>
      <c r="C5" s="10" t="s">
        <v>22</v>
      </c>
      <c r="D5" s="11" t="s">
        <v>23</v>
      </c>
      <c r="E5" s="12" t="s">
        <v>18</v>
      </c>
      <c r="F5" s="13">
        <v>380</v>
      </c>
      <c r="G5" s="14">
        <v>8</v>
      </c>
      <c r="H5" s="15">
        <f>F5*G5</f>
        <v>3040</v>
      </c>
      <c r="I5" s="25"/>
      <c r="J5" s="26">
        <v>273.3726373</v>
      </c>
      <c r="K5" s="27">
        <f t="shared" si="0"/>
        <v>62.910548540708</v>
      </c>
      <c r="L5" s="28">
        <v>1.062</v>
      </c>
      <c r="M5" s="28">
        <v>0.90625</v>
      </c>
      <c r="N5" s="29">
        <f t="shared" si="1"/>
        <v>487.538388325664</v>
      </c>
    </row>
    <row r="6" ht="14.25" spans="2:14">
      <c r="B6" s="9" t="s">
        <v>24</v>
      </c>
      <c r="C6" s="10" t="s">
        <v>25</v>
      </c>
      <c r="D6" s="11" t="s">
        <v>23</v>
      </c>
      <c r="E6" s="12" t="s">
        <v>18</v>
      </c>
      <c r="F6" s="13">
        <v>380</v>
      </c>
      <c r="G6" s="14">
        <v>8</v>
      </c>
      <c r="H6" s="15">
        <f>F6*G6</f>
        <v>3040</v>
      </c>
      <c r="I6" s="25"/>
      <c r="J6" s="26">
        <v>273.3726373</v>
      </c>
      <c r="K6" s="27">
        <f t="shared" si="0"/>
        <v>62.910548540708</v>
      </c>
      <c r="L6" s="28">
        <v>1.062</v>
      </c>
      <c r="M6" s="28">
        <v>0.90625</v>
      </c>
      <c r="N6" s="29">
        <f t="shared" si="1"/>
        <v>487.538388325664</v>
      </c>
    </row>
    <row r="7" s="1" customFormat="1" ht="14.25" spans="2:14">
      <c r="B7" s="9" t="s">
        <v>26</v>
      </c>
      <c r="C7" s="10" t="s">
        <v>27</v>
      </c>
      <c r="D7" s="11" t="s">
        <v>28</v>
      </c>
      <c r="E7" s="16" t="s">
        <v>18</v>
      </c>
      <c r="F7" s="13">
        <v>160</v>
      </c>
      <c r="G7" s="14">
        <v>60</v>
      </c>
      <c r="H7" s="15">
        <f t="shared" ref="H7:H14" si="2">F7*G7</f>
        <v>9600</v>
      </c>
      <c r="I7" s="25"/>
      <c r="J7" s="26">
        <v>88.9822</v>
      </c>
      <c r="K7" s="27">
        <f t="shared" si="0"/>
        <v>52.6107203539823</v>
      </c>
      <c r="L7" s="28">
        <v>1.062</v>
      </c>
      <c r="M7" s="28">
        <v>0.90625</v>
      </c>
      <c r="N7" s="29">
        <f t="shared" si="1"/>
        <v>3038.54822123894</v>
      </c>
    </row>
    <row r="8" s="1" customFormat="1" ht="14.25" spans="2:14">
      <c r="B8" s="9" t="s">
        <v>29</v>
      </c>
      <c r="C8" s="10" t="s">
        <v>30</v>
      </c>
      <c r="D8" s="11" t="s">
        <v>31</v>
      </c>
      <c r="E8" s="16" t="s">
        <v>18</v>
      </c>
      <c r="F8" s="13">
        <v>160</v>
      </c>
      <c r="G8" s="14">
        <v>40</v>
      </c>
      <c r="H8" s="15">
        <f t="shared" si="2"/>
        <v>6400</v>
      </c>
      <c r="I8" s="25"/>
      <c r="J8" s="26">
        <v>86.4482</v>
      </c>
      <c r="K8" s="27">
        <f t="shared" si="0"/>
        <v>55.1447203539823</v>
      </c>
      <c r="L8" s="28">
        <v>1.062</v>
      </c>
      <c r="M8" s="28">
        <v>0.90625</v>
      </c>
      <c r="N8" s="29">
        <f t="shared" si="1"/>
        <v>2127.05881415929</v>
      </c>
    </row>
    <row r="9" s="1" customFormat="1" ht="14.25" spans="2:14">
      <c r="B9" s="9" t="s">
        <v>32</v>
      </c>
      <c r="C9" s="10" t="s">
        <v>33</v>
      </c>
      <c r="D9" s="11" t="s">
        <v>34</v>
      </c>
      <c r="E9" s="16" t="s">
        <v>18</v>
      </c>
      <c r="F9" s="13">
        <v>245</v>
      </c>
      <c r="G9" s="14">
        <v>20</v>
      </c>
      <c r="H9" s="15">
        <f t="shared" si="2"/>
        <v>4900</v>
      </c>
      <c r="I9" s="25"/>
      <c r="J9" s="26">
        <v>180.8957350232</v>
      </c>
      <c r="K9" s="27">
        <f t="shared" si="0"/>
        <v>35.9184242688354</v>
      </c>
      <c r="L9" s="28">
        <v>1.062</v>
      </c>
      <c r="M9" s="28">
        <v>0.90625</v>
      </c>
      <c r="N9" s="29">
        <f t="shared" si="1"/>
        <v>679.003485376709</v>
      </c>
    </row>
    <row r="10" s="1" customFormat="1" ht="14.25" spans="2:14">
      <c r="B10" s="9" t="s">
        <v>35</v>
      </c>
      <c r="C10" s="10" t="s">
        <v>36</v>
      </c>
      <c r="D10" s="11" t="s">
        <v>34</v>
      </c>
      <c r="E10" s="16" t="s">
        <v>18</v>
      </c>
      <c r="F10" s="13">
        <v>245</v>
      </c>
      <c r="G10" s="14">
        <v>20</v>
      </c>
      <c r="H10" s="15">
        <f t="shared" si="2"/>
        <v>4900</v>
      </c>
      <c r="I10" s="25"/>
      <c r="J10" s="26">
        <v>174.554995659</v>
      </c>
      <c r="K10" s="27">
        <f t="shared" si="0"/>
        <v>42.2591636330354</v>
      </c>
      <c r="L10" s="28">
        <v>1.062</v>
      </c>
      <c r="M10" s="28">
        <v>0.90625</v>
      </c>
      <c r="N10" s="29">
        <f t="shared" si="1"/>
        <v>805.818272660708</v>
      </c>
    </row>
    <row r="11" s="1" customFormat="1" ht="14.25" spans="2:14">
      <c r="B11" s="9" t="s">
        <v>37</v>
      </c>
      <c r="C11" s="10" t="s">
        <v>38</v>
      </c>
      <c r="D11" s="11" t="s">
        <v>39</v>
      </c>
      <c r="E11" s="16" t="s">
        <v>18</v>
      </c>
      <c r="F11" s="13">
        <v>130</v>
      </c>
      <c r="G11" s="14">
        <v>100</v>
      </c>
      <c r="H11" s="15">
        <f t="shared" si="2"/>
        <v>13000</v>
      </c>
      <c r="I11" s="25"/>
      <c r="J11" s="26">
        <v>82.441552</v>
      </c>
      <c r="K11" s="27">
        <f t="shared" si="0"/>
        <v>32.6026957876106</v>
      </c>
      <c r="L11" s="28">
        <v>1.062</v>
      </c>
      <c r="M11" s="28">
        <v>0.90625</v>
      </c>
      <c r="N11" s="29">
        <f t="shared" si="1"/>
        <v>3063.44457876106</v>
      </c>
    </row>
    <row r="12" s="1" customFormat="1" ht="14.25" spans="2:14">
      <c r="B12" s="9" t="s">
        <v>40</v>
      </c>
      <c r="C12" s="10" t="s">
        <v>41</v>
      </c>
      <c r="D12" s="11" t="s">
        <v>39</v>
      </c>
      <c r="E12" s="16" t="s">
        <v>18</v>
      </c>
      <c r="F12" s="13">
        <v>130</v>
      </c>
      <c r="G12" s="14">
        <v>60</v>
      </c>
      <c r="H12" s="15">
        <f t="shared" si="2"/>
        <v>7800</v>
      </c>
      <c r="I12" s="25"/>
      <c r="J12" s="26">
        <v>82.441552</v>
      </c>
      <c r="K12" s="27">
        <f t="shared" si="0"/>
        <v>32.6026957876106</v>
      </c>
      <c r="L12" s="28">
        <v>1.062</v>
      </c>
      <c r="M12" s="28">
        <v>0.90625</v>
      </c>
      <c r="N12" s="29">
        <f t="shared" si="1"/>
        <v>1838.06674725664</v>
      </c>
    </row>
    <row r="13" s="1" customFormat="1" ht="14.25" spans="2:14">
      <c r="B13" s="9" t="s">
        <v>42</v>
      </c>
      <c r="C13" s="10" t="s">
        <v>43</v>
      </c>
      <c r="D13" s="11" t="s">
        <v>44</v>
      </c>
      <c r="E13" s="17" t="s">
        <v>18</v>
      </c>
      <c r="F13" s="14">
        <v>180</v>
      </c>
      <c r="G13" s="14">
        <v>20</v>
      </c>
      <c r="H13" s="15">
        <f t="shared" si="2"/>
        <v>3600</v>
      </c>
      <c r="I13" s="25"/>
      <c r="J13" s="26">
        <v>120.8438</v>
      </c>
      <c r="K13" s="27">
        <f t="shared" si="0"/>
        <v>38.4482353982301</v>
      </c>
      <c r="L13" s="28">
        <v>1.062</v>
      </c>
      <c r="M13" s="28">
        <v>0.90625</v>
      </c>
      <c r="N13" s="29">
        <f t="shared" si="1"/>
        <v>729.599707964602</v>
      </c>
    </row>
    <row r="14" s="1" customFormat="1" ht="14.25" spans="2:14">
      <c r="B14" s="9" t="s">
        <v>45</v>
      </c>
      <c r="C14" s="10" t="s">
        <v>46</v>
      </c>
      <c r="D14" s="11" t="s">
        <v>47</v>
      </c>
      <c r="E14" s="17" t="s">
        <v>18</v>
      </c>
      <c r="F14" s="14">
        <v>180</v>
      </c>
      <c r="G14" s="14">
        <v>20</v>
      </c>
      <c r="H14" s="15">
        <f t="shared" si="2"/>
        <v>3600</v>
      </c>
      <c r="I14" s="25"/>
      <c r="J14" s="26">
        <v>120.8438</v>
      </c>
      <c r="K14" s="27">
        <f t="shared" si="0"/>
        <v>38.4482353982301</v>
      </c>
      <c r="L14" s="28">
        <v>1.062</v>
      </c>
      <c r="M14" s="28">
        <v>0.90625</v>
      </c>
      <c r="N14" s="29">
        <f t="shared" si="1"/>
        <v>729.599707964602</v>
      </c>
    </row>
    <row r="15" s="1" customFormat="1" ht="14.25" spans="2:14">
      <c r="B15" s="18" t="s">
        <v>7</v>
      </c>
      <c r="C15" s="19"/>
      <c r="D15" s="19"/>
      <c r="E15" s="19"/>
      <c r="F15" s="20"/>
      <c r="G15" s="21">
        <f>SUM(G3:G14)</f>
        <v>416</v>
      </c>
      <c r="H15" s="21">
        <f>SUM(H3:H14)</f>
        <v>75180</v>
      </c>
      <c r="N15" s="1">
        <f>SUM(N3:N14)</f>
        <v>18230.3060828834</v>
      </c>
    </row>
    <row r="16" customFormat="1" spans="6:14">
      <c r="F16" s="2"/>
      <c r="G16" s="2"/>
      <c r="M16" s="2" t="s">
        <v>8</v>
      </c>
      <c r="N16">
        <v>1700</v>
      </c>
    </row>
    <row r="17" ht="18.75" spans="1:14">
      <c r="A17" t="s">
        <v>48</v>
      </c>
      <c r="B17" s="22" t="s">
        <v>49</v>
      </c>
      <c r="C17" s="22"/>
      <c r="D17" s="22"/>
      <c r="M17" s="30" t="s">
        <v>50</v>
      </c>
      <c r="N17" s="31">
        <f>N15-N16</f>
        <v>16530.3060828834</v>
      </c>
    </row>
  </sheetData>
  <mergeCells count="2">
    <mergeCell ref="B15:F15"/>
    <mergeCell ref="I3:I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WPS_1688956663</cp:lastModifiedBy>
  <dcterms:created xsi:type="dcterms:W3CDTF">2023-02-03T03:31:00Z</dcterms:created>
  <dcterms:modified xsi:type="dcterms:W3CDTF">2024-01-04T01:47:39Z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FB5409DC9EC04255A2D7ADCB8473CB15_13</vt:lpwstr>
  </property>
  <property fmtid="{D5CDD505-2E9C-101B-9397-08002B2CF9AE}" pid="3" name="KSOProductBuildVer">
    <vt:lpwstr>2052-12.1.0.16120</vt:lpwstr>
  </property>
</Properties>
</file>