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tabRatio="926"/>
  </bookViews>
  <sheets>
    <sheet name="建议" sheetId="9" r:id="rId1"/>
  </sheets>
  <definedNames>
    <definedName name="_xlnm.Print_Area" localSheetId="0">建议!$A$1:$N$57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<sst xmlns="http://schemas.openxmlformats.org/spreadsheetml/2006/main" count="183" uniqueCount="110">
  <si>
    <t>零部件采购价格协议</t>
  </si>
  <si>
    <t xml:space="preserve">                                                                                                协议编号：GHRCJGXY-XA-20231201-27</t>
  </si>
  <si>
    <t>甲方：西安光华荣昌汽车部件有限公司</t>
  </si>
  <si>
    <t>乙方：湘乡简美新材料科技有限公司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</si>
  <si>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</si>
  <si>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</si>
  <si>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</si>
  <si>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</si>
  <si>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</si>
  <si>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</si>
  <si>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</si>
  <si>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
（不含模摊费）</t>
  </si>
  <si>
    <t>未税模检具摊销费</t>
  </si>
  <si>
    <t>未税采购价格
（含模摊费）</t>
  </si>
  <si>
    <t>备注</t>
  </si>
  <si>
    <t>2022年</t>
  </si>
  <si>
    <t>2023年1月-11月价格</t>
  </si>
  <si>
    <t>2023年12月1日起执行价</t>
  </si>
  <si>
    <t>模具总价</t>
  </si>
  <si>
    <t>摊销费</t>
  </si>
  <si>
    <t>摊销方式</t>
  </si>
  <si>
    <t>SHT0012948</t>
  </si>
  <si>
    <t>副驾驶坐垫护面总成</t>
  </si>
  <si>
    <t>M3000-S</t>
  </si>
  <si>
    <t>件</t>
  </si>
  <si>
    <t xml:space="preserve">承兑或现汇（现汇2个点贴息费）
实仓结算
</t>
  </si>
  <si>
    <t>SHT0012925</t>
  </si>
  <si>
    <t>坐垫护面总成</t>
  </si>
  <si>
    <t>M3000-SL5000</t>
  </si>
  <si>
    <t>SHT0012947</t>
  </si>
  <si>
    <t>副驾驶员靠背护面总成</t>
  </si>
  <si>
    <t>M3000-S不带安全带</t>
  </si>
  <si>
    <t>SHT0013902</t>
  </si>
  <si>
    <t>座垫护面总成</t>
  </si>
  <si>
    <t>(空白)</t>
  </si>
  <si>
    <t>SHT0013585</t>
  </si>
  <si>
    <t>不带安全带</t>
  </si>
  <si>
    <t>SHT0013582</t>
  </si>
  <si>
    <t>司机背面套总成</t>
  </si>
  <si>
    <t>带安全带</t>
  </si>
  <si>
    <t>SHT0013584</t>
  </si>
  <si>
    <t>副司机背面套总成</t>
  </si>
  <si>
    <t>SHT0014233</t>
  </si>
  <si>
    <t>副驾驶员坐垫面套</t>
  </si>
  <si>
    <t>X5000-S</t>
  </si>
  <si>
    <t>SHT0014212</t>
  </si>
  <si>
    <t>驾驶员坐垫面套总成</t>
  </si>
  <si>
    <t>SHT0014230</t>
  </si>
  <si>
    <t>副驾驶员靠背面套总成</t>
  </si>
  <si>
    <t>SHT0014213</t>
  </si>
  <si>
    <t>驾驶员靠背护面总成</t>
  </si>
  <si>
    <t>SHT0012468</t>
  </si>
  <si>
    <t>中间座椅座垫面套</t>
  </si>
  <si>
    <t>翼6</t>
  </si>
  <si>
    <t>SHT0012467</t>
  </si>
  <si>
    <t>中间座椅靠背面套</t>
  </si>
  <si>
    <t>SHT0013482</t>
  </si>
  <si>
    <t>通风坐垫护面总成</t>
  </si>
  <si>
    <t>L5000通风加热</t>
  </si>
  <si>
    <t>SHT0012466</t>
  </si>
  <si>
    <t>SHT0012243</t>
  </si>
  <si>
    <t>副驾驶座椅座垫护面总成</t>
  </si>
  <si>
    <t>SHT0012241</t>
  </si>
  <si>
    <t>驾驶员座椅座垫护面总成</t>
  </si>
  <si>
    <t>SHT0014702</t>
  </si>
  <si>
    <t>SHT0014708</t>
  </si>
  <si>
    <t>SHT0014837</t>
  </si>
  <si>
    <t>L5000通风皮质</t>
  </si>
  <si>
    <t>SHT0012465</t>
  </si>
  <si>
    <t>SHT0013394</t>
  </si>
  <si>
    <t>轩德6仿皮通风</t>
  </si>
  <si>
    <t>SHT0013381</t>
  </si>
  <si>
    <t>SHT0012242</t>
  </si>
  <si>
    <t>副驾驶座椅靠背护面总成</t>
  </si>
  <si>
    <t>SHT0014700</t>
  </si>
  <si>
    <t>SHT0012240</t>
  </si>
  <si>
    <t>驾驶员座椅靠背护面总成</t>
  </si>
  <si>
    <t>SHT0014836</t>
  </si>
  <si>
    <t>驾驶员靠背面套总成</t>
  </si>
  <si>
    <t>SHT0013379</t>
  </si>
  <si>
    <t>坐垫面套总成</t>
  </si>
  <si>
    <t>E6通风加热</t>
  </si>
  <si>
    <t>SHT0014869</t>
  </si>
  <si>
    <t>驾驶员座垫面套总成</t>
  </si>
  <si>
    <t>X5000彷皮通风</t>
  </si>
  <si>
    <t>SHT0014870</t>
  </si>
  <si>
    <t>SHT0013384</t>
  </si>
  <si>
    <t>中间座椅坐垫面套</t>
  </si>
  <si>
    <t>SHT0013386</t>
  </si>
  <si>
    <t>SHT0014001</t>
  </si>
  <si>
    <t>主驾通风靠背护成总成</t>
  </si>
  <si>
    <t>M3000通风</t>
  </si>
  <si>
    <t>SHT0014000</t>
  </si>
  <si>
    <t>主驾通风座垫护面总成</t>
  </si>
  <si>
    <t>SHT0014006</t>
  </si>
  <si>
    <t>SHT0014005</t>
  </si>
  <si>
    <t>副驾驶座垫护面总成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</si>
  <si>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</si>
  <si>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2023年12月1日</t>
    </r>
    <r>
      <rPr>
        <sz val="12"/>
        <rFont val="楷体"/>
        <charset val="134"/>
      </rPr>
      <t>起至</t>
    </r>
    <r>
      <rPr>
        <u/>
        <sz val="12"/>
        <rFont val="楷体"/>
        <charset val="134"/>
      </rPr>
      <t xml:space="preserve"> 2024年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</si>
  <si>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</si>
  <si>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</si>
  <si>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</si>
  <si>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</si>
  <si>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</si>
  <si>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西安光华荣昌汽车部件有限公司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</si>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</sst>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.0000_ "/>
    <numFmt numFmtId="179" formatCode="0.00_);[Red]\(0.00\)"/>
  </numFmts>
  <fonts count="36">
    <font>
      <sz val="11"/>
      <color theme="1"/>
      <name val="宋体"/>
      <charset val="134"/>
      <scheme val="minor"/>
    </font>
    <font>
      <sz val="11"/>
      <color rgb="FFFF0000"/>
      <name val="楷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微软雅黑"/>
      <charset val="134"/>
    </font>
    <font>
      <sz val="11"/>
      <color theme="1"/>
      <name val="楷体"/>
      <charset val="134"/>
    </font>
    <font>
      <sz val="10"/>
      <color rgb="FFFF0000"/>
      <name val="Microsoft YaHei"/>
      <charset val="134"/>
    </font>
    <font>
      <sz val="10"/>
      <color theme="1"/>
      <name val="Microsoft YaHei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6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2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/>
    </xf>
    <xf numFmtId="0" fontId="2" fillId="2" borderId="0" xfId="53" applyFont="1" applyFill="1" applyAlignment="1">
      <alignment horizontal="center" vertical="center"/>
    </xf>
    <xf numFmtId="49" fontId="3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wrapText="1"/>
    </xf>
    <xf numFmtId="0" fontId="4" fillId="2" borderId="0" xfId="53" applyFont="1" applyFill="1" applyAlignment="1">
      <alignment horizontal="center" vertical="center"/>
    </xf>
    <xf numFmtId="176" fontId="2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shrinkToFit="1"/>
    </xf>
    <xf numFmtId="0" fontId="2" fillId="2" borderId="0" xfId="53" applyFont="1" applyFill="1" applyBorder="1" applyAlignment="1">
      <alignment horizontal="center" vertical="center"/>
    </xf>
    <xf numFmtId="0" fontId="5" fillId="2" borderId="0" xfId="53" applyFont="1" applyFill="1" applyAlignment="1">
      <alignment horizontal="center" vertical="center"/>
    </xf>
    <xf numFmtId="0" fontId="3" fillId="2" borderId="0" xfId="53" applyFont="1" applyFill="1" applyAlignment="1">
      <alignment horizontal="center" vertical="center"/>
    </xf>
    <xf numFmtId="0" fontId="6" fillId="2" borderId="0" xfId="53" applyFont="1" applyFill="1" applyAlignment="1">
      <alignment horizontal="left" vertical="center"/>
    </xf>
    <xf numFmtId="0" fontId="6" fillId="2" borderId="0" xfId="53" applyFont="1" applyFill="1" applyAlignment="1">
      <alignment horizontal="left" vertical="center" wrapText="1"/>
    </xf>
    <xf numFmtId="0" fontId="6" fillId="2" borderId="0" xfId="53" applyFont="1" applyFill="1" applyBorder="1" applyAlignment="1">
      <alignment horizontal="left" vertical="center" shrinkToFit="1"/>
    </xf>
    <xf numFmtId="0" fontId="2" fillId="2" borderId="1" xfId="53" applyFont="1" applyFill="1" applyBorder="1" applyAlignment="1">
      <alignment horizontal="center" vertical="center" wrapText="1"/>
    </xf>
    <xf numFmtId="49" fontId="7" fillId="2" borderId="2" xfId="53" applyNumberFormat="1" applyFont="1" applyFill="1" applyBorder="1" applyAlignment="1">
      <alignment horizontal="center" vertical="center" wrapText="1"/>
    </xf>
    <xf numFmtId="0" fontId="7" fillId="2" borderId="2" xfId="53" applyFont="1" applyFill="1" applyBorder="1" applyAlignment="1">
      <alignment horizontal="center" vertical="center" wrapText="1"/>
    </xf>
    <xf numFmtId="0" fontId="6" fillId="2" borderId="2" xfId="53" applyFont="1" applyFill="1" applyBorder="1" applyAlignment="1">
      <alignment horizontal="center" vertical="center" wrapText="1"/>
    </xf>
    <xf numFmtId="176" fontId="8" fillId="2" borderId="3" xfId="49" applyNumberFormat="1" applyFont="1" applyFill="1" applyBorder="1" applyAlignment="1">
      <alignment horizontal="center" vertical="center" wrapText="1"/>
    </xf>
    <xf numFmtId="176" fontId="8" fillId="2" borderId="4" xfId="49" applyNumberFormat="1" applyFont="1" applyFill="1" applyBorder="1" applyAlignment="1">
      <alignment horizontal="center" vertical="center" wrapText="1"/>
    </xf>
    <xf numFmtId="176" fontId="8" fillId="2" borderId="5" xfId="49" applyNumberFormat="1" applyFont="1" applyFill="1" applyBorder="1" applyAlignment="1">
      <alignment horizontal="center" vertical="center" wrapText="1"/>
    </xf>
    <xf numFmtId="0" fontId="2" fillId="2" borderId="6" xfId="53" applyFont="1" applyFill="1" applyBorder="1" applyAlignment="1">
      <alignment horizontal="center" vertical="center" wrapText="1"/>
    </xf>
    <xf numFmtId="49" fontId="7" fillId="2" borderId="7" xfId="53" applyNumberFormat="1" applyFont="1" applyFill="1" applyBorder="1" applyAlignment="1">
      <alignment horizontal="center" vertical="center" wrapText="1"/>
    </xf>
    <xf numFmtId="0" fontId="7" fillId="2" borderId="7" xfId="53" applyFont="1" applyFill="1" applyBorder="1" applyAlignment="1">
      <alignment horizontal="center" vertical="center" wrapText="1"/>
    </xf>
    <xf numFmtId="0" fontId="6" fillId="2" borderId="7" xfId="53" applyFont="1" applyFill="1" applyBorder="1" applyAlignment="1">
      <alignment horizontal="center" vertical="center" wrapText="1"/>
    </xf>
    <xf numFmtId="176" fontId="8" fillId="2" borderId="7" xfId="49" applyNumberFormat="1" applyFont="1" applyFill="1" applyBorder="1" applyAlignment="1">
      <alignment horizontal="center" vertical="center" wrapText="1"/>
    </xf>
    <xf numFmtId="57" fontId="8" fillId="2" borderId="7" xfId="49" applyNumberFormat="1" applyFont="1" applyFill="1" applyBorder="1" applyAlignment="1">
      <alignment horizontal="center" vertical="center" wrapText="1"/>
    </xf>
    <xf numFmtId="0" fontId="9" fillId="2" borderId="1" xfId="53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" fillId="2" borderId="2" xfId="53" applyFont="1" applyFill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0" fontId="9" fillId="2" borderId="8" xfId="53" applyFont="1" applyFill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 wrapText="1"/>
    </xf>
    <xf numFmtId="0" fontId="1" fillId="2" borderId="9" xfId="53" applyFont="1" applyFill="1" applyBorder="1" applyAlignment="1">
      <alignment horizontal="center" vertical="center" wrapText="1"/>
    </xf>
    <xf numFmtId="177" fontId="10" fillId="0" borderId="9" xfId="0" applyNumberFormat="1" applyFont="1" applyBorder="1" applyAlignment="1">
      <alignment horizontal="center" vertical="center" wrapText="1"/>
    </xf>
    <xf numFmtId="0" fontId="9" fillId="2" borderId="6" xfId="53" applyFont="1" applyFill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1" fillId="2" borderId="7" xfId="53" applyFont="1" applyFill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0" fontId="9" fillId="2" borderId="10" xfId="53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9" fillId="2" borderId="11" xfId="53" applyFont="1" applyFill="1" applyBorder="1" applyAlignment="1">
      <alignment horizontal="center" vertical="center" wrapText="1"/>
    </xf>
    <xf numFmtId="177" fontId="11" fillId="0" borderId="11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9" fillId="2" borderId="9" xfId="53" applyFont="1" applyFill="1" applyBorder="1" applyAlignment="1">
      <alignment horizontal="center" vertical="center" wrapText="1"/>
    </xf>
    <xf numFmtId="177" fontId="11" fillId="0" borderId="9" xfId="0" applyNumberFormat="1" applyFont="1" applyBorder="1" applyAlignment="1">
      <alignment horizontal="center" vertical="center" wrapText="1"/>
    </xf>
    <xf numFmtId="178" fontId="11" fillId="0" borderId="9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9" fillId="2" borderId="7" xfId="53" applyFont="1" applyFill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0" fontId="6" fillId="0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53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9" fontId="7" fillId="2" borderId="12" xfId="53" applyNumberFormat="1" applyFont="1" applyFill="1" applyBorder="1" applyAlignment="1">
      <alignment horizontal="center" vertical="center" shrinkToFit="1"/>
    </xf>
    <xf numFmtId="179" fontId="7" fillId="2" borderId="0" xfId="53" applyNumberFormat="1" applyFont="1" applyFill="1" applyBorder="1" applyAlignment="1">
      <alignment horizontal="center" vertical="center" shrinkToFit="1"/>
    </xf>
    <xf numFmtId="179" fontId="7" fillId="2" borderId="13" xfId="53" applyNumberFormat="1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177" fontId="10" fillId="0" borderId="12" xfId="0" applyNumberFormat="1" applyFont="1" applyBorder="1" applyAlignment="1">
      <alignment horizontal="center" vertical="center" wrapText="1"/>
    </xf>
    <xf numFmtId="179" fontId="7" fillId="2" borderId="14" xfId="53" applyNumberFormat="1" applyFont="1" applyFill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/>
    </xf>
    <xf numFmtId="177" fontId="10" fillId="0" borderId="15" xfId="0" applyNumberFormat="1" applyFont="1" applyBorder="1" applyAlignment="1">
      <alignment horizontal="center" vertical="center" wrapText="1"/>
    </xf>
    <xf numFmtId="179" fontId="1" fillId="2" borderId="14" xfId="53" applyNumberFormat="1" applyFont="1" applyFill="1" applyBorder="1" applyAlignment="1">
      <alignment horizontal="center" vertical="center" wrapText="1" shrinkToFit="1"/>
    </xf>
    <xf numFmtId="179" fontId="1" fillId="2" borderId="0" xfId="53" applyNumberFormat="1" applyFont="1" applyFill="1" applyBorder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77" fontId="10" fillId="0" borderId="13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77" fontId="11" fillId="0" borderId="16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77" fontId="11" fillId="0" borderId="15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 wrapText="1"/>
    </xf>
    <xf numFmtId="179" fontId="7" fillId="2" borderId="17" xfId="53" applyNumberFormat="1" applyFont="1" applyFill="1" applyBorder="1" applyAlignment="1">
      <alignment horizontal="center" vertical="center" wrapText="1" shrinkToFit="1"/>
    </xf>
    <xf numFmtId="0" fontId="6" fillId="0" borderId="0" xfId="53" applyFont="1" applyFill="1" applyBorder="1" applyAlignment="1">
      <alignment vertical="center" wrapText="1"/>
    </xf>
    <xf numFmtId="0" fontId="2" fillId="0" borderId="0" xfId="5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6" fillId="0" borderId="0" xfId="53" applyNumberFormat="1" applyFont="1" applyFill="1" applyBorder="1" applyAlignment="1">
      <alignment vertical="center"/>
    </xf>
    <xf numFmtId="0" fontId="6" fillId="0" borderId="0" xfId="53" applyFont="1" applyFill="1" applyBorder="1" applyAlignment="1">
      <alignment vertical="center" shrinkToFit="1"/>
    </xf>
    <xf numFmtId="176" fontId="2" fillId="0" borderId="0" xfId="53" applyNumberFormat="1" applyFont="1" applyFill="1" applyAlignment="1">
      <alignment vertical="center"/>
    </xf>
    <xf numFmtId="0" fontId="2" fillId="0" borderId="0" xfId="53" applyFont="1" applyFill="1" applyAlignment="1">
      <alignment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79"/>
  <sheetViews>
    <sheetView tabSelected="1" zoomScale="85" zoomScaleNormal="85" workbookViewId="0">
      <selection activeCell="H9" sqref="H9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7.125" style="5" customWidth="1"/>
    <col min="5" max="5" width="5.625" style="6" customWidth="1"/>
    <col min="6" max="6" width="12.25" style="7" customWidth="1"/>
    <col min="7" max="7" width="10.875" style="7" customWidth="1"/>
    <col min="8" max="8" width="12.625" style="7" customWidth="1"/>
    <col min="9" max="9" width="8.5" style="7" customWidth="1"/>
    <col min="10" max="10" width="11.5" style="7" customWidth="1"/>
    <col min="11" max="11" width="10.5" style="7" customWidth="1"/>
    <col min="12" max="12" width="9.75" style="7" customWidth="1"/>
    <col min="13" max="13" width="12.75" style="7" customWidth="1"/>
    <col min="14" max="14" width="14.0166666666667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26.2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ht="15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32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20"/>
      <c r="H7" s="21"/>
      <c r="I7" s="19" t="s">
        <v>12</v>
      </c>
      <c r="J7" s="20"/>
      <c r="K7" s="21"/>
      <c r="L7" s="19" t="s">
        <v>13</v>
      </c>
      <c r="M7" s="21"/>
      <c r="N7" s="60" t="s">
        <v>14</v>
      </c>
      <c r="O7" s="61"/>
    </row>
    <row r="8" ht="34" customHeight="1" spans="1:15">
      <c r="A8" s="22"/>
      <c r="B8" s="23"/>
      <c r="C8" s="24"/>
      <c r="D8" s="24"/>
      <c r="E8" s="25"/>
      <c r="F8" s="26" t="s">
        <v>15</v>
      </c>
      <c r="G8" s="27" t="s">
        <v>16</v>
      </c>
      <c r="H8" s="27" t="s">
        <v>17</v>
      </c>
      <c r="I8" s="26" t="s">
        <v>18</v>
      </c>
      <c r="J8" s="26" t="s">
        <v>19</v>
      </c>
      <c r="K8" s="26" t="s">
        <v>20</v>
      </c>
      <c r="L8" s="27" t="s">
        <v>16</v>
      </c>
      <c r="M8" s="27" t="s">
        <v>17</v>
      </c>
      <c r="N8" s="62"/>
      <c r="O8" s="61"/>
    </row>
    <row r="9" ht="17" customHeight="1" spans="1:15">
      <c r="A9" s="28">
        <v>1</v>
      </c>
      <c r="B9" s="29" t="s">
        <v>21</v>
      </c>
      <c r="C9" s="29" t="s">
        <v>22</v>
      </c>
      <c r="D9" s="29" t="s">
        <v>23</v>
      </c>
      <c r="E9" s="30" t="s">
        <v>24</v>
      </c>
      <c r="F9" s="29">
        <v>28.18</v>
      </c>
      <c r="G9" s="29">
        <v>28.18</v>
      </c>
      <c r="H9" s="31">
        <f>G9*0.97</f>
        <v>27.3346</v>
      </c>
      <c r="I9" s="63">
        <v>0</v>
      </c>
      <c r="J9" s="63">
        <v>0</v>
      </c>
      <c r="K9" s="63">
        <v>0</v>
      </c>
      <c r="L9" s="63">
        <f>J9+G9</f>
        <v>28.18</v>
      </c>
      <c r="M9" s="64">
        <f>H9+J9</f>
        <v>27.3346</v>
      </c>
      <c r="N9" s="65" t="s">
        <v>25</v>
      </c>
      <c r="O9" s="61"/>
    </row>
    <row r="10" ht="17" customHeight="1" spans="1:15">
      <c r="A10" s="32">
        <v>2</v>
      </c>
      <c r="B10" s="33" t="s">
        <v>26</v>
      </c>
      <c r="C10" s="33" t="s">
        <v>27</v>
      </c>
      <c r="D10" s="33" t="s">
        <v>28</v>
      </c>
      <c r="E10" s="34" t="s">
        <v>24</v>
      </c>
      <c r="F10" s="33">
        <v>28.3</v>
      </c>
      <c r="G10" s="33">
        <v>28.3</v>
      </c>
      <c r="H10" s="35">
        <f t="shared" ref="H10:H19" si="0">G10*0.97</f>
        <v>27.451</v>
      </c>
      <c r="I10" s="66">
        <v>0</v>
      </c>
      <c r="J10" s="66">
        <v>0</v>
      </c>
      <c r="K10" s="66">
        <v>0</v>
      </c>
      <c r="L10" s="66">
        <f t="shared" ref="L10:L31" si="1">J10+G10</f>
        <v>28.3</v>
      </c>
      <c r="M10" s="67">
        <f t="shared" ref="M10:M31" si="2">H10+J10</f>
        <v>27.451</v>
      </c>
      <c r="N10" s="65"/>
      <c r="O10" s="61"/>
    </row>
    <row r="11" ht="17" customHeight="1" spans="1:15">
      <c r="A11" s="32">
        <v>3</v>
      </c>
      <c r="B11" s="33" t="s">
        <v>29</v>
      </c>
      <c r="C11" s="33" t="s">
        <v>30</v>
      </c>
      <c r="D11" s="33" t="s">
        <v>31</v>
      </c>
      <c r="E11" s="34" t="s">
        <v>24</v>
      </c>
      <c r="F11" s="33">
        <v>54.35</v>
      </c>
      <c r="G11" s="33">
        <v>54.35</v>
      </c>
      <c r="H11" s="35">
        <f t="shared" si="0"/>
        <v>52.7195</v>
      </c>
      <c r="I11" s="66">
        <v>0</v>
      </c>
      <c r="J11" s="66">
        <v>0</v>
      </c>
      <c r="K11" s="66">
        <v>0</v>
      </c>
      <c r="L11" s="66">
        <f t="shared" si="1"/>
        <v>54.35</v>
      </c>
      <c r="M11" s="67">
        <f t="shared" si="2"/>
        <v>52.7195</v>
      </c>
      <c r="N11" s="65"/>
      <c r="O11" s="61"/>
    </row>
    <row r="12" ht="17" customHeight="1" spans="1:15">
      <c r="A12" s="32">
        <v>4</v>
      </c>
      <c r="B12" s="33" t="s">
        <v>32</v>
      </c>
      <c r="C12" s="33" t="s">
        <v>33</v>
      </c>
      <c r="D12" s="33" t="s">
        <v>34</v>
      </c>
      <c r="E12" s="34" t="s">
        <v>24</v>
      </c>
      <c r="F12" s="33">
        <v>28.19</v>
      </c>
      <c r="G12" s="33">
        <v>28.19</v>
      </c>
      <c r="H12" s="35">
        <f t="shared" si="0"/>
        <v>27.3443</v>
      </c>
      <c r="I12" s="66">
        <v>0</v>
      </c>
      <c r="J12" s="66">
        <v>0</v>
      </c>
      <c r="K12" s="66">
        <v>0</v>
      </c>
      <c r="L12" s="66">
        <f t="shared" si="1"/>
        <v>28.19</v>
      </c>
      <c r="M12" s="67">
        <f t="shared" si="2"/>
        <v>27.3443</v>
      </c>
      <c r="N12" s="65"/>
      <c r="O12" s="61"/>
    </row>
    <row r="13" ht="17" customHeight="1" spans="1:15">
      <c r="A13" s="32">
        <v>5</v>
      </c>
      <c r="B13" s="33" t="s">
        <v>35</v>
      </c>
      <c r="C13" s="33" t="s">
        <v>30</v>
      </c>
      <c r="D13" s="33" t="s">
        <v>36</v>
      </c>
      <c r="E13" s="34" t="s">
        <v>24</v>
      </c>
      <c r="F13" s="33">
        <v>55.41</v>
      </c>
      <c r="G13" s="33">
        <v>55.41</v>
      </c>
      <c r="H13" s="35">
        <f t="shared" si="0"/>
        <v>53.7477</v>
      </c>
      <c r="I13" s="66">
        <v>0</v>
      </c>
      <c r="J13" s="66">
        <v>0</v>
      </c>
      <c r="K13" s="66">
        <v>0</v>
      </c>
      <c r="L13" s="66">
        <f t="shared" si="1"/>
        <v>55.41</v>
      </c>
      <c r="M13" s="67">
        <f t="shared" si="2"/>
        <v>53.7477</v>
      </c>
      <c r="N13" s="65"/>
      <c r="O13" s="61"/>
    </row>
    <row r="14" ht="17" customHeight="1" spans="1:15">
      <c r="A14" s="32">
        <v>6</v>
      </c>
      <c r="B14" s="33" t="s">
        <v>37</v>
      </c>
      <c r="C14" s="33" t="s">
        <v>38</v>
      </c>
      <c r="D14" s="33" t="s">
        <v>39</v>
      </c>
      <c r="E14" s="34" t="s">
        <v>24</v>
      </c>
      <c r="F14" s="33">
        <v>55.41</v>
      </c>
      <c r="G14" s="33">
        <v>55.41</v>
      </c>
      <c r="H14" s="35">
        <f t="shared" si="0"/>
        <v>53.7477</v>
      </c>
      <c r="I14" s="66">
        <v>0</v>
      </c>
      <c r="J14" s="66">
        <v>0</v>
      </c>
      <c r="K14" s="66">
        <v>0</v>
      </c>
      <c r="L14" s="66">
        <f t="shared" si="1"/>
        <v>55.41</v>
      </c>
      <c r="M14" s="67">
        <f t="shared" si="2"/>
        <v>53.7477</v>
      </c>
      <c r="N14" s="65"/>
      <c r="O14" s="61"/>
    </row>
    <row r="15" ht="17" customHeight="1" spans="1:15">
      <c r="A15" s="32">
        <v>7</v>
      </c>
      <c r="B15" s="33" t="s">
        <v>40</v>
      </c>
      <c r="C15" s="33" t="s">
        <v>41</v>
      </c>
      <c r="D15" s="33" t="s">
        <v>39</v>
      </c>
      <c r="E15" s="34" t="s">
        <v>24</v>
      </c>
      <c r="F15" s="33">
        <v>55.41</v>
      </c>
      <c r="G15" s="33">
        <v>55.41</v>
      </c>
      <c r="H15" s="35">
        <f t="shared" si="0"/>
        <v>53.7477</v>
      </c>
      <c r="I15" s="66">
        <v>0</v>
      </c>
      <c r="J15" s="66">
        <v>0</v>
      </c>
      <c r="K15" s="66">
        <v>0</v>
      </c>
      <c r="L15" s="66">
        <f t="shared" si="1"/>
        <v>55.41</v>
      </c>
      <c r="M15" s="67">
        <f t="shared" si="2"/>
        <v>53.7477</v>
      </c>
      <c r="N15" s="65"/>
      <c r="O15" s="61"/>
    </row>
    <row r="16" ht="17" customHeight="1" spans="1:15">
      <c r="A16" s="32">
        <v>8</v>
      </c>
      <c r="B16" s="33" t="s">
        <v>42</v>
      </c>
      <c r="C16" s="33" t="s">
        <v>43</v>
      </c>
      <c r="D16" s="33" t="s">
        <v>44</v>
      </c>
      <c r="E16" s="34" t="s">
        <v>24</v>
      </c>
      <c r="F16" s="33">
        <v>49.5754</v>
      </c>
      <c r="G16" s="33">
        <v>49.5754</v>
      </c>
      <c r="H16" s="35">
        <f t="shared" si="0"/>
        <v>48.088138</v>
      </c>
      <c r="I16" s="66">
        <v>0</v>
      </c>
      <c r="J16" s="66">
        <v>0</v>
      </c>
      <c r="K16" s="66">
        <v>0</v>
      </c>
      <c r="L16" s="66">
        <f t="shared" si="1"/>
        <v>49.5754</v>
      </c>
      <c r="M16" s="67">
        <f t="shared" si="2"/>
        <v>48.088138</v>
      </c>
      <c r="N16" s="65"/>
      <c r="O16" s="61"/>
    </row>
    <row r="17" s="1" customFormat="1" ht="17" customHeight="1" spans="1:16">
      <c r="A17" s="32">
        <v>9</v>
      </c>
      <c r="B17" s="33" t="s">
        <v>45</v>
      </c>
      <c r="C17" s="33" t="s">
        <v>46</v>
      </c>
      <c r="D17" s="33" t="s">
        <v>44</v>
      </c>
      <c r="E17" s="34" t="s">
        <v>24</v>
      </c>
      <c r="F17" s="33">
        <v>44.49</v>
      </c>
      <c r="G17" s="33">
        <v>44.49</v>
      </c>
      <c r="H17" s="35">
        <f t="shared" si="0"/>
        <v>43.1553</v>
      </c>
      <c r="I17" s="66">
        <v>0</v>
      </c>
      <c r="J17" s="66">
        <v>0</v>
      </c>
      <c r="K17" s="66">
        <v>0</v>
      </c>
      <c r="L17" s="66">
        <f t="shared" si="1"/>
        <v>44.49</v>
      </c>
      <c r="M17" s="67">
        <f t="shared" si="2"/>
        <v>43.1553</v>
      </c>
      <c r="N17" s="68"/>
      <c r="O17" s="69"/>
      <c r="P17" s="70"/>
    </row>
    <row r="18" s="1" customFormat="1" ht="17" customHeight="1" spans="1:16">
      <c r="A18" s="32">
        <v>10</v>
      </c>
      <c r="B18" s="33" t="s">
        <v>47</v>
      </c>
      <c r="C18" s="33" t="s">
        <v>48</v>
      </c>
      <c r="D18" s="33" t="s">
        <v>44</v>
      </c>
      <c r="E18" s="34" t="s">
        <v>24</v>
      </c>
      <c r="F18" s="33">
        <v>87.0774</v>
      </c>
      <c r="G18" s="33">
        <v>87.0774</v>
      </c>
      <c r="H18" s="35">
        <f t="shared" si="0"/>
        <v>84.465078</v>
      </c>
      <c r="I18" s="66">
        <v>0</v>
      </c>
      <c r="J18" s="66">
        <v>0</v>
      </c>
      <c r="K18" s="66">
        <v>0</v>
      </c>
      <c r="L18" s="66">
        <f t="shared" si="1"/>
        <v>87.0774</v>
      </c>
      <c r="M18" s="67">
        <f t="shared" si="2"/>
        <v>84.465078</v>
      </c>
      <c r="N18" s="68"/>
      <c r="O18" s="69"/>
      <c r="P18" s="70"/>
    </row>
    <row r="19" s="1" customFormat="1" ht="17" customHeight="1" spans="1:16">
      <c r="A19" s="36">
        <v>11</v>
      </c>
      <c r="B19" s="37" t="s">
        <v>49</v>
      </c>
      <c r="C19" s="37" t="s">
        <v>50</v>
      </c>
      <c r="D19" s="37" t="s">
        <v>44</v>
      </c>
      <c r="E19" s="38" t="s">
        <v>24</v>
      </c>
      <c r="F19" s="37">
        <v>90.7686</v>
      </c>
      <c r="G19" s="37">
        <v>90.7686</v>
      </c>
      <c r="H19" s="39">
        <f t="shared" si="0"/>
        <v>88.045542</v>
      </c>
      <c r="I19" s="71">
        <v>0</v>
      </c>
      <c r="J19" s="71">
        <v>0</v>
      </c>
      <c r="K19" s="71">
        <v>0</v>
      </c>
      <c r="L19" s="71">
        <f t="shared" si="1"/>
        <v>90.7686</v>
      </c>
      <c r="M19" s="72">
        <f t="shared" si="2"/>
        <v>88.045542</v>
      </c>
      <c r="N19" s="68"/>
      <c r="O19" s="69"/>
      <c r="P19" s="70"/>
    </row>
    <row r="20" ht="17" customHeight="1" spans="1:15">
      <c r="A20" s="40">
        <v>12</v>
      </c>
      <c r="B20" s="41" t="s">
        <v>51</v>
      </c>
      <c r="C20" s="41" t="s">
        <v>52</v>
      </c>
      <c r="D20" s="41" t="s">
        <v>53</v>
      </c>
      <c r="E20" s="42" t="s">
        <v>24</v>
      </c>
      <c r="F20" s="41">
        <v>14.35</v>
      </c>
      <c r="G20" s="41">
        <v>14.35</v>
      </c>
      <c r="H20" s="43">
        <f>G20</f>
        <v>14.35</v>
      </c>
      <c r="I20" s="73">
        <v>0</v>
      </c>
      <c r="J20" s="73">
        <v>0</v>
      </c>
      <c r="K20" s="73">
        <v>0</v>
      </c>
      <c r="L20" s="73">
        <f t="shared" si="1"/>
        <v>14.35</v>
      </c>
      <c r="M20" s="74">
        <f t="shared" si="2"/>
        <v>14.35</v>
      </c>
      <c r="N20" s="65"/>
      <c r="O20" s="61"/>
    </row>
    <row r="21" s="1" customFormat="1" ht="17" customHeight="1" spans="1:16">
      <c r="A21" s="32">
        <v>13</v>
      </c>
      <c r="B21" s="44" t="s">
        <v>54</v>
      </c>
      <c r="C21" s="44" t="s">
        <v>55</v>
      </c>
      <c r="D21" s="44" t="s">
        <v>53</v>
      </c>
      <c r="E21" s="45" t="s">
        <v>24</v>
      </c>
      <c r="F21" s="44">
        <v>15.68</v>
      </c>
      <c r="G21" s="44">
        <v>15.68</v>
      </c>
      <c r="H21" s="46">
        <f t="shared" ref="H21:H44" si="3">G21</f>
        <v>15.68</v>
      </c>
      <c r="I21" s="75">
        <v>0</v>
      </c>
      <c r="J21" s="75">
        <v>0</v>
      </c>
      <c r="K21" s="75">
        <v>0</v>
      </c>
      <c r="L21" s="75">
        <f t="shared" si="1"/>
        <v>15.68</v>
      </c>
      <c r="M21" s="76">
        <f t="shared" si="2"/>
        <v>15.68</v>
      </c>
      <c r="N21" s="68"/>
      <c r="O21" s="69"/>
      <c r="P21" s="70"/>
    </row>
    <row r="22" s="1" customFormat="1" ht="17" customHeight="1" spans="1:16">
      <c r="A22" s="32">
        <v>14</v>
      </c>
      <c r="B22" s="44" t="s">
        <v>56</v>
      </c>
      <c r="C22" s="44" t="s">
        <v>57</v>
      </c>
      <c r="D22" s="44" t="s">
        <v>58</v>
      </c>
      <c r="E22" s="45" t="s">
        <v>24</v>
      </c>
      <c r="F22" s="44">
        <v>20</v>
      </c>
      <c r="G22" s="44">
        <v>20</v>
      </c>
      <c r="H22" s="46">
        <f t="shared" si="3"/>
        <v>20</v>
      </c>
      <c r="I22" s="75">
        <v>0</v>
      </c>
      <c r="J22" s="75">
        <v>0</v>
      </c>
      <c r="K22" s="75">
        <v>0</v>
      </c>
      <c r="L22" s="75">
        <f t="shared" si="1"/>
        <v>20</v>
      </c>
      <c r="M22" s="76">
        <f t="shared" si="2"/>
        <v>20</v>
      </c>
      <c r="N22" s="68"/>
      <c r="O22" s="69"/>
      <c r="P22" s="70"/>
    </row>
    <row r="23" ht="17" customHeight="1" spans="1:15">
      <c r="A23" s="32">
        <v>15</v>
      </c>
      <c r="B23" s="44" t="s">
        <v>59</v>
      </c>
      <c r="C23" s="44" t="s">
        <v>27</v>
      </c>
      <c r="D23" s="44" t="s">
        <v>53</v>
      </c>
      <c r="E23" s="45" t="s">
        <v>24</v>
      </c>
      <c r="F23" s="44">
        <v>23.21</v>
      </c>
      <c r="G23" s="44">
        <v>23.21</v>
      </c>
      <c r="H23" s="46">
        <f t="shared" si="3"/>
        <v>23.21</v>
      </c>
      <c r="I23" s="75">
        <v>0</v>
      </c>
      <c r="J23" s="75">
        <v>0</v>
      </c>
      <c r="K23" s="75">
        <v>0</v>
      </c>
      <c r="L23" s="75">
        <f t="shared" si="1"/>
        <v>23.21</v>
      </c>
      <c r="M23" s="76">
        <f t="shared" si="2"/>
        <v>23.21</v>
      </c>
      <c r="N23" s="65"/>
      <c r="O23" s="61"/>
    </row>
    <row r="24" ht="17" customHeight="1" spans="1:15">
      <c r="A24" s="32">
        <v>16</v>
      </c>
      <c r="B24" s="44" t="s">
        <v>60</v>
      </c>
      <c r="C24" s="44" t="s">
        <v>61</v>
      </c>
      <c r="D24" s="44" t="s">
        <v>23</v>
      </c>
      <c r="E24" s="45" t="s">
        <v>24</v>
      </c>
      <c r="F24" s="44">
        <v>26.62</v>
      </c>
      <c r="G24" s="44">
        <v>26.62</v>
      </c>
      <c r="H24" s="46">
        <f t="shared" si="3"/>
        <v>26.62</v>
      </c>
      <c r="I24" s="75">
        <v>0</v>
      </c>
      <c r="J24" s="75">
        <v>0</v>
      </c>
      <c r="K24" s="75">
        <v>0</v>
      </c>
      <c r="L24" s="75">
        <f t="shared" si="1"/>
        <v>26.62</v>
      </c>
      <c r="M24" s="76">
        <f t="shared" si="2"/>
        <v>26.62</v>
      </c>
      <c r="N24" s="65"/>
      <c r="O24" s="61"/>
    </row>
    <row r="25" ht="17" customHeight="1" spans="1:15">
      <c r="A25" s="32">
        <v>17</v>
      </c>
      <c r="B25" s="44" t="s">
        <v>62</v>
      </c>
      <c r="C25" s="44" t="s">
        <v>63</v>
      </c>
      <c r="D25" s="44" t="s">
        <v>23</v>
      </c>
      <c r="E25" s="45" t="s">
        <v>24</v>
      </c>
      <c r="F25" s="44">
        <v>27.27</v>
      </c>
      <c r="G25" s="44">
        <v>27.27</v>
      </c>
      <c r="H25" s="46">
        <f t="shared" si="3"/>
        <v>27.27</v>
      </c>
      <c r="I25" s="75">
        <v>0</v>
      </c>
      <c r="J25" s="75">
        <v>0</v>
      </c>
      <c r="K25" s="75">
        <v>0</v>
      </c>
      <c r="L25" s="75">
        <f t="shared" si="1"/>
        <v>27.27</v>
      </c>
      <c r="M25" s="76">
        <f t="shared" si="2"/>
        <v>27.27</v>
      </c>
      <c r="N25" s="65"/>
      <c r="O25" s="61"/>
    </row>
    <row r="26" s="1" customFormat="1" ht="17" customHeight="1" spans="1:16">
      <c r="A26" s="32">
        <v>18</v>
      </c>
      <c r="B26" s="44" t="s">
        <v>64</v>
      </c>
      <c r="C26" s="44" t="s">
        <v>46</v>
      </c>
      <c r="D26" s="44" t="s">
        <v>34</v>
      </c>
      <c r="E26" s="45" t="s">
        <v>24</v>
      </c>
      <c r="F26" s="44">
        <v>28</v>
      </c>
      <c r="G26" s="44">
        <v>28</v>
      </c>
      <c r="H26" s="46">
        <f t="shared" si="3"/>
        <v>28</v>
      </c>
      <c r="I26" s="75">
        <v>0</v>
      </c>
      <c r="J26" s="75">
        <v>0</v>
      </c>
      <c r="K26" s="75">
        <v>0</v>
      </c>
      <c r="L26" s="75">
        <f t="shared" si="1"/>
        <v>28</v>
      </c>
      <c r="M26" s="76">
        <f t="shared" si="2"/>
        <v>28</v>
      </c>
      <c r="N26" s="68"/>
      <c r="O26" s="69"/>
      <c r="P26" s="70"/>
    </row>
    <row r="27" s="1" customFormat="1" ht="17" customHeight="1" spans="1:16">
      <c r="A27" s="32">
        <v>19</v>
      </c>
      <c r="B27" s="44" t="s">
        <v>65</v>
      </c>
      <c r="C27" s="44" t="s">
        <v>22</v>
      </c>
      <c r="D27" s="44" t="s">
        <v>34</v>
      </c>
      <c r="E27" s="45" t="s">
        <v>24</v>
      </c>
      <c r="F27" s="44">
        <v>28</v>
      </c>
      <c r="G27" s="44">
        <v>28</v>
      </c>
      <c r="H27" s="46">
        <f t="shared" si="3"/>
        <v>28</v>
      </c>
      <c r="I27" s="75">
        <v>0</v>
      </c>
      <c r="J27" s="75">
        <v>0</v>
      </c>
      <c r="K27" s="75">
        <v>0</v>
      </c>
      <c r="L27" s="75">
        <f t="shared" si="1"/>
        <v>28</v>
      </c>
      <c r="M27" s="76">
        <f t="shared" si="2"/>
        <v>28</v>
      </c>
      <c r="N27" s="68"/>
      <c r="O27" s="69"/>
      <c r="P27" s="70"/>
    </row>
    <row r="28" ht="17" customHeight="1" spans="1:15">
      <c r="A28" s="32">
        <v>20</v>
      </c>
      <c r="B28" s="44" t="s">
        <v>66</v>
      </c>
      <c r="C28" s="44" t="s">
        <v>46</v>
      </c>
      <c r="D28" s="44" t="s">
        <v>67</v>
      </c>
      <c r="E28" s="45" t="s">
        <v>24</v>
      </c>
      <c r="F28" s="44">
        <v>33.2938</v>
      </c>
      <c r="G28" s="44">
        <v>33.2938</v>
      </c>
      <c r="H28" s="46">
        <f t="shared" si="3"/>
        <v>33.2938</v>
      </c>
      <c r="I28" s="75">
        <v>0</v>
      </c>
      <c r="J28" s="75">
        <v>0</v>
      </c>
      <c r="K28" s="75">
        <v>0</v>
      </c>
      <c r="L28" s="75">
        <f t="shared" si="1"/>
        <v>33.2938</v>
      </c>
      <c r="M28" s="76">
        <f t="shared" si="2"/>
        <v>33.2938</v>
      </c>
      <c r="N28" s="65"/>
      <c r="O28" s="61"/>
    </row>
    <row r="29" ht="17" customHeight="1" spans="1:15">
      <c r="A29" s="32">
        <v>21</v>
      </c>
      <c r="B29" s="44" t="s">
        <v>68</v>
      </c>
      <c r="C29" s="44" t="s">
        <v>50</v>
      </c>
      <c r="D29" s="44" t="s">
        <v>53</v>
      </c>
      <c r="E29" s="45" t="s">
        <v>24</v>
      </c>
      <c r="F29" s="44">
        <v>37.76</v>
      </c>
      <c r="G29" s="44">
        <v>37.76</v>
      </c>
      <c r="H29" s="46">
        <f t="shared" si="3"/>
        <v>37.76</v>
      </c>
      <c r="I29" s="75">
        <v>0</v>
      </c>
      <c r="J29" s="75">
        <v>0</v>
      </c>
      <c r="K29" s="75">
        <v>0</v>
      </c>
      <c r="L29" s="75">
        <f t="shared" si="1"/>
        <v>37.76</v>
      </c>
      <c r="M29" s="76">
        <f t="shared" si="2"/>
        <v>37.76</v>
      </c>
      <c r="N29" s="65"/>
      <c r="O29" s="61"/>
    </row>
    <row r="30" ht="17" customHeight="1" spans="1:15">
      <c r="A30" s="32">
        <v>22</v>
      </c>
      <c r="B30" s="44" t="s">
        <v>69</v>
      </c>
      <c r="C30" s="44" t="s">
        <v>30</v>
      </c>
      <c r="D30" s="44" t="s">
        <v>70</v>
      </c>
      <c r="E30" s="45" t="s">
        <v>24</v>
      </c>
      <c r="F30" s="44">
        <v>46.2357</v>
      </c>
      <c r="G30" s="44">
        <v>46.2357</v>
      </c>
      <c r="H30" s="46">
        <f t="shared" si="3"/>
        <v>46.2357</v>
      </c>
      <c r="I30" s="75">
        <v>0</v>
      </c>
      <c r="J30" s="75">
        <v>0</v>
      </c>
      <c r="K30" s="75">
        <v>0</v>
      </c>
      <c r="L30" s="75">
        <f t="shared" si="1"/>
        <v>46.2357</v>
      </c>
      <c r="M30" s="76">
        <f t="shared" si="2"/>
        <v>46.2357</v>
      </c>
      <c r="N30" s="65"/>
      <c r="O30" s="61"/>
    </row>
    <row r="31" ht="17" customHeight="1" spans="1:15">
      <c r="A31" s="32">
        <v>23</v>
      </c>
      <c r="B31" s="44" t="s">
        <v>71</v>
      </c>
      <c r="C31" s="44" t="s">
        <v>50</v>
      </c>
      <c r="D31" s="44" t="s">
        <v>70</v>
      </c>
      <c r="E31" s="45" t="s">
        <v>24</v>
      </c>
      <c r="F31" s="44">
        <v>46.2357</v>
      </c>
      <c r="G31" s="44">
        <v>46.2357</v>
      </c>
      <c r="H31" s="46">
        <f t="shared" si="3"/>
        <v>46.2357</v>
      </c>
      <c r="I31" s="75">
        <v>0</v>
      </c>
      <c r="J31" s="75">
        <v>0</v>
      </c>
      <c r="K31" s="75">
        <v>0</v>
      </c>
      <c r="L31" s="75">
        <f t="shared" si="1"/>
        <v>46.2357</v>
      </c>
      <c r="M31" s="76">
        <f t="shared" si="2"/>
        <v>46.2357</v>
      </c>
      <c r="N31" s="65"/>
      <c r="O31" s="61"/>
    </row>
    <row r="32" s="1" customFormat="1" ht="17" customHeight="1" spans="1:16">
      <c r="A32" s="32">
        <v>24</v>
      </c>
      <c r="B32" s="44" t="s">
        <v>72</v>
      </c>
      <c r="C32" s="44" t="s">
        <v>73</v>
      </c>
      <c r="D32" s="44" t="s">
        <v>23</v>
      </c>
      <c r="E32" s="45" t="s">
        <v>24</v>
      </c>
      <c r="F32" s="44">
        <v>55.77</v>
      </c>
      <c r="G32" s="44">
        <v>55.77</v>
      </c>
      <c r="H32" s="46">
        <f t="shared" si="3"/>
        <v>55.77</v>
      </c>
      <c r="I32" s="75">
        <v>0</v>
      </c>
      <c r="J32" s="75">
        <v>0</v>
      </c>
      <c r="K32" s="75">
        <v>0</v>
      </c>
      <c r="L32" s="75">
        <f t="shared" ref="L20:L44" si="4">J32+G32</f>
        <v>55.77</v>
      </c>
      <c r="M32" s="76">
        <f t="shared" ref="M20:M44" si="5">H32+J32</f>
        <v>55.77</v>
      </c>
      <c r="N32" s="68"/>
      <c r="O32" s="69"/>
      <c r="P32" s="70"/>
    </row>
    <row r="33" s="1" customFormat="1" ht="17" customHeight="1" spans="1:16">
      <c r="A33" s="32">
        <v>25</v>
      </c>
      <c r="B33" s="44" t="s">
        <v>74</v>
      </c>
      <c r="C33" s="44" t="s">
        <v>50</v>
      </c>
      <c r="D33" s="44" t="s">
        <v>34</v>
      </c>
      <c r="E33" s="45" t="s">
        <v>24</v>
      </c>
      <c r="F33" s="44">
        <v>58</v>
      </c>
      <c r="G33" s="44">
        <v>58</v>
      </c>
      <c r="H33" s="46">
        <f t="shared" si="3"/>
        <v>58</v>
      </c>
      <c r="I33" s="75">
        <v>0</v>
      </c>
      <c r="J33" s="75">
        <v>0</v>
      </c>
      <c r="K33" s="75">
        <v>0</v>
      </c>
      <c r="L33" s="75">
        <f t="shared" si="4"/>
        <v>58</v>
      </c>
      <c r="M33" s="76">
        <f t="shared" si="5"/>
        <v>58</v>
      </c>
      <c r="N33" s="68"/>
      <c r="O33" s="69"/>
      <c r="P33" s="70"/>
    </row>
    <row r="34" s="1" customFormat="1" ht="17" customHeight="1" spans="1:16">
      <c r="A34" s="32">
        <v>26</v>
      </c>
      <c r="B34" s="44" t="s">
        <v>75</v>
      </c>
      <c r="C34" s="44" t="s">
        <v>76</v>
      </c>
      <c r="D34" s="44" t="s">
        <v>23</v>
      </c>
      <c r="E34" s="45" t="s">
        <v>24</v>
      </c>
      <c r="F34" s="44">
        <v>58.05</v>
      </c>
      <c r="G34" s="44">
        <v>58.05</v>
      </c>
      <c r="H34" s="46">
        <f t="shared" si="3"/>
        <v>58.05</v>
      </c>
      <c r="I34" s="75">
        <v>0</v>
      </c>
      <c r="J34" s="75">
        <v>0</v>
      </c>
      <c r="K34" s="75">
        <v>0</v>
      </c>
      <c r="L34" s="75">
        <f t="shared" si="4"/>
        <v>58.05</v>
      </c>
      <c r="M34" s="76">
        <f t="shared" si="5"/>
        <v>58.05</v>
      </c>
      <c r="N34" s="68"/>
      <c r="O34" s="69"/>
      <c r="P34" s="70"/>
    </row>
    <row r="35" s="1" customFormat="1" ht="17" customHeight="1" spans="1:16">
      <c r="A35" s="32">
        <v>27</v>
      </c>
      <c r="B35" s="44" t="s">
        <v>77</v>
      </c>
      <c r="C35" s="44" t="s">
        <v>78</v>
      </c>
      <c r="D35" s="44" t="s">
        <v>67</v>
      </c>
      <c r="E35" s="45" t="s">
        <v>24</v>
      </c>
      <c r="F35" s="44">
        <v>73</v>
      </c>
      <c r="G35" s="44">
        <v>73</v>
      </c>
      <c r="H35" s="46">
        <f t="shared" si="3"/>
        <v>73</v>
      </c>
      <c r="I35" s="75">
        <v>0</v>
      </c>
      <c r="J35" s="75">
        <v>0</v>
      </c>
      <c r="K35" s="75">
        <v>0</v>
      </c>
      <c r="L35" s="75">
        <f t="shared" si="4"/>
        <v>73</v>
      </c>
      <c r="M35" s="76">
        <f t="shared" si="5"/>
        <v>73</v>
      </c>
      <c r="N35" s="68"/>
      <c r="O35" s="69"/>
      <c r="P35" s="70"/>
    </row>
    <row r="36" ht="17" customHeight="1" spans="1:15">
      <c r="A36" s="32">
        <v>28</v>
      </c>
      <c r="B36" s="44" t="s">
        <v>79</v>
      </c>
      <c r="C36" s="44" t="s">
        <v>80</v>
      </c>
      <c r="D36" s="44" t="s">
        <v>81</v>
      </c>
      <c r="E36" s="45" t="s">
        <v>24</v>
      </c>
      <c r="F36" s="44">
        <v>66.8142</v>
      </c>
      <c r="G36" s="44">
        <v>66.8142</v>
      </c>
      <c r="H36" s="46">
        <f t="shared" si="3"/>
        <v>66.8142</v>
      </c>
      <c r="I36" s="75">
        <v>0</v>
      </c>
      <c r="J36" s="75">
        <v>0</v>
      </c>
      <c r="K36" s="75">
        <v>0</v>
      </c>
      <c r="L36" s="75">
        <f t="shared" si="4"/>
        <v>66.8142</v>
      </c>
      <c r="M36" s="76">
        <f t="shared" si="5"/>
        <v>66.8142</v>
      </c>
      <c r="N36" s="65"/>
      <c r="O36" s="61"/>
    </row>
    <row r="37" ht="17" customHeight="1" spans="1:15">
      <c r="A37" s="32">
        <v>29</v>
      </c>
      <c r="B37" s="44" t="s">
        <v>82</v>
      </c>
      <c r="C37" s="44" t="s">
        <v>83</v>
      </c>
      <c r="D37" s="44" t="s">
        <v>84</v>
      </c>
      <c r="E37" s="45" t="s">
        <v>24</v>
      </c>
      <c r="F37" s="44">
        <v>32.75</v>
      </c>
      <c r="G37" s="44">
        <v>32.75</v>
      </c>
      <c r="H37" s="46">
        <f t="shared" si="3"/>
        <v>32.75</v>
      </c>
      <c r="I37" s="75">
        <v>0</v>
      </c>
      <c r="J37" s="75">
        <v>0</v>
      </c>
      <c r="K37" s="75">
        <v>0</v>
      </c>
      <c r="L37" s="75">
        <f t="shared" si="4"/>
        <v>32.75</v>
      </c>
      <c r="M37" s="76">
        <f t="shared" si="5"/>
        <v>32.75</v>
      </c>
      <c r="N37" s="65"/>
      <c r="O37" s="61"/>
    </row>
    <row r="38" ht="17" customHeight="1" spans="1:15">
      <c r="A38" s="32">
        <v>30</v>
      </c>
      <c r="B38" s="44" t="s">
        <v>85</v>
      </c>
      <c r="C38" s="44" t="s">
        <v>78</v>
      </c>
      <c r="D38" s="44" t="s">
        <v>84</v>
      </c>
      <c r="E38" s="45" t="s">
        <v>24</v>
      </c>
      <c r="F38" s="44">
        <v>74</v>
      </c>
      <c r="G38" s="44">
        <v>74</v>
      </c>
      <c r="H38" s="46">
        <f t="shared" si="3"/>
        <v>74</v>
      </c>
      <c r="I38" s="75">
        <v>0</v>
      </c>
      <c r="J38" s="75">
        <v>0</v>
      </c>
      <c r="K38" s="75">
        <v>0</v>
      </c>
      <c r="L38" s="75">
        <f t="shared" si="4"/>
        <v>74</v>
      </c>
      <c r="M38" s="76">
        <f t="shared" si="5"/>
        <v>74</v>
      </c>
      <c r="N38" s="65"/>
      <c r="O38" s="61"/>
    </row>
    <row r="39" ht="17" customHeight="1" spans="1:15">
      <c r="A39" s="32">
        <v>31</v>
      </c>
      <c r="B39" s="44" t="s">
        <v>86</v>
      </c>
      <c r="C39" s="44" t="s">
        <v>87</v>
      </c>
      <c r="D39" s="44" t="s">
        <v>81</v>
      </c>
      <c r="E39" s="45" t="s">
        <v>24</v>
      </c>
      <c r="F39" s="47">
        <v>29.328</v>
      </c>
      <c r="G39" s="47">
        <v>29.328</v>
      </c>
      <c r="H39" s="46">
        <f t="shared" si="3"/>
        <v>29.328</v>
      </c>
      <c r="I39" s="75">
        <v>0</v>
      </c>
      <c r="J39" s="75">
        <v>0</v>
      </c>
      <c r="K39" s="75">
        <v>0</v>
      </c>
      <c r="L39" s="75">
        <f t="shared" si="4"/>
        <v>29.328</v>
      </c>
      <c r="M39" s="76">
        <f t="shared" si="5"/>
        <v>29.328</v>
      </c>
      <c r="N39" s="65"/>
      <c r="O39" s="61"/>
    </row>
    <row r="40" ht="17" customHeight="1" spans="1:15">
      <c r="A40" s="32">
        <v>32</v>
      </c>
      <c r="B40" s="44" t="s">
        <v>88</v>
      </c>
      <c r="C40" s="44" t="s">
        <v>55</v>
      </c>
      <c r="D40" s="44" t="s">
        <v>81</v>
      </c>
      <c r="E40" s="45" t="s">
        <v>24</v>
      </c>
      <c r="F40" s="44">
        <v>24.4401</v>
      </c>
      <c r="G40" s="44">
        <v>24.4401</v>
      </c>
      <c r="H40" s="46">
        <f t="shared" si="3"/>
        <v>24.4401</v>
      </c>
      <c r="I40" s="75">
        <v>0</v>
      </c>
      <c r="J40" s="75">
        <v>0</v>
      </c>
      <c r="K40" s="75">
        <v>0</v>
      </c>
      <c r="L40" s="75">
        <f t="shared" si="4"/>
        <v>24.4401</v>
      </c>
      <c r="M40" s="76">
        <f t="shared" si="5"/>
        <v>24.4401</v>
      </c>
      <c r="N40" s="65"/>
      <c r="O40" s="61"/>
    </row>
    <row r="41" ht="17" customHeight="1" spans="1:15">
      <c r="A41" s="32">
        <v>33</v>
      </c>
      <c r="B41" s="44" t="s">
        <v>89</v>
      </c>
      <c r="C41" s="44" t="s">
        <v>90</v>
      </c>
      <c r="D41" s="44" t="s">
        <v>91</v>
      </c>
      <c r="E41" s="45" t="s">
        <v>24</v>
      </c>
      <c r="F41" s="44">
        <v>58.3696</v>
      </c>
      <c r="G41" s="44">
        <v>58.3696</v>
      </c>
      <c r="H41" s="46">
        <f t="shared" si="3"/>
        <v>58.3696</v>
      </c>
      <c r="I41" s="75">
        <v>0</v>
      </c>
      <c r="J41" s="75">
        <v>0</v>
      </c>
      <c r="K41" s="75">
        <v>0</v>
      </c>
      <c r="L41" s="75">
        <f t="shared" si="4"/>
        <v>58.3696</v>
      </c>
      <c r="M41" s="76">
        <f t="shared" si="5"/>
        <v>58.3696</v>
      </c>
      <c r="N41" s="65"/>
      <c r="O41" s="61"/>
    </row>
    <row r="42" ht="17" customHeight="1" spans="1:15">
      <c r="A42" s="32">
        <v>34</v>
      </c>
      <c r="B42" s="44" t="s">
        <v>92</v>
      </c>
      <c r="C42" s="44" t="s">
        <v>93</v>
      </c>
      <c r="D42" s="44" t="s">
        <v>91</v>
      </c>
      <c r="E42" s="45" t="s">
        <v>24</v>
      </c>
      <c r="F42" s="44">
        <v>26.8697</v>
      </c>
      <c r="G42" s="44">
        <v>26.8697</v>
      </c>
      <c r="H42" s="46">
        <f t="shared" si="3"/>
        <v>26.8697</v>
      </c>
      <c r="I42" s="75">
        <v>0</v>
      </c>
      <c r="J42" s="75">
        <v>0</v>
      </c>
      <c r="K42" s="75">
        <v>0</v>
      </c>
      <c r="L42" s="75">
        <f t="shared" si="4"/>
        <v>26.8697</v>
      </c>
      <c r="M42" s="76">
        <f t="shared" si="5"/>
        <v>26.8697</v>
      </c>
      <c r="N42" s="65"/>
      <c r="O42" s="61"/>
    </row>
    <row r="43" ht="17" customHeight="1" spans="1:15">
      <c r="A43" s="32">
        <v>35</v>
      </c>
      <c r="B43" s="44" t="s">
        <v>94</v>
      </c>
      <c r="C43" s="44" t="s">
        <v>30</v>
      </c>
      <c r="D43" s="44" t="s">
        <v>91</v>
      </c>
      <c r="E43" s="45" t="s">
        <v>24</v>
      </c>
      <c r="F43" s="44">
        <v>58.3</v>
      </c>
      <c r="G43" s="44">
        <v>58.3</v>
      </c>
      <c r="H43" s="46">
        <f t="shared" si="3"/>
        <v>58.3</v>
      </c>
      <c r="I43" s="75">
        <v>0</v>
      </c>
      <c r="J43" s="75">
        <v>0</v>
      </c>
      <c r="K43" s="75">
        <v>0</v>
      </c>
      <c r="L43" s="75">
        <f t="shared" si="4"/>
        <v>58.3</v>
      </c>
      <c r="M43" s="76">
        <f t="shared" si="5"/>
        <v>58.3</v>
      </c>
      <c r="N43" s="65"/>
      <c r="O43" s="61"/>
    </row>
    <row r="44" ht="17" customHeight="1" spans="1:15">
      <c r="A44" s="36">
        <v>36</v>
      </c>
      <c r="B44" s="48" t="s">
        <v>95</v>
      </c>
      <c r="C44" s="48" t="s">
        <v>96</v>
      </c>
      <c r="D44" s="48" t="s">
        <v>91</v>
      </c>
      <c r="E44" s="49" t="s">
        <v>24</v>
      </c>
      <c r="F44" s="48">
        <v>26.7372</v>
      </c>
      <c r="G44" s="48">
        <v>26.7372</v>
      </c>
      <c r="H44" s="50">
        <f t="shared" si="3"/>
        <v>26.7372</v>
      </c>
      <c r="I44" s="77">
        <v>0</v>
      </c>
      <c r="J44" s="77">
        <v>0</v>
      </c>
      <c r="K44" s="77">
        <v>0</v>
      </c>
      <c r="L44" s="77">
        <f t="shared" si="4"/>
        <v>26.7372</v>
      </c>
      <c r="M44" s="78">
        <f t="shared" si="5"/>
        <v>26.7372</v>
      </c>
      <c r="N44" s="79"/>
      <c r="O44" s="61"/>
    </row>
    <row r="45" s="2" customFormat="1" ht="20" customHeight="1" spans="1:16">
      <c r="A45" s="51" t="s">
        <v>97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80"/>
      <c r="P45" s="81"/>
    </row>
    <row r="46" s="2" customFormat="1" ht="20" customHeight="1" spans="1:16">
      <c r="A46" s="51" t="s">
        <v>98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81"/>
    </row>
    <row r="47" s="2" customFormat="1" ht="20" customHeight="1" spans="1:16">
      <c r="A47" s="51" t="s">
        <v>99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81"/>
    </row>
    <row r="48" s="2" customFormat="1" ht="20" customHeight="1" spans="1:16">
      <c r="A48" s="51" t="s">
        <v>100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81"/>
    </row>
    <row r="49" s="2" customFormat="1" ht="20" customHeight="1" spans="1:16">
      <c r="A49" s="51" t="s">
        <v>101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81"/>
    </row>
    <row r="50" s="2" customFormat="1" ht="20" customHeight="1" spans="1:16">
      <c r="A50" s="51" t="s">
        <v>102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81"/>
    </row>
    <row r="51" s="2" customFormat="1" ht="20" customHeight="1" spans="1:16">
      <c r="A51" s="52" t="s">
        <v>103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81"/>
    </row>
    <row r="52" s="2" customFormat="1" ht="7" customHeight="1" spans="1:16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81"/>
    </row>
    <row r="53" s="2" customFormat="1" ht="21.75" customHeight="1" spans="1:16">
      <c r="A53" s="53" t="s">
        <v>104</v>
      </c>
      <c r="B53" s="54"/>
      <c r="C53" s="55"/>
      <c r="H53" s="56" t="s">
        <v>3</v>
      </c>
      <c r="I53" s="82"/>
      <c r="J53" s="55"/>
      <c r="K53" s="58"/>
      <c r="L53" s="58"/>
      <c r="M53" s="58"/>
      <c r="N53" s="83"/>
      <c r="O53" s="84"/>
      <c r="P53" s="81"/>
    </row>
    <row r="54" s="2" customFormat="1" ht="21.75" customHeight="1" spans="1:16">
      <c r="A54" s="55" t="s">
        <v>105</v>
      </c>
      <c r="B54" s="54"/>
      <c r="C54" s="55"/>
      <c r="H54" s="2" t="s">
        <v>106</v>
      </c>
      <c r="I54" s="55"/>
      <c r="J54" s="55"/>
      <c r="K54" s="58"/>
      <c r="L54" s="55"/>
      <c r="M54" s="55"/>
      <c r="N54" s="85"/>
      <c r="O54" s="86"/>
      <c r="P54" s="81"/>
    </row>
    <row r="55" s="2" customFormat="1" ht="21.75" customHeight="1" spans="1:16">
      <c r="A55" s="55"/>
      <c r="B55" s="54"/>
      <c r="C55" s="55"/>
      <c r="I55" s="55"/>
      <c r="J55" s="55"/>
      <c r="K55" s="58"/>
      <c r="L55" s="55"/>
      <c r="M55" s="55"/>
      <c r="N55" s="85"/>
      <c r="O55" s="86"/>
      <c r="P55" s="81"/>
    </row>
    <row r="56" s="2" customFormat="1" ht="21.75" customHeight="1" spans="1:16">
      <c r="A56" s="53" t="s">
        <v>107</v>
      </c>
      <c r="B56" s="53"/>
      <c r="C56" s="57"/>
      <c r="H56" s="2" t="s">
        <v>108</v>
      </c>
      <c r="I56" s="53"/>
      <c r="J56" s="57"/>
      <c r="K56" s="58"/>
      <c r="L56" s="58"/>
      <c r="M56" s="58"/>
      <c r="N56" s="85"/>
      <c r="O56" s="86"/>
      <c r="P56" s="81"/>
    </row>
    <row r="57" s="2" customFormat="1" customHeight="1" spans="1:16">
      <c r="A57" s="58"/>
      <c r="B57" s="59" t="s">
        <v>109</v>
      </c>
      <c r="C57" s="58"/>
      <c r="I57" s="58" t="s">
        <v>109</v>
      </c>
      <c r="J57" s="58"/>
      <c r="K57" s="58"/>
      <c r="L57" s="58"/>
      <c r="M57" s="58"/>
      <c r="N57" s="85"/>
      <c r="O57" s="86"/>
      <c r="P57" s="81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</sheetData>
  <mergeCells count="22">
    <mergeCell ref="A1:N1"/>
    <mergeCell ref="A2:N2"/>
    <mergeCell ref="A3:N3"/>
    <mergeCell ref="A4:N4"/>
    <mergeCell ref="A5:N5"/>
    <mergeCell ref="A6:N6"/>
    <mergeCell ref="F7:H7"/>
    <mergeCell ref="I7:K7"/>
    <mergeCell ref="L7:M7"/>
    <mergeCell ref="A45:N45"/>
    <mergeCell ref="A46:N46"/>
    <mergeCell ref="A47:N47"/>
    <mergeCell ref="A48:N48"/>
    <mergeCell ref="A49:N49"/>
    <mergeCell ref="A50:N50"/>
    <mergeCell ref="A7:A8"/>
    <mergeCell ref="B7:B8"/>
    <mergeCell ref="C7:C8"/>
    <mergeCell ref="D7:D8"/>
    <mergeCell ref="E7:E8"/>
    <mergeCell ref="N7:N8"/>
    <mergeCell ref="N9:N44"/>
  </mergeCells>
  <conditionalFormatting sqref="B9:B44">
    <cfRule type="duplicateValues" dxfId="0" priority="1"/>
  </conditionalFormatting>
  <conditionalFormatting sqref="D1:D8 D51:D52 I53:I57 D58:D1048576">
    <cfRule type="duplicateValues" dxfId="0" priority="27"/>
  </conditionalFormatting>
  <printOptions horizontalCentered="1"/>
  <pageMargins left="0.0784722222222222" right="0.118055555555556" top="0.118055555555556" bottom="0.0784722222222222" header="0.118055555555556" footer="0.118055555555556"/>
  <pageSetup paperSize="9" scale="70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15529002857</cp:lastModifiedBy>
  <dcterms:created xsi:type="dcterms:W3CDTF">2006-09-14T11:21:00Z</dcterms:created>
  <cp:lastPrinted>2021-10-14T07:11:00Z</cp:lastPrinted>
  <dcterms:modified xsi:type="dcterms:W3CDTF">2024-01-10T08:55:55Z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A24355BC079944D1ADB1BA241D72A2C3_13</vt:lpwstr>
  </property>
</Properties>
</file>