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/>
  </bookViews>
  <sheets>
    <sheet name="安路普产品报价" sheetId="1" r:id="rId1"/>
  </sheets>
  <externalReferences>
    <externalReference r:id="rId2"/>
  </externalReferences>
  <definedNames>
    <definedName name="_xlnm._FilterDatabase" localSheetId="0" hidden="1">安路普产品报价!$A$2:$Z$154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P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<sst xmlns="http://schemas.openxmlformats.org/spreadsheetml/2006/main" count="768" uniqueCount="343">
  <si>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</si>
  <si>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</si>
  <si>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</si>
  <si>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</si>
  <si>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</si>
  <si>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</si>
  <si>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</si>
  <si>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</si>
  <si>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</si>
  <si>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</si>
  <si>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</si>
  <si>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</si>
  <si>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</si>
  <si>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</si>
  <si>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</si>
  <si>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</si>
  <si>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</si>
  <si>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</si>
  <si>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</si>
  <si>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</si>
  <si>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</si>
  <si>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</si>
  <si>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</si>
  <si>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</si>
  <si>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</si>
  <si>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</si>
  <si>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</si>
  <si>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</si>
  <si>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</si>
  <si>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</si>
  <si>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</si>
  <si>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</si>
  <si>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</si>
  <si>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</si>
  <si>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</si>
  <si>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</si>
  <si>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</si>
  <si>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</si>
  <si>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</si>
  <si>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</si>
  <si>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</si>
  <si>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</si>
  <si>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</si>
  <si>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</si>
  <si>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</si>
  <si>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</si>
  <si>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</si>
  <si>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</si>
  <si>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</si>
  <si>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</si>
  <si>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</si>
  <si>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</si>
  <si>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</si>
  <si>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</si>
  <si>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</si>
  <si>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</si>
  <si>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</si>
  <si>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</si>
  <si>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</si>
  <si>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</si>
  <si>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</si>
  <si>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</si>
  <si>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</si>
  <si>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</si>
  <si>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</si>
  <si>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</si>
  <si>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</si>
  <si>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</si>
  <si>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</si>
  <si>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</si>
  <si>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</si>
  <si>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</si>
  <si>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</si>
  <si>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</si>
  <si>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</si>
  <si>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</si>
  <si>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</si>
  <si>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</si>
  <si>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</si>
  <si>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</si>
  <si>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</si>
  <si>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</si>
  <si>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</si>
  <si>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</si>
  <si>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</si>
  <si>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</si>
  <si>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</si>
  <si>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</si>
  <si>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</si>
  <si>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</si>
  <si>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</si>
  <si>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</si>
  <si>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</si>
  <si>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</si>
  <si>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</si>
  <si>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</si>
  <si>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</si>
  <si>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</si>
  <si>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</si>
  <si>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</si>
  <si>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</si>
  <si>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</si>
  <si>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</si>
  <si>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</si>
  <si>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</si>
  <si>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</si>
  <si>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</si>
  <si>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</si>
  <si>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</si>
  <si>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</si>
  <si>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</si>
  <si>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</si>
  <si>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</si>
  <si>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</si>
  <si>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</si>
  <si>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</si>
  <si>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</si>
  <si>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</si>
  <si>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</si>
  <si>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</si>
  <si>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</si>
  <si>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</si>
  <si>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</si>
  <si>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</si>
  <si>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</si>
  <si>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</si>
  <si>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</si>
  <si>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</si>
  <si>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</si>
  <si>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</si>
  <si>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</si>
  <si>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</si>
  <si>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</si>
  <si>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</si>
  <si>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</si>
  <si>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</si>
  <si>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</si>
  <si>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</si>
  <si>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</si>
  <si>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</si>
  <si>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</si>
  <si>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</si>
  <si>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</si>
  <si>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</si>
  <si>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</si>
  <si>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</si>
  <si>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</si>
  <si>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</si>
  <si>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</si>
  <si>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</si>
  <si>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</si>
  <si>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</si>
  <si>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</si>
  <si>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</si>
  <si>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</si>
  <si>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</si>
  <si>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</si>
  <si>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</si>
  <si>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</si>
  <si>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</si>
  <si>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</si>
  <si>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</si>
  <si>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</si>
  <si>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</si>
  <si>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</si>
  <si>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</si>
  <si>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</si>
  <si>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</si>
  <si>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</si>
  <si>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</si>
  <si>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</si>
  <si>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</si>
  <si>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</si>
  <si>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</si>
  <si>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</si>
  <si>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</si>
  <si>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</si>
  <si>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</si>
  <si>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</si>
  <si>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</si>
  <si>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</si>
  <si>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</si>
  <si>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</si>
  <si>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</si>
  <si>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</si>
  <si>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</si>
  <si>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</si>
  <si>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</si>
  <si>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</si>
  <si>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</si>
  <si>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</si>
  <si>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</si>
  <si>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</si>
  <si>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</si>
  <si>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</si>
  <si>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</si>
  <si>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</si>
  <si>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</si>
  <si>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</si>
  <si>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</si>
  <si>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</si>
  <si>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</si>
  <si>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</si>
  <si>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</si>
  <si>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</si>
  <si>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</si>
  <si>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</si>
  <si>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</si>
  <si>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</si>
  <si>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</si>
  <si>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</si>
  <si>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</si>
  <si>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</si>
  <si>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</si>
  <si>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</si>
  <si>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</si>
  <si>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</si>
  <si>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</si>
  <si>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</si>
  <si>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</si>
  <si>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</si>
  <si>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</si>
  <si>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</si>
  <si>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</si>
  <si>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</si>
  <si>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</si>
  <si>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</si>
  <si>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</si>
  <si>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</si>
  <si>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</si>
  <si>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</si>
  <si>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</si>
  <si>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</si>
  <si>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</si>
  <si>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</si>
  <si>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</si>
  <si>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</si>
  <si>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</si>
  <si>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</si>
  <si>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</si>
  <si>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</si>
  <si>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</si>
  <si>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</si>
  <si>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</si>
  <si>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</si>
  <si>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</si>
  <si>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</si>
  <si>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</si>
  <si>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</si>
  <si>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</si>
  <si>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</si>
  <si>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</si>
  <si>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</si>
  <si>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</si>
  <si>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</si>
  <si>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</si>
  <si>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</si>
  <si>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</si>
  <si>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</si>
  <si>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</si>
  <si>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</si>
  <si>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</si>
  <si>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</si>
  <si>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</si>
  <si>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</si>
  <si>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</si>
  <si>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</si>
  <si>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</si>
  <si>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</si>
  <si>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</si>
  <si>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</si>
  <si>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</si>
  <si>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</si>
  <si>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</si>
  <si>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</si>
  <si>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</si>
  <si>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</si>
  <si>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</si>
  <si>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</si>
  <si>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</si>
  <si>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</si>
  <si>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</si>
  <si>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</si>
  <si>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</si>
  <si>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</si>
  <si>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</si>
  <si>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</si>
  <si>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</si>
  <si>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</si>
  <si>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</si>
  <si>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</si>
  <si>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</si>
  <si>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</si>
  <si>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</si>
  <si>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</si>
  <si>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</si>
  <si>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</si>
  <si>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</si>
  <si>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</si>
  <si>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</si>
  <si>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</si>
  <si>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</si>
  <si>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</si>
  <si>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</si>
  <si>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</si>
  <si>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</si>
  <si>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</si>
  <si>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</si>
  <si>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</si>
  <si>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</si>
  <si>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</si>
  <si>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</si>
  <si>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</si>
  <si>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</si>
  <si>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</si>
  <si>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</si>
  <si>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</si>
  <si>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</si>
  <si>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</si>
  <si>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</si>
  <si>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BPC0010083</t>
  </si>
  <si>
    <t>暂时不定价</t>
  </si>
  <si>
    <t>BPC0010217</t>
  </si>
  <si>
    <t>翘板式速降阀芯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</si>
  <si>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</si>
  <si>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</si>
  <si>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</si>
  <si>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</si>
  <si>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</si>
  <si>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</si>
  <si>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</si>
  <si>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</si>
  <si>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SHT0011975</t>
  </si>
  <si>
    <t>加热通风底座</t>
  </si>
  <si>
    <t>SHT0011976</t>
  </si>
  <si>
    <t>SHT0011977</t>
  </si>
  <si>
    <t>SHT0016360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</si>
  <si>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K / </t>
    </r>
    <r>
      <rPr>
        <sz val="8"/>
        <rFont val="宋体"/>
        <charset val="134"/>
      </rPr>
      <t>黑色丝印白色</t>
    </r>
  </si>
  <si>
    <t>SHT0016361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</si>
  <si>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L / </t>
    </r>
    <r>
      <rPr>
        <sz val="8"/>
        <rFont val="宋体"/>
        <charset val="134"/>
      </rPr>
      <t>黑色丝印白色</t>
    </r>
  </si>
  <si>
    <t>BPC00010058</t>
  </si>
  <si>
    <r>
      <rPr>
        <sz val="11"/>
        <rFont val="等线"/>
        <charset val="134"/>
      </rPr>
      <t>升降气阀安装座</t>
    </r>
    <r>
      <rPr>
        <sz val="8"/>
        <rFont val="Microsoft Sans Serif"/>
        <charset val="134"/>
      </rPr>
      <t xml:space="preserve"> /</t>
    </r>
  </si>
  <si>
    <t>φ6卡箍 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</si>
</sst>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#,##0.0000_ "/>
    <numFmt numFmtId="178" formatCode="#,##0.00_ "/>
    <numFmt numFmtId="179" formatCode="0.00_);[Red]\(0.00\)"/>
    <numFmt numFmtId="180" formatCode="0_ "/>
    <numFmt numFmtId="181" formatCode="_ * #,##0.00000_ ;_ * \-#,##0.000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Microsoft Sans Serif"/>
      <charset val="134"/>
    </font>
    <font>
      <sz val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177" fontId="1" fillId="0" borderId="2" xfId="0" applyNumberFormat="1" applyFont="1" applyFill="1" applyBorder="1">
      <alignment vertical="center"/>
    </xf>
    <xf numFmtId="0" fontId="2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8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>
      <alignment vertical="center"/>
    </xf>
    <xf numFmtId="180" fontId="1" fillId="0" borderId="2" xfId="0" applyNumberFormat="1" applyFont="1" applyFill="1" applyBorder="1">
      <alignment vertical="center"/>
    </xf>
    <xf numFmtId="181" fontId="1" fillId="0" borderId="2" xfId="1" applyNumberFormat="1" applyFont="1" applyFill="1" applyBorder="1" applyAlignment="1">
      <alignment horizontal="center" vertical="center"/>
    </xf>
    <xf numFmtId="178" fontId="1" fillId="0" borderId="2" xfId="1" applyNumberFormat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>
      <alignment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常规 3 31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93</xdr:row>
      <xdr:rowOff>0</xdr:rowOff>
    </xdr:from>
    <xdr:to>
      <xdr:col>3</xdr:col>
      <xdr:colOff>295275</xdr:colOff>
      <xdr:row>93</xdr:row>
      <xdr:rowOff>118745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75915" y="18148300"/>
          <a:ext cx="295275" cy="118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3433;&#38470;&#26222;&#20135;&#21697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安路普产品报价"/>
    </sheetNames>
    <sheetDataSet>
      <sheetData sheetId="0">
        <row r="1">
          <cell r="B1" t="str">
            <v>物料代码</v>
          </cell>
          <cell r="C1" t="str">
            <v>名称</v>
          </cell>
          <cell r="D1" t="str">
            <v>材质</v>
          </cell>
          <cell r="E1" t="str">
            <v>单件重量/㎏</v>
          </cell>
        </row>
        <row r="1">
          <cell r="G1" t="str">
            <v>未税材料单价/kg</v>
          </cell>
          <cell r="H1" t="str">
            <v>合格率</v>
          </cell>
          <cell r="I1" t="str">
            <v>料费/件</v>
          </cell>
          <cell r="J1" t="str">
            <v>设备</v>
          </cell>
          <cell r="K1" t="str">
            <v>开模数/h</v>
          </cell>
          <cell r="L1" t="str">
            <v>周期s</v>
          </cell>
          <cell r="M1" t="str">
            <v>一模数量</v>
          </cell>
          <cell r="N1" t="str">
            <v>电功率</v>
          </cell>
          <cell r="O1" t="str">
            <v>电费单价</v>
          </cell>
          <cell r="P1" t="str">
            <v>工资/小时</v>
          </cell>
          <cell r="Q1" t="str">
            <v>工资/件</v>
          </cell>
          <cell r="R1" t="str">
            <v>外购件</v>
          </cell>
          <cell r="S1" t="str">
            <v>包装/件</v>
          </cell>
          <cell r="T1" t="str">
            <v>运费/件</v>
          </cell>
          <cell r="U1" t="str">
            <v>丝印</v>
          </cell>
          <cell r="V1" t="str">
            <v>内部结算指导价（未税）</v>
          </cell>
          <cell r="W1" t="str">
            <v>供货地点</v>
          </cell>
          <cell r="X1" t="str">
            <v>瑞隆祥供货价格</v>
          </cell>
        </row>
        <row r="2">
          <cell r="E2" t="str">
            <v>净重</v>
          </cell>
          <cell r="F2" t="str">
            <v>毛重</v>
          </cell>
        </row>
        <row r="3">
          <cell r="B3" t="str">
            <v>BPC0010061</v>
          </cell>
          <cell r="C3" t="str">
            <v>阀体外壳</v>
          </cell>
          <cell r="D3" t="str">
            <v>POM</v>
          </cell>
          <cell r="E3">
            <v>0.005</v>
          </cell>
          <cell r="F3">
            <v>0.0055</v>
          </cell>
          <cell r="G3">
            <v>15.3097</v>
          </cell>
          <cell r="H3">
            <v>0.9</v>
          </cell>
          <cell r="I3">
            <v>0.0935592777777778</v>
          </cell>
          <cell r="J3" t="str">
            <v>HTF120/TJ</v>
          </cell>
          <cell r="K3">
            <v>55</v>
          </cell>
          <cell r="L3">
            <v>65.4545454545455</v>
          </cell>
          <cell r="M3">
            <v>1</v>
          </cell>
          <cell r="N3">
            <v>27.15</v>
          </cell>
          <cell r="O3">
            <v>0.76</v>
          </cell>
          <cell r="P3">
            <v>22.5</v>
          </cell>
          <cell r="Q3">
            <v>0.409090909090909</v>
          </cell>
        </row>
        <row r="3">
          <cell r="S3">
            <v>0.028662</v>
          </cell>
          <cell r="T3">
            <v>0.0666666666666667</v>
          </cell>
        </row>
        <row r="3">
          <cell r="V3">
            <v>0.946614806228956</v>
          </cell>
          <cell r="W3" t="str">
            <v>供北京</v>
          </cell>
          <cell r="X3">
            <v>1.1</v>
          </cell>
        </row>
        <row r="4">
          <cell r="B4" t="str">
            <v>BPC0010062</v>
          </cell>
          <cell r="C4" t="str">
            <v>密封件支撑环</v>
          </cell>
          <cell r="D4" t="str">
            <v>POM</v>
          </cell>
          <cell r="E4">
            <v>0.001</v>
          </cell>
          <cell r="F4">
            <v>0.00108</v>
          </cell>
          <cell r="G4">
            <v>15.3097</v>
          </cell>
          <cell r="H4">
            <v>0.95</v>
          </cell>
          <cell r="I4">
            <v>0.0174047115789474</v>
          </cell>
          <cell r="J4" t="str">
            <v>HTF86/TJ</v>
          </cell>
          <cell r="K4">
            <v>65</v>
          </cell>
          <cell r="L4">
            <v>55.3846153846154</v>
          </cell>
          <cell r="M4">
            <v>4</v>
          </cell>
          <cell r="N4">
            <v>20.2</v>
          </cell>
          <cell r="O4">
            <v>0.76</v>
          </cell>
          <cell r="P4">
            <v>22.5</v>
          </cell>
          <cell r="Q4">
            <v>0.0865384615384615</v>
          </cell>
        </row>
        <row r="4">
          <cell r="S4">
            <v>0.00715583333333333</v>
          </cell>
          <cell r="T4">
            <v>0.0166666666666667</v>
          </cell>
        </row>
        <row r="4">
          <cell r="V4">
            <v>0.179767276363094</v>
          </cell>
          <cell r="W4" t="str">
            <v>供北京</v>
          </cell>
          <cell r="X4">
            <v>0.1</v>
          </cell>
        </row>
        <row r="5">
          <cell r="B5" t="str">
            <v>BPC0010063</v>
          </cell>
          <cell r="C5" t="str">
            <v>阀杆</v>
          </cell>
          <cell r="D5" t="str">
            <v>POM</v>
          </cell>
          <cell r="E5">
            <v>0.00124</v>
          </cell>
          <cell r="F5">
            <v>0.001426</v>
          </cell>
          <cell r="G5">
            <v>15.3097</v>
          </cell>
          <cell r="H5">
            <v>0.85</v>
          </cell>
          <cell r="I5">
            <v>0.0256842731764706</v>
          </cell>
          <cell r="J5" t="str">
            <v>HTF120/TJ</v>
          </cell>
          <cell r="K5">
            <v>55</v>
          </cell>
          <cell r="L5">
            <v>65.4545454545455</v>
          </cell>
          <cell r="M5">
            <v>8</v>
          </cell>
          <cell r="N5">
            <v>27.15</v>
          </cell>
          <cell r="O5">
            <v>0.76</v>
          </cell>
          <cell r="P5">
            <v>22.5</v>
          </cell>
          <cell r="Q5">
            <v>0.0511363636363636</v>
          </cell>
        </row>
        <row r="5">
          <cell r="S5">
            <v>0.00286233333333333</v>
          </cell>
          <cell r="T5">
            <v>0.00666666666666667</v>
          </cell>
        </row>
        <row r="5">
          <cell r="V5">
            <v>0.140467687217616</v>
          </cell>
          <cell r="W5" t="str">
            <v>供北京</v>
          </cell>
          <cell r="X5">
            <v>0.3</v>
          </cell>
        </row>
        <row r="6">
          <cell r="B6" t="str">
            <v>BPC0010064</v>
          </cell>
          <cell r="C6" t="str">
            <v>压盖</v>
          </cell>
          <cell r="D6" t="str">
            <v>POM</v>
          </cell>
          <cell r="E6">
            <v>0.001</v>
          </cell>
          <cell r="F6">
            <v>0.00108</v>
          </cell>
          <cell r="G6">
            <v>15.3097</v>
          </cell>
          <cell r="H6">
            <v>0.95</v>
          </cell>
          <cell r="I6">
            <v>0.0174047115789474</v>
          </cell>
          <cell r="J6" t="str">
            <v>HTF86/TJ</v>
          </cell>
          <cell r="K6">
            <v>65</v>
          </cell>
          <cell r="L6">
            <v>55.3846153846154</v>
          </cell>
          <cell r="M6">
            <v>8</v>
          </cell>
          <cell r="N6">
            <v>20.2</v>
          </cell>
          <cell r="O6">
            <v>0.76</v>
          </cell>
          <cell r="P6">
            <v>22.5</v>
          </cell>
          <cell r="Q6">
            <v>0.0432692307692308</v>
          </cell>
        </row>
        <row r="6">
          <cell r="S6">
            <v>0.00286233333333333</v>
          </cell>
          <cell r="T6">
            <v>0.00666666666666667</v>
          </cell>
        </row>
        <row r="6">
          <cell r="V6">
            <v>0.0976694038934584</v>
          </cell>
          <cell r="W6" t="str">
            <v>供北京</v>
          </cell>
          <cell r="X6">
            <v>0.16</v>
          </cell>
        </row>
        <row r="7">
          <cell r="B7" t="str">
            <v>BPC0010066</v>
          </cell>
          <cell r="C7" t="str">
            <v>滑动件</v>
          </cell>
          <cell r="D7" t="str">
            <v>POM</v>
          </cell>
          <cell r="E7">
            <v>0.002</v>
          </cell>
          <cell r="F7">
            <v>0.00216</v>
          </cell>
          <cell r="G7">
            <v>15.3097</v>
          </cell>
          <cell r="H7">
            <v>0.95</v>
          </cell>
          <cell r="I7">
            <v>0.0348094231578947</v>
          </cell>
          <cell r="J7" t="str">
            <v>SA600/150</v>
          </cell>
          <cell r="K7">
            <v>65</v>
          </cell>
          <cell r="L7">
            <v>55.3846153846154</v>
          </cell>
          <cell r="M7">
            <v>2</v>
          </cell>
          <cell r="N7">
            <v>17.41</v>
          </cell>
          <cell r="O7">
            <v>0.76</v>
          </cell>
          <cell r="P7">
            <v>22.5</v>
          </cell>
          <cell r="Q7">
            <v>0.173076923076923</v>
          </cell>
        </row>
        <row r="7">
          <cell r="S7">
            <v>0.00286233333333333</v>
          </cell>
          <cell r="T7">
            <v>0.00666666666666667</v>
          </cell>
        </row>
        <row r="7">
          <cell r="V7">
            <v>0.311889629649265</v>
          </cell>
          <cell r="W7" t="str">
            <v>供北京</v>
          </cell>
          <cell r="X7">
            <v>0.3</v>
          </cell>
        </row>
        <row r="8">
          <cell r="B8" t="str">
            <v>BPC0010067</v>
          </cell>
          <cell r="C8" t="str">
            <v>旋转盘</v>
          </cell>
          <cell r="D8" t="str">
            <v>POM</v>
          </cell>
          <cell r="E8">
            <v>0.001</v>
          </cell>
          <cell r="F8">
            <v>0.00108</v>
          </cell>
          <cell r="G8">
            <v>15.3097</v>
          </cell>
          <cell r="H8">
            <v>0.95</v>
          </cell>
          <cell r="I8">
            <v>0.0174047115789474</v>
          </cell>
          <cell r="J8" t="str">
            <v>SA600/150</v>
          </cell>
          <cell r="K8">
            <v>65</v>
          </cell>
          <cell r="L8">
            <v>55.3846153846154</v>
          </cell>
          <cell r="M8">
            <v>2</v>
          </cell>
          <cell r="N8">
            <v>17.41</v>
          </cell>
          <cell r="O8">
            <v>0.76</v>
          </cell>
          <cell r="P8">
            <v>22.5</v>
          </cell>
          <cell r="Q8">
            <v>0.173076923076923</v>
          </cell>
        </row>
        <row r="8">
          <cell r="S8">
            <v>0.00286233333333333</v>
          </cell>
          <cell r="T8">
            <v>0.00666666666666667</v>
          </cell>
        </row>
        <row r="8">
          <cell r="V8">
            <v>0.291553598225442</v>
          </cell>
          <cell r="W8" t="str">
            <v>供北京</v>
          </cell>
          <cell r="X8">
            <v>0.23</v>
          </cell>
        </row>
        <row r="9">
          <cell r="B9" t="str">
            <v>SHT0011969</v>
          </cell>
          <cell r="C9" t="str">
            <v>速降开关按钮</v>
          </cell>
          <cell r="D9" t="str">
            <v>ABS+PC</v>
          </cell>
          <cell r="E9">
            <v>0.012</v>
          </cell>
          <cell r="F9">
            <v>0.0126</v>
          </cell>
          <cell r="G9">
            <v>18.5841</v>
          </cell>
          <cell r="H9">
            <v>0.96</v>
          </cell>
          <cell r="I9">
            <v>0.2439163125</v>
          </cell>
          <cell r="J9" t="str">
            <v>HTF120/TJ</v>
          </cell>
          <cell r="K9">
            <v>51</v>
          </cell>
          <cell r="L9">
            <v>70.5882352941177</v>
          </cell>
          <cell r="M9">
            <v>2</v>
          </cell>
          <cell r="N9">
            <v>27.15</v>
          </cell>
          <cell r="O9">
            <v>0.76</v>
          </cell>
          <cell r="P9">
            <v>22.5</v>
          </cell>
          <cell r="Q9">
            <v>0.220588235294118</v>
          </cell>
        </row>
        <row r="9">
          <cell r="S9">
            <v>0.0143116666666667</v>
          </cell>
          <cell r="T9">
            <v>0.0333333333333333</v>
          </cell>
          <cell r="U9">
            <v>0.3</v>
          </cell>
          <cell r="V9">
            <v>1.00167967015165</v>
          </cell>
          <cell r="W9" t="str">
            <v>供北京</v>
          </cell>
          <cell r="X9">
            <v>1.5</v>
          </cell>
        </row>
        <row r="10">
          <cell r="B10" t="str">
            <v>SHT0011970</v>
          </cell>
          <cell r="C10" t="str">
            <v>速降开关底座</v>
          </cell>
          <cell r="D10" t="str">
            <v>ABS+PC</v>
          </cell>
          <cell r="E10">
            <v>0.017</v>
          </cell>
          <cell r="F10">
            <v>0.01785</v>
          </cell>
          <cell r="G10">
            <v>18.5841</v>
          </cell>
          <cell r="H10">
            <v>0.96</v>
          </cell>
          <cell r="I10">
            <v>0.345548109375</v>
          </cell>
          <cell r="J10" t="str">
            <v>HTF120/TJ</v>
          </cell>
          <cell r="K10">
            <v>51</v>
          </cell>
          <cell r="L10">
            <v>70.5882352941177</v>
          </cell>
          <cell r="M10">
            <v>2</v>
          </cell>
          <cell r="N10">
            <v>27.15</v>
          </cell>
          <cell r="O10">
            <v>0.76</v>
          </cell>
          <cell r="P10">
            <v>22.5</v>
          </cell>
          <cell r="Q10">
            <v>0.220588235294118</v>
          </cell>
        </row>
        <row r="10">
          <cell r="S10">
            <v>0.0286233333333333</v>
          </cell>
          <cell r="T10">
            <v>0.0666666666666667</v>
          </cell>
        </row>
        <row r="10">
          <cell r="V10">
            <v>0.866836435288373</v>
          </cell>
          <cell r="W10" t="str">
            <v>供北京</v>
          </cell>
          <cell r="X10">
            <v>1.37</v>
          </cell>
        </row>
        <row r="11">
          <cell r="B11" t="str">
            <v>BPC0010070</v>
          </cell>
          <cell r="C11" t="str">
            <v>后盖</v>
          </cell>
          <cell r="D11" t="str">
            <v>PA66</v>
          </cell>
        </row>
        <row r="11">
          <cell r="F11">
            <v>0.0013625</v>
          </cell>
          <cell r="G11">
            <v>21.2389</v>
          </cell>
          <cell r="H11">
            <v>0.98</v>
          </cell>
          <cell r="I11">
            <v>0.0295285727040816</v>
          </cell>
          <cell r="J11" t="str">
            <v>MA1600IIS/570</v>
          </cell>
          <cell r="K11">
            <v>51</v>
          </cell>
          <cell r="L11">
            <v>70.5882352941177</v>
          </cell>
          <cell r="M11">
            <v>2</v>
          </cell>
          <cell r="N11">
            <v>48.5</v>
          </cell>
          <cell r="O11">
            <v>0.76</v>
          </cell>
          <cell r="P11">
            <v>22.5</v>
          </cell>
          <cell r="Q11">
            <v>0.220588235294118</v>
          </cell>
        </row>
        <row r="11">
          <cell r="S11">
            <v>0.0042717</v>
          </cell>
          <cell r="T11">
            <v>0.01</v>
          </cell>
        </row>
        <row r="11">
          <cell r="V11">
            <v>0.502222130187636</v>
          </cell>
          <cell r="W11" t="str">
            <v>供北京</v>
          </cell>
          <cell r="X11">
            <v>0.18</v>
          </cell>
        </row>
        <row r="12">
          <cell r="B12" t="str">
            <v>BPC0010068</v>
          </cell>
          <cell r="C12" t="str">
            <v>连接件</v>
          </cell>
          <cell r="D12" t="str">
            <v>PA66</v>
          </cell>
        </row>
        <row r="12">
          <cell r="F12">
            <v>0.0013625</v>
          </cell>
          <cell r="G12">
            <v>21.2389</v>
          </cell>
          <cell r="H12">
            <v>0.98</v>
          </cell>
          <cell r="I12">
            <v>0.0295285727040816</v>
          </cell>
          <cell r="J12" t="str">
            <v>MA1600IIS/570</v>
          </cell>
          <cell r="K12">
            <v>51</v>
          </cell>
          <cell r="L12">
            <v>70.5882352941177</v>
          </cell>
          <cell r="M12">
            <v>2</v>
          </cell>
          <cell r="N12">
            <v>48.5</v>
          </cell>
          <cell r="O12">
            <v>0.76</v>
          </cell>
          <cell r="P12">
            <v>22.5</v>
          </cell>
          <cell r="Q12">
            <v>0.220588235294118</v>
          </cell>
        </row>
        <row r="12">
          <cell r="S12">
            <v>0.0042717</v>
          </cell>
          <cell r="T12">
            <v>0.01</v>
          </cell>
        </row>
        <row r="12">
          <cell r="V12">
            <v>0.502222130187636</v>
          </cell>
          <cell r="W12" t="str">
            <v>供北京</v>
          </cell>
          <cell r="X12">
            <v>0.18</v>
          </cell>
        </row>
        <row r="13">
          <cell r="B13" t="str">
            <v>BPC0010012</v>
          </cell>
          <cell r="C13" t="str">
            <v>4mm卡箍(PC)</v>
          </cell>
          <cell r="D13" t="str">
            <v>PC
(Sabic LS2-111H)</v>
          </cell>
          <cell r="E13">
            <v>0.001</v>
          </cell>
          <cell r="F13">
            <v>0.0011</v>
          </cell>
          <cell r="G13">
            <v>23.716814159292</v>
          </cell>
          <cell r="H13">
            <v>0.97</v>
          </cell>
          <cell r="I13">
            <v>0.0268953562631147</v>
          </cell>
          <cell r="J13" t="str">
            <v>HTF86/TJ</v>
          </cell>
          <cell r="K13">
            <v>80</v>
          </cell>
          <cell r="L13">
            <v>45</v>
          </cell>
          <cell r="M13">
            <v>8</v>
          </cell>
          <cell r="N13">
            <v>20.2</v>
          </cell>
          <cell r="O13">
            <v>0.76</v>
          </cell>
          <cell r="P13">
            <v>22.5</v>
          </cell>
          <cell r="Q13">
            <v>0.03515625</v>
          </cell>
        </row>
        <row r="13">
          <cell r="S13">
            <v>0.00283033333333333</v>
          </cell>
          <cell r="T13">
            <v>0.00666666666666667</v>
          </cell>
        </row>
        <row r="13">
          <cell r="V13">
            <v>0.0942293148990282</v>
          </cell>
          <cell r="W13" t="str">
            <v>供北京</v>
          </cell>
          <cell r="X13">
            <v>0.135</v>
          </cell>
        </row>
        <row r="14">
          <cell r="B14" t="str">
            <v>BPC0010100</v>
          </cell>
          <cell r="C14" t="str">
            <v>6mm卡箍(PC)</v>
          </cell>
          <cell r="D14" t="str">
            <v>PC
(Sabic LS2-111H)</v>
          </cell>
          <cell r="E14">
            <v>0.0013</v>
          </cell>
          <cell r="F14">
            <v>0.00143</v>
          </cell>
          <cell r="G14">
            <v>23.716814159292</v>
          </cell>
          <cell r="H14">
            <v>0.97</v>
          </cell>
          <cell r="I14">
            <v>0.0349639631420491</v>
          </cell>
          <cell r="J14" t="str">
            <v>HTF86/TJ</v>
          </cell>
          <cell r="K14">
            <v>80</v>
          </cell>
          <cell r="L14">
            <v>45</v>
          </cell>
          <cell r="M14">
            <v>2</v>
          </cell>
          <cell r="N14">
            <v>20.2</v>
          </cell>
          <cell r="O14">
            <v>0.76</v>
          </cell>
          <cell r="P14">
            <v>22.5</v>
          </cell>
          <cell r="Q14">
            <v>0.140625</v>
          </cell>
        </row>
        <row r="14">
          <cell r="S14">
            <v>0.00283033333333333</v>
          </cell>
          <cell r="T14">
            <v>0.00666666666666667</v>
          </cell>
        </row>
        <row r="14">
          <cell r="V14">
            <v>0.26532792689451</v>
          </cell>
          <cell r="W14" t="str">
            <v>供北京</v>
          </cell>
          <cell r="X14">
            <v>0.215</v>
          </cell>
        </row>
        <row r="15">
          <cell r="B15" t="str">
            <v>BPC0010011</v>
          </cell>
          <cell r="C15" t="str">
            <v>三通接头4-4-4</v>
          </cell>
          <cell r="D15" t="str">
            <v>PA66</v>
          </cell>
          <cell r="E15">
            <v>0.001</v>
          </cell>
          <cell r="F15">
            <v>0.0011</v>
          </cell>
          <cell r="G15">
            <v>21.2389</v>
          </cell>
          <cell r="H15">
            <v>0.97</v>
          </cell>
          <cell r="I15">
            <v>0.0240853505154639</v>
          </cell>
          <cell r="J15" t="str">
            <v>HTF86/TJ</v>
          </cell>
          <cell r="K15">
            <v>72</v>
          </cell>
          <cell r="L15">
            <v>50</v>
          </cell>
          <cell r="M15">
            <v>4</v>
          </cell>
          <cell r="N15">
            <v>20.2</v>
          </cell>
          <cell r="O15">
            <v>0.76</v>
          </cell>
          <cell r="P15">
            <v>22.5</v>
          </cell>
          <cell r="Q15">
            <v>0.078125</v>
          </cell>
        </row>
        <row r="15">
          <cell r="S15">
            <v>0.0286233333333333</v>
          </cell>
          <cell r="T15">
            <v>0.0666666666666667</v>
          </cell>
        </row>
        <row r="15">
          <cell r="V15">
            <v>0.242751930314947</v>
          </cell>
          <cell r="W15" t="str">
            <v>供北京</v>
          </cell>
          <cell r="X15">
            <v>0.18</v>
          </cell>
        </row>
        <row r="16">
          <cell r="B16" t="str">
            <v>BPC0010098</v>
          </cell>
          <cell r="C16" t="str">
            <v>4-6变径接头</v>
          </cell>
          <cell r="D16" t="str">
            <v>PA66</v>
          </cell>
          <cell r="E16">
            <v>0.001</v>
          </cell>
          <cell r="F16">
            <v>0.0011</v>
          </cell>
          <cell r="G16">
            <v>21.2389</v>
          </cell>
          <cell r="H16">
            <v>0.97</v>
          </cell>
          <cell r="I16">
            <v>0.0240853505154639</v>
          </cell>
          <cell r="J16" t="str">
            <v>HTF86/TJ</v>
          </cell>
          <cell r="K16">
            <v>72</v>
          </cell>
          <cell r="L16">
            <v>50</v>
          </cell>
          <cell r="M16">
            <v>4</v>
          </cell>
          <cell r="N16">
            <v>20.2</v>
          </cell>
          <cell r="O16">
            <v>0.76</v>
          </cell>
          <cell r="P16">
            <v>22.5</v>
          </cell>
          <cell r="Q16">
            <v>0.078125</v>
          </cell>
        </row>
        <row r="16">
          <cell r="S16">
            <v>0.0143116666666667</v>
          </cell>
          <cell r="T16">
            <v>0.0333333333333333</v>
          </cell>
        </row>
        <row r="16">
          <cell r="V16">
            <v>0.195106930314947</v>
          </cell>
          <cell r="W16" t="str">
            <v>供北京</v>
          </cell>
          <cell r="X16">
            <v>0.18</v>
          </cell>
        </row>
        <row r="17">
          <cell r="B17" t="str">
            <v>BPC0010099</v>
          </cell>
          <cell r="C17" t="str">
            <v>4-4直通接头</v>
          </cell>
          <cell r="D17" t="str">
            <v>PA66</v>
          </cell>
          <cell r="E17">
            <v>0.001</v>
          </cell>
          <cell r="F17">
            <v>0.0011</v>
          </cell>
          <cell r="G17">
            <v>21.2389</v>
          </cell>
          <cell r="H17">
            <v>0.97</v>
          </cell>
          <cell r="I17">
            <v>0.0240853505154639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0.078125</v>
          </cell>
        </row>
        <row r="17">
          <cell r="S17">
            <v>0.0143116666666667</v>
          </cell>
          <cell r="T17">
            <v>0.0333333333333333</v>
          </cell>
        </row>
        <row r="17">
          <cell r="V17">
            <v>0.195106930314947</v>
          </cell>
          <cell r="W17" t="str">
            <v>供北京</v>
          </cell>
          <cell r="X17">
            <v>0.18</v>
          </cell>
        </row>
        <row r="18">
          <cell r="B18" t="str">
            <v>BCL0010006</v>
          </cell>
          <cell r="C18" t="str">
            <v>气管卡扣</v>
          </cell>
          <cell r="D18" t="str">
            <v>PA66</v>
          </cell>
          <cell r="E18">
            <v>0.001</v>
          </cell>
          <cell r="F18">
            <v>0.00115</v>
          </cell>
          <cell r="G18">
            <v>21.2389</v>
          </cell>
          <cell r="H18">
            <v>0.9</v>
          </cell>
          <cell r="I18">
            <v>0.0271385944444444</v>
          </cell>
          <cell r="J18" t="str">
            <v>MA1600IIS/570</v>
          </cell>
          <cell r="K18">
            <v>142</v>
          </cell>
          <cell r="L18">
            <v>30</v>
          </cell>
          <cell r="M18">
            <v>8</v>
          </cell>
          <cell r="N18">
            <v>48.5</v>
          </cell>
          <cell r="O18">
            <v>0.76</v>
          </cell>
          <cell r="P18">
            <v>22.5</v>
          </cell>
          <cell r="Q18">
            <v>0.019806338028169</v>
          </cell>
        </row>
        <row r="18">
          <cell r="S18">
            <v>0.00707583333333333</v>
          </cell>
          <cell r="T18">
            <v>0.0166666666666667</v>
          </cell>
        </row>
        <row r="18">
          <cell r="V18">
            <v>0.101650346293688</v>
          </cell>
          <cell r="W18" t="str">
            <v>供北京</v>
          </cell>
          <cell r="X18">
            <v>0.2</v>
          </cell>
        </row>
        <row r="19">
          <cell r="B19" t="str">
            <v>BPC0010091</v>
          </cell>
          <cell r="C19" t="str">
            <v>4mm接头底座</v>
          </cell>
          <cell r="D19" t="str">
            <v>PA66</v>
          </cell>
          <cell r="E19">
            <v>0.001</v>
          </cell>
          <cell r="F19">
            <v>0.00115</v>
          </cell>
          <cell r="G19">
            <v>21.2389</v>
          </cell>
          <cell r="H19">
            <v>0.9</v>
          </cell>
          <cell r="I19">
            <v>0.0271385944444444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0.078125</v>
          </cell>
        </row>
        <row r="19">
          <cell r="S19">
            <v>0.0143116666666667</v>
          </cell>
          <cell r="T19">
            <v>0.0333333333333333</v>
          </cell>
        </row>
        <row r="19">
          <cell r="V19">
            <v>0.210341859074074</v>
          </cell>
          <cell r="W19" t="str">
            <v>供北京</v>
          </cell>
          <cell r="X19">
            <v>0.2</v>
          </cell>
        </row>
        <row r="20">
          <cell r="B20" t="str">
            <v>BPC0010093</v>
          </cell>
          <cell r="C20" t="str">
            <v>4mm接头插头</v>
          </cell>
          <cell r="D20" t="str">
            <v>PA66</v>
          </cell>
          <cell r="E20">
            <v>0.001</v>
          </cell>
          <cell r="F20">
            <v>0.00108</v>
          </cell>
          <cell r="G20">
            <v>21.2389</v>
          </cell>
          <cell r="H20">
            <v>0.98</v>
          </cell>
          <cell r="I20">
            <v>0.0234061346938776</v>
          </cell>
          <cell r="J20" t="str">
            <v>HTF86/TJ</v>
          </cell>
          <cell r="K20">
            <v>72</v>
          </cell>
          <cell r="L20">
            <v>50</v>
          </cell>
          <cell r="M20">
            <v>8</v>
          </cell>
          <cell r="N20">
            <v>21.2</v>
          </cell>
          <cell r="O20">
            <v>0.76</v>
          </cell>
          <cell r="P20">
            <v>22.5</v>
          </cell>
          <cell r="Q20">
            <v>0.0390625</v>
          </cell>
        </row>
        <row r="20">
          <cell r="S20">
            <v>0.0143116666666667</v>
          </cell>
          <cell r="T20">
            <v>0.0333333333333333</v>
          </cell>
        </row>
        <row r="20">
          <cell r="V20">
            <v>0.134241701881161</v>
          </cell>
          <cell r="W20" t="str">
            <v>供北京</v>
          </cell>
          <cell r="X20">
            <v>0.15</v>
          </cell>
        </row>
        <row r="21">
          <cell r="B21" t="str">
            <v>BPC0010059</v>
          </cell>
          <cell r="C21" t="str">
            <v>升降气阀手柄（黑色）</v>
          </cell>
          <cell r="D21" t="str">
            <v>ABS+PC</v>
          </cell>
          <cell r="E21">
            <v>0.035</v>
          </cell>
          <cell r="F21">
            <v>0.03675</v>
          </cell>
          <cell r="G21">
            <v>18.5841</v>
          </cell>
          <cell r="H21">
            <v>0.97</v>
          </cell>
          <cell r="I21">
            <v>0.704088324742268</v>
          </cell>
          <cell r="J21" t="str">
            <v>MA2000/7700</v>
          </cell>
          <cell r="K21">
            <v>42</v>
          </cell>
          <cell r="L21">
            <v>85.7142857142857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</v>
          </cell>
        </row>
        <row r="21">
          <cell r="S21">
            <v>0.0947811111111111</v>
          </cell>
          <cell r="T21">
            <v>0.222222222222222</v>
          </cell>
          <cell r="U21">
            <v>0.3</v>
          </cell>
          <cell r="V21">
            <v>1.93500462688965</v>
          </cell>
          <cell r="W21" t="str">
            <v>供北京</v>
          </cell>
          <cell r="X21">
            <v>3.1</v>
          </cell>
        </row>
        <row r="22">
          <cell r="B22" t="str">
            <v>SHT0012139</v>
          </cell>
          <cell r="C22" t="str">
            <v>升降气阀手柄（灰色）</v>
          </cell>
          <cell r="D22" t="str">
            <v>ABS+PC</v>
          </cell>
          <cell r="E22">
            <v>0.035</v>
          </cell>
          <cell r="F22">
            <v>0.0378</v>
          </cell>
          <cell r="G22">
            <v>18.5841</v>
          </cell>
          <cell r="H22">
            <v>0.97</v>
          </cell>
          <cell r="I22">
            <v>0.724205134020619</v>
          </cell>
          <cell r="J22" t="str">
            <v>MA2000/7700</v>
          </cell>
          <cell r="K22">
            <v>42</v>
          </cell>
          <cell r="L22">
            <v>85.7142857142857</v>
          </cell>
          <cell r="M22">
            <v>2</v>
          </cell>
          <cell r="N22">
            <v>39.75</v>
          </cell>
          <cell r="O22">
            <v>0.76</v>
          </cell>
          <cell r="P22">
            <v>22.5</v>
          </cell>
          <cell r="Q22">
            <v>0.267857142857143</v>
          </cell>
        </row>
        <row r="22">
          <cell r="S22">
            <v>0.0947811111111111</v>
          </cell>
          <cell r="T22">
            <v>0.222222222222222</v>
          </cell>
          <cell r="U22">
            <v>0.3</v>
          </cell>
          <cell r="V22">
            <v>1.95802489317725</v>
          </cell>
          <cell r="W22" t="str">
            <v>供北京</v>
          </cell>
          <cell r="X22">
            <v>3.1</v>
          </cell>
        </row>
        <row r="23">
          <cell r="B23" t="str">
            <v>BPC0010058</v>
          </cell>
          <cell r="C23" t="str">
            <v>升降气阀安装座</v>
          </cell>
          <cell r="D23" t="str">
            <v>PA6+GF30</v>
          </cell>
        </row>
        <row r="23">
          <cell r="F23">
            <v>0.0448</v>
          </cell>
          <cell r="G23">
            <v>13.7168</v>
          </cell>
          <cell r="H23">
            <v>0.94</v>
          </cell>
          <cell r="I23">
            <v>0.65373685106383</v>
          </cell>
          <cell r="J23" t="str">
            <v>MA3200/1700</v>
          </cell>
          <cell r="K23">
            <v>55</v>
          </cell>
          <cell r="L23">
            <v>65.4545454545455</v>
          </cell>
          <cell r="M23">
            <v>2</v>
          </cell>
          <cell r="N23">
            <v>68.9</v>
          </cell>
          <cell r="O23">
            <v>0.76</v>
          </cell>
          <cell r="P23">
            <v>22.5</v>
          </cell>
          <cell r="Q23">
            <v>0.204545454545455</v>
          </cell>
          <cell r="R23">
            <v>0.9</v>
          </cell>
          <cell r="S23">
            <v>0.036575652173913</v>
          </cell>
          <cell r="T23">
            <v>0.0869565217391304</v>
          </cell>
        </row>
        <row r="23">
          <cell r="V23">
            <v>2.34509977076888</v>
          </cell>
          <cell r="W23" t="str">
            <v>供北京</v>
          </cell>
          <cell r="X23">
            <v>5.1</v>
          </cell>
        </row>
        <row r="24">
          <cell r="B24" t="str">
            <v>BPC0010169</v>
          </cell>
          <cell r="C24" t="str">
            <v>阀体外壳（四孔）</v>
          </cell>
          <cell r="D24" t="str">
            <v>POM</v>
          </cell>
        </row>
        <row r="24">
          <cell r="F24">
            <v>0.021575</v>
          </cell>
          <cell r="G24">
            <v>15.3097</v>
          </cell>
          <cell r="H24">
            <v>0.95</v>
          </cell>
          <cell r="I24">
            <v>0.347691344736842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</row>
        <row r="24">
          <cell r="S24">
            <v>0.0286233333333333</v>
          </cell>
          <cell r="T24">
            <v>0.0666666666666667</v>
          </cell>
        </row>
        <row r="24">
          <cell r="V24">
            <v>1.23384778174515</v>
          </cell>
          <cell r="W24" t="str">
            <v>供北京</v>
          </cell>
        </row>
        <row r="25">
          <cell r="B25" t="str">
            <v>BPC0010078</v>
          </cell>
          <cell r="C25" t="str">
            <v>阀体外壳（二孔）</v>
          </cell>
          <cell r="D25" t="str">
            <v>POM</v>
          </cell>
        </row>
        <row r="25">
          <cell r="F25">
            <v>0.021575</v>
          </cell>
          <cell r="G25">
            <v>15.3097</v>
          </cell>
          <cell r="H25">
            <v>0.95</v>
          </cell>
          <cell r="I25">
            <v>0.347691344736842</v>
          </cell>
          <cell r="J25" t="str">
            <v>MA2000/7700</v>
          </cell>
          <cell r="K25">
            <v>60</v>
          </cell>
          <cell r="L25">
            <v>60</v>
          </cell>
          <cell r="M25">
            <v>1</v>
          </cell>
          <cell r="N25">
            <v>39.75</v>
          </cell>
          <cell r="O25">
            <v>0.76</v>
          </cell>
          <cell r="P25">
            <v>22.5</v>
          </cell>
          <cell r="Q25">
            <v>0.375</v>
          </cell>
        </row>
        <row r="25">
          <cell r="S25">
            <v>0.0286233333333333</v>
          </cell>
          <cell r="T25">
            <v>0.0666666666666667</v>
          </cell>
        </row>
        <row r="25">
          <cell r="V25">
            <v>1.23384778174515</v>
          </cell>
          <cell r="W25" t="str">
            <v>供北京</v>
          </cell>
          <cell r="X25">
            <v>2.2</v>
          </cell>
        </row>
        <row r="26">
          <cell r="B26" t="str">
            <v>BPC0010084</v>
          </cell>
          <cell r="C26" t="str">
            <v>行程补偿气缸缸体</v>
          </cell>
          <cell r="D26" t="str">
            <v>POM</v>
          </cell>
        </row>
        <row r="26">
          <cell r="F26">
            <v>0.016625</v>
          </cell>
          <cell r="G26">
            <v>15.3097</v>
          </cell>
          <cell r="H26">
            <v>0.95</v>
          </cell>
          <cell r="I26">
            <v>0.26791975</v>
          </cell>
          <cell r="J26" t="str">
            <v>MA2000/7700</v>
          </cell>
          <cell r="K26">
            <v>60</v>
          </cell>
          <cell r="L26">
            <v>60</v>
          </cell>
          <cell r="M26">
            <v>1</v>
          </cell>
          <cell r="N26">
            <v>39.75</v>
          </cell>
          <cell r="O26">
            <v>0.76</v>
          </cell>
          <cell r="P26">
            <v>22.5</v>
          </cell>
          <cell r="Q26">
            <v>0.375</v>
          </cell>
        </row>
        <row r="26">
          <cell r="S26">
            <v>0.0286233333333333</v>
          </cell>
          <cell r="T26">
            <v>0.0666666666666667</v>
          </cell>
        </row>
        <row r="26">
          <cell r="V26">
            <v>1.14064097105263</v>
          </cell>
          <cell r="W26" t="str">
            <v>供北京</v>
          </cell>
          <cell r="X26">
            <v>1.5</v>
          </cell>
        </row>
        <row r="27">
          <cell r="B27" t="str">
            <v>BPC0010024</v>
          </cell>
          <cell r="C27" t="str">
            <v>气管固定板</v>
          </cell>
          <cell r="D27" t="str">
            <v>POM</v>
          </cell>
        </row>
        <row r="27">
          <cell r="F27">
            <v>0.0067</v>
          </cell>
          <cell r="G27">
            <v>15.3097</v>
          </cell>
          <cell r="H27">
            <v>0.98</v>
          </cell>
          <cell r="I27">
            <v>0.104668357142857</v>
          </cell>
          <cell r="J27" t="str">
            <v>HTF120/TJ</v>
          </cell>
          <cell r="K27">
            <v>102</v>
          </cell>
          <cell r="L27">
            <v>35.2941176470588</v>
          </cell>
          <cell r="M27">
            <v>4</v>
          </cell>
          <cell r="N27">
            <v>27.15</v>
          </cell>
          <cell r="O27">
            <v>0.76</v>
          </cell>
          <cell r="P27">
            <v>22.5</v>
          </cell>
          <cell r="Q27">
            <v>0.0551470588235294</v>
          </cell>
        </row>
        <row r="27">
          <cell r="S27">
            <v>0.0286233333333333</v>
          </cell>
          <cell r="T27">
            <v>0.0666666666666667</v>
          </cell>
        </row>
        <row r="27">
          <cell r="V27">
            <v>0.304946551577774</v>
          </cell>
          <cell r="W27" t="str">
            <v>供北京</v>
          </cell>
          <cell r="X27">
            <v>0.45</v>
          </cell>
        </row>
        <row r="28">
          <cell r="B28" t="str">
            <v>BPC0010088</v>
          </cell>
          <cell r="C28" t="str">
            <v>导向杆</v>
          </cell>
          <cell r="D28" t="str">
            <v>POM</v>
          </cell>
          <cell r="E28">
            <v>0.021</v>
          </cell>
          <cell r="F28">
            <v>0.02247</v>
          </cell>
          <cell r="G28">
            <v>15.3097</v>
          </cell>
          <cell r="H28">
            <v>0.95</v>
          </cell>
          <cell r="I28">
            <v>0.362114693684211</v>
          </cell>
          <cell r="J28" t="str">
            <v>MA1600IIS/570</v>
          </cell>
          <cell r="K28">
            <v>48</v>
          </cell>
          <cell r="L28">
            <v>75</v>
          </cell>
          <cell r="M28">
            <v>2</v>
          </cell>
          <cell r="N28">
            <v>48.5</v>
          </cell>
          <cell r="O28">
            <v>0.76</v>
          </cell>
          <cell r="P28">
            <v>22.5</v>
          </cell>
          <cell r="Q28">
            <v>0.234375</v>
          </cell>
        </row>
        <row r="28">
          <cell r="S28">
            <v>0.084415</v>
          </cell>
          <cell r="T28">
            <v>0.2</v>
          </cell>
        </row>
        <row r="28">
          <cell r="V28">
            <v>1.20567861577839</v>
          </cell>
          <cell r="W28" t="str">
            <v>供北京</v>
          </cell>
          <cell r="X28">
            <v>1.4</v>
          </cell>
        </row>
        <row r="29">
          <cell r="B29" t="str">
            <v>BPC0010079</v>
          </cell>
          <cell r="C29" t="str">
            <v>气囊密封支撑圈</v>
          </cell>
          <cell r="D29" t="str">
            <v>POM</v>
          </cell>
        </row>
        <row r="29">
          <cell r="F29">
            <v>0.0021</v>
          </cell>
          <cell r="G29">
            <v>15.3097</v>
          </cell>
          <cell r="H29">
            <v>0.96</v>
          </cell>
          <cell r="I29">
            <v>0.03348996875</v>
          </cell>
          <cell r="J29" t="str">
            <v>MA2000/7700</v>
          </cell>
          <cell r="K29">
            <v>65</v>
          </cell>
          <cell r="L29">
            <v>55.3846153846154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0.346153846153846</v>
          </cell>
        </row>
        <row r="29">
          <cell r="S29">
            <v>0.00715583333333333</v>
          </cell>
          <cell r="T29">
            <v>0.0166666666666667</v>
          </cell>
        </row>
        <row r="29">
          <cell r="V29">
            <v>0.731480372521034</v>
          </cell>
          <cell r="W29" t="str">
            <v>供北京</v>
          </cell>
          <cell r="X29">
            <v>0.29</v>
          </cell>
        </row>
        <row r="30">
          <cell r="B30" t="str">
            <v>BPC0010080</v>
          </cell>
          <cell r="C30" t="str">
            <v>气源密封支撑圈</v>
          </cell>
          <cell r="D30" t="str">
            <v>POM</v>
          </cell>
        </row>
        <row r="30">
          <cell r="F30">
            <v>0.00155</v>
          </cell>
          <cell r="G30">
            <v>15.3097</v>
          </cell>
          <cell r="H30">
            <v>0.96</v>
          </cell>
          <cell r="I30">
            <v>0.0247187864583333</v>
          </cell>
          <cell r="J30" t="str">
            <v>MA2000/7700</v>
          </cell>
          <cell r="K30">
            <v>65</v>
          </cell>
          <cell r="L30">
            <v>55.3846153846154</v>
          </cell>
          <cell r="M30">
            <v>1</v>
          </cell>
          <cell r="N30">
            <v>39.75</v>
          </cell>
          <cell r="O30">
            <v>0.76</v>
          </cell>
          <cell r="P30">
            <v>22.5</v>
          </cell>
          <cell r="Q30">
            <v>0.346153846153846</v>
          </cell>
        </row>
        <row r="30">
          <cell r="S30">
            <v>0.00715583333333333</v>
          </cell>
          <cell r="T30">
            <v>0.0166666666666667</v>
          </cell>
        </row>
        <row r="30">
          <cell r="V30">
            <v>0.721338692996294</v>
          </cell>
          <cell r="W30" t="str">
            <v>供北京</v>
          </cell>
          <cell r="X30">
            <v>0.25</v>
          </cell>
        </row>
        <row r="31">
          <cell r="B31" t="str">
            <v>BPC0010081</v>
          </cell>
          <cell r="C31" t="str">
            <v>阻尼密封支撑圈</v>
          </cell>
          <cell r="D31" t="str">
            <v>POM</v>
          </cell>
        </row>
        <row r="31">
          <cell r="F31">
            <v>0.00235</v>
          </cell>
          <cell r="G31">
            <v>15.3097</v>
          </cell>
          <cell r="H31">
            <v>0.96</v>
          </cell>
          <cell r="I31">
            <v>0.0374768697916667</v>
          </cell>
          <cell r="J31" t="str">
            <v>MA2000/7700</v>
          </cell>
          <cell r="K31">
            <v>65</v>
          </cell>
          <cell r="L31">
            <v>55.3846153846154</v>
          </cell>
          <cell r="M31">
            <v>1</v>
          </cell>
          <cell r="N31">
            <v>39.75</v>
          </cell>
          <cell r="O31">
            <v>0.76</v>
          </cell>
          <cell r="P31">
            <v>22.5</v>
          </cell>
          <cell r="Q31">
            <v>0.346153846153846</v>
          </cell>
        </row>
        <row r="31">
          <cell r="S31">
            <v>0.00715583333333333</v>
          </cell>
          <cell r="T31">
            <v>0.0166666666666667</v>
          </cell>
        </row>
        <row r="31">
          <cell r="V31">
            <v>0.736090226850461</v>
          </cell>
          <cell r="W31" t="str">
            <v>供北京</v>
          </cell>
          <cell r="X31">
            <v>0.29</v>
          </cell>
        </row>
        <row r="32">
          <cell r="B32" t="str">
            <v>BPC0010035</v>
          </cell>
          <cell r="C32" t="str">
            <v>气缸支架</v>
          </cell>
          <cell r="D32" t="str">
            <v>PA6+GF30</v>
          </cell>
          <cell r="E32">
            <v>0.026</v>
          </cell>
          <cell r="F32">
            <v>0.0273</v>
          </cell>
          <cell r="G32">
            <v>13.7168</v>
          </cell>
          <cell r="H32">
            <v>0.98</v>
          </cell>
          <cell r="I32">
            <v>0.382110857142857</v>
          </cell>
          <cell r="J32" t="str">
            <v>HTF120/TJ</v>
          </cell>
          <cell r="K32">
            <v>60</v>
          </cell>
          <cell r="L32">
            <v>60</v>
          </cell>
          <cell r="M32">
            <v>2</v>
          </cell>
          <cell r="N32">
            <v>27.15</v>
          </cell>
          <cell r="O32">
            <v>0.76</v>
          </cell>
          <cell r="P32">
            <v>22.5</v>
          </cell>
          <cell r="Q32">
            <v>0.1875</v>
          </cell>
        </row>
        <row r="32">
          <cell r="S32">
            <v>0.0293483333333333</v>
          </cell>
          <cell r="T32">
            <v>0.0666666666666667</v>
          </cell>
        </row>
        <row r="32">
          <cell r="V32">
            <v>0.838566327988338</v>
          </cell>
          <cell r="W32" t="str">
            <v>供北京</v>
          </cell>
        </row>
        <row r="33">
          <cell r="B33" t="str">
            <v>BPC0010041</v>
          </cell>
          <cell r="C33" t="str">
            <v>挡片</v>
          </cell>
          <cell r="D33" t="str">
            <v>PA6+GF30</v>
          </cell>
          <cell r="E33">
            <v>0.001</v>
          </cell>
          <cell r="F33">
            <v>0.00105</v>
          </cell>
          <cell r="G33">
            <v>13.7168</v>
          </cell>
          <cell r="H33">
            <v>0.98</v>
          </cell>
          <cell r="I33">
            <v>0.0146965714285714</v>
          </cell>
          <cell r="J33" t="str">
            <v>HTF120/TJ</v>
          </cell>
          <cell r="K33">
            <v>60</v>
          </cell>
          <cell r="L33">
            <v>60</v>
          </cell>
          <cell r="M33">
            <v>2</v>
          </cell>
          <cell r="N33">
            <v>27.15</v>
          </cell>
          <cell r="O33">
            <v>0.76</v>
          </cell>
          <cell r="P33">
            <v>22.5</v>
          </cell>
          <cell r="Q33">
            <v>0.1875</v>
          </cell>
        </row>
        <row r="33">
          <cell r="S33">
            <v>0.00477055555555556</v>
          </cell>
          <cell r="T33">
            <v>0.0111111111111111</v>
          </cell>
        </row>
        <row r="33">
          <cell r="V33">
            <v>0.34228007920311</v>
          </cell>
          <cell r="W33" t="str">
            <v>供北京</v>
          </cell>
        </row>
        <row r="34">
          <cell r="B34" t="str">
            <v>BPC0010036</v>
          </cell>
          <cell r="C34" t="str">
            <v>气缸缸体</v>
          </cell>
          <cell r="D34" t="str">
            <v>POM</v>
          </cell>
          <cell r="E34">
            <v>0.009</v>
          </cell>
          <cell r="F34">
            <v>0.00972</v>
          </cell>
          <cell r="G34">
            <v>15.3097</v>
          </cell>
          <cell r="H34">
            <v>0.9</v>
          </cell>
          <cell r="I34">
            <v>0.16534476</v>
          </cell>
          <cell r="J34" t="str">
            <v>HTF86/TJ</v>
          </cell>
          <cell r="K34">
            <v>60</v>
          </cell>
          <cell r="L34">
            <v>60</v>
          </cell>
          <cell r="M34">
            <v>2</v>
          </cell>
          <cell r="N34">
            <v>21.2</v>
          </cell>
          <cell r="O34">
            <v>0.76</v>
          </cell>
          <cell r="P34">
            <v>22.5</v>
          </cell>
          <cell r="Q34">
            <v>0.1875</v>
          </cell>
        </row>
        <row r="34">
          <cell r="S34">
            <v>0.00702483333333333</v>
          </cell>
          <cell r="T34">
            <v>0.0166666666666667</v>
          </cell>
        </row>
        <row r="34">
          <cell r="V34">
            <v>0.541664481777778</v>
          </cell>
          <cell r="W34" t="str">
            <v>供北京</v>
          </cell>
        </row>
        <row r="35">
          <cell r="B35" t="str">
            <v>BPC0010037</v>
          </cell>
          <cell r="C35" t="str">
            <v>气缸端盖</v>
          </cell>
          <cell r="D35" t="str">
            <v>POM</v>
          </cell>
          <cell r="E35">
            <v>0.002</v>
          </cell>
          <cell r="F35">
            <v>0.00214</v>
          </cell>
          <cell r="G35">
            <v>15.3097</v>
          </cell>
          <cell r="H35">
            <v>0.98</v>
          </cell>
          <cell r="I35">
            <v>0.0334313857142857</v>
          </cell>
          <cell r="J35" t="str">
            <v>HTF120/TJ</v>
          </cell>
          <cell r="K35">
            <v>65.4545454545455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0.0859374999999999</v>
          </cell>
        </row>
        <row r="35">
          <cell r="S35">
            <v>0.00702483333333333</v>
          </cell>
          <cell r="T35">
            <v>0.0166666666666667</v>
          </cell>
        </row>
        <row r="35">
          <cell r="V35">
            <v>0.203527463666181</v>
          </cell>
          <cell r="W35" t="str">
            <v>供北京</v>
          </cell>
        </row>
        <row r="36">
          <cell r="B36" t="str">
            <v>BPC0010038</v>
          </cell>
          <cell r="C36" t="str">
            <v>传动齿条</v>
          </cell>
          <cell r="D36" t="str">
            <v>POM</v>
          </cell>
          <cell r="E36">
            <v>0.003</v>
          </cell>
          <cell r="F36">
            <v>0.00321</v>
          </cell>
          <cell r="G36">
            <v>15.3097</v>
          </cell>
          <cell r="H36">
            <v>0.98</v>
          </cell>
          <cell r="I36">
            <v>0.0501470785714286</v>
          </cell>
          <cell r="J36" t="str">
            <v>HTF120/TJ</v>
          </cell>
          <cell r="K36">
            <v>65.4545454545455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0.0859374999999999</v>
          </cell>
        </row>
        <row r="36">
          <cell r="S36">
            <v>0.00702483333333333</v>
          </cell>
          <cell r="T36">
            <v>0.0166666666666667</v>
          </cell>
        </row>
        <row r="36">
          <cell r="V36">
            <v>0.222460544351312</v>
          </cell>
          <cell r="W36" t="str">
            <v>供北京</v>
          </cell>
        </row>
        <row r="37">
          <cell r="B37" t="str">
            <v>BPC0010039</v>
          </cell>
          <cell r="C37" t="str">
            <v>气缸杆</v>
          </cell>
          <cell r="D37" t="str">
            <v>POM</v>
          </cell>
          <cell r="E37">
            <v>0.002</v>
          </cell>
          <cell r="F37">
            <v>0.00214</v>
          </cell>
          <cell r="G37">
            <v>15.3097</v>
          </cell>
          <cell r="H37">
            <v>0.98</v>
          </cell>
          <cell r="I37">
            <v>0.0334313857142857</v>
          </cell>
          <cell r="J37" t="str">
            <v>HTF120/TJ</v>
          </cell>
          <cell r="K37">
            <v>65.4545454545455</v>
          </cell>
          <cell r="L37">
            <v>55</v>
          </cell>
          <cell r="M37">
            <v>4</v>
          </cell>
          <cell r="N37">
            <v>27.15</v>
          </cell>
          <cell r="O37">
            <v>0.76</v>
          </cell>
          <cell r="P37">
            <v>22.5</v>
          </cell>
          <cell r="Q37">
            <v>0.0859374999999999</v>
          </cell>
        </row>
        <row r="37">
          <cell r="S37">
            <v>0.00702483333333333</v>
          </cell>
          <cell r="T37">
            <v>0.0166666666666667</v>
          </cell>
        </row>
        <row r="37">
          <cell r="V37">
            <v>0.203527463666181</v>
          </cell>
          <cell r="W37" t="str">
            <v>供北京</v>
          </cell>
        </row>
        <row r="38">
          <cell r="B38" t="str">
            <v>BPC0010040</v>
          </cell>
          <cell r="C38" t="str">
            <v>扇形齿轮</v>
          </cell>
          <cell r="D38" t="str">
            <v>POM</v>
          </cell>
          <cell r="E38">
            <v>0.001</v>
          </cell>
          <cell r="F38">
            <v>0.00107</v>
          </cell>
          <cell r="G38">
            <v>15.3097</v>
          </cell>
          <cell r="H38">
            <v>0.98</v>
          </cell>
          <cell r="I38">
            <v>0.0167156928571429</v>
          </cell>
          <cell r="J38" t="str">
            <v>HTF120/TJ</v>
          </cell>
          <cell r="K38">
            <v>65.4545454545455</v>
          </cell>
          <cell r="L38">
            <v>55</v>
          </cell>
          <cell r="M38">
            <v>4</v>
          </cell>
          <cell r="N38">
            <v>27.15</v>
          </cell>
          <cell r="O38">
            <v>0.76</v>
          </cell>
          <cell r="P38">
            <v>22.5</v>
          </cell>
          <cell r="Q38">
            <v>0.0859374999999999</v>
          </cell>
        </row>
        <row r="38">
          <cell r="S38">
            <v>0.00702483333333333</v>
          </cell>
          <cell r="T38">
            <v>0.0166666666666667</v>
          </cell>
        </row>
        <row r="38">
          <cell r="V38">
            <v>0.184594382981049</v>
          </cell>
          <cell r="W38" t="str">
            <v>供北京</v>
          </cell>
        </row>
        <row r="39">
          <cell r="B39" t="str">
            <v>BPC0010087</v>
          </cell>
          <cell r="C39" t="str">
            <v>气缸活塞</v>
          </cell>
          <cell r="D39" t="str">
            <v>POM</v>
          </cell>
          <cell r="E39">
            <v>0.002</v>
          </cell>
          <cell r="F39">
            <v>0.00214</v>
          </cell>
          <cell r="G39">
            <v>15.3097</v>
          </cell>
          <cell r="H39">
            <v>0.98</v>
          </cell>
          <cell r="I39">
            <v>0.0334313857142857</v>
          </cell>
          <cell r="J39" t="str">
            <v>HTF86/TJ</v>
          </cell>
          <cell r="K39">
            <v>65.4545454545455</v>
          </cell>
          <cell r="L39">
            <v>55</v>
          </cell>
          <cell r="M39">
            <v>2</v>
          </cell>
          <cell r="N39">
            <v>21.2</v>
          </cell>
          <cell r="O39">
            <v>0.76</v>
          </cell>
          <cell r="P39">
            <v>22.5</v>
          </cell>
          <cell r="Q39">
            <v>0.171875</v>
          </cell>
        </row>
        <row r="39">
          <cell r="S39">
            <v>0.00280675333333333</v>
          </cell>
          <cell r="T39">
            <v>0.00666666666666667</v>
          </cell>
        </row>
        <row r="39">
          <cell r="V39">
            <v>0.311716537152575</v>
          </cell>
          <cell r="W39" t="str">
            <v>供北京</v>
          </cell>
          <cell r="X39">
            <v>0.3</v>
          </cell>
        </row>
        <row r="40">
          <cell r="B40" t="str">
            <v>SHT0011346</v>
          </cell>
          <cell r="C40" t="str">
            <v>底座线束插头固定塑料件1</v>
          </cell>
          <cell r="D40" t="str">
            <v>PA6+GF30</v>
          </cell>
          <cell r="E40">
            <v>0.045</v>
          </cell>
          <cell r="F40">
            <v>0.04725</v>
          </cell>
          <cell r="G40">
            <v>13.7168</v>
          </cell>
          <cell r="H40">
            <v>0.95</v>
          </cell>
          <cell r="I40">
            <v>0.682230315789474</v>
          </cell>
          <cell r="J40" t="str">
            <v>MA2000/700</v>
          </cell>
          <cell r="K40">
            <v>42.3529411764705</v>
          </cell>
          <cell r="L40">
            <v>85.0000000000002</v>
          </cell>
          <cell r="M40">
            <v>2</v>
          </cell>
          <cell r="N40">
            <v>39.75</v>
          </cell>
          <cell r="O40">
            <v>0.76</v>
          </cell>
          <cell r="P40">
            <v>22.5</v>
          </cell>
          <cell r="Q40">
            <v>0.265625000000001</v>
          </cell>
        </row>
        <row r="40">
          <cell r="S40">
            <v>0.0140496666666667</v>
          </cell>
          <cell r="T40">
            <v>0.0333333333333333</v>
          </cell>
        </row>
        <row r="40">
          <cell r="V40">
            <v>1.36323335581718</v>
          </cell>
          <cell r="W40" t="str">
            <v>供北京</v>
          </cell>
        </row>
        <row r="41">
          <cell r="B41" t="str">
            <v>SHT0011618</v>
          </cell>
          <cell r="C41" t="str">
            <v>底座线束插头固定塑料件2</v>
          </cell>
          <cell r="D41" t="str">
            <v>PA6+GF30</v>
          </cell>
          <cell r="E41">
            <v>0.048</v>
          </cell>
          <cell r="F41">
            <v>0.0504</v>
          </cell>
          <cell r="G41">
            <v>13.7168</v>
          </cell>
          <cell r="H41">
            <v>0.95</v>
          </cell>
          <cell r="I41">
            <v>0.727712336842105</v>
          </cell>
          <cell r="J41" t="str">
            <v>MA2000/700</v>
          </cell>
          <cell r="K41">
            <v>42.3529411764705</v>
          </cell>
          <cell r="L41">
            <v>85.0000000000002</v>
          </cell>
          <cell r="M41">
            <v>2</v>
          </cell>
          <cell r="N41">
            <v>39.75</v>
          </cell>
          <cell r="O41">
            <v>0.76</v>
          </cell>
          <cell r="P41">
            <v>22.5</v>
          </cell>
          <cell r="Q41">
            <v>0.265625000000001</v>
          </cell>
        </row>
        <row r="41">
          <cell r="S41">
            <v>0.0140496666666667</v>
          </cell>
          <cell r="T41">
            <v>0.0333333333333333</v>
          </cell>
        </row>
        <row r="41">
          <cell r="V41">
            <v>1.4163755067313</v>
          </cell>
          <cell r="W41" t="str">
            <v>供北京</v>
          </cell>
        </row>
        <row r="42">
          <cell r="B42" t="str">
            <v>SHT0010683</v>
          </cell>
          <cell r="C42" t="str">
            <v>腰托调节开关面板</v>
          </cell>
          <cell r="D42" t="str">
            <v>ABS+PC</v>
          </cell>
        </row>
        <row r="42">
          <cell r="F42">
            <v>0.0152125</v>
          </cell>
          <cell r="G42">
            <v>18.5841</v>
          </cell>
          <cell r="H42">
            <v>0.96</v>
          </cell>
          <cell r="I42">
            <v>0.29449023046875</v>
          </cell>
          <cell r="J42" t="str">
            <v>MA2000/700</v>
          </cell>
          <cell r="K42">
            <v>60</v>
          </cell>
          <cell r="L42">
            <v>60</v>
          </cell>
          <cell r="M42">
            <v>4</v>
          </cell>
          <cell r="N42">
            <v>39.75</v>
          </cell>
          <cell r="O42">
            <v>0.76</v>
          </cell>
          <cell r="P42">
            <v>22.5</v>
          </cell>
          <cell r="Q42">
            <v>0.09375</v>
          </cell>
        </row>
        <row r="42">
          <cell r="S42">
            <v>0.021031</v>
          </cell>
          <cell r="T42">
            <v>0.05</v>
          </cell>
        </row>
        <row r="42">
          <cell r="V42">
            <v>0.592705250854492</v>
          </cell>
          <cell r="W42" t="str">
            <v>供北京</v>
          </cell>
          <cell r="X42">
            <v>0.83</v>
          </cell>
        </row>
        <row r="43">
          <cell r="B43" t="str">
            <v>SHT0010877</v>
          </cell>
          <cell r="C43" t="str">
            <v>安全带高调解锁按钮限位块</v>
          </cell>
          <cell r="D43" t="str">
            <v>ABS+PC</v>
          </cell>
          <cell r="E43">
            <v>0.001</v>
          </cell>
          <cell r="F43">
            <v>0.00106</v>
          </cell>
          <cell r="G43">
            <v>18.5841</v>
          </cell>
          <cell r="H43">
            <v>0.99</v>
          </cell>
          <cell r="I43">
            <v>0.0198981272727273</v>
          </cell>
          <cell r="J43" t="str">
            <v>HTF86/TJ</v>
          </cell>
          <cell r="K43">
            <v>55.3846153846154</v>
          </cell>
          <cell r="L43">
            <v>65</v>
          </cell>
          <cell r="M43">
            <v>8</v>
          </cell>
          <cell r="N43">
            <v>21.2</v>
          </cell>
          <cell r="O43">
            <v>0.76</v>
          </cell>
          <cell r="P43">
            <v>22.5</v>
          </cell>
          <cell r="Q43">
            <v>0.05078125</v>
          </cell>
        </row>
        <row r="43">
          <cell r="S43">
            <v>0.00468322222222222</v>
          </cell>
          <cell r="T43">
            <v>0.0111111111111111</v>
          </cell>
        </row>
        <row r="43">
          <cell r="V43">
            <v>0.115426724349556</v>
          </cell>
          <cell r="W43" t="str">
            <v>供北京</v>
          </cell>
        </row>
        <row r="44">
          <cell r="B44" t="str">
            <v>SHT0010684</v>
          </cell>
          <cell r="C44" t="str">
            <v>腰托调节开关前按钮1</v>
          </cell>
          <cell r="D44" t="str">
            <v>ABS+PC</v>
          </cell>
          <cell r="E44">
            <v>0.003</v>
          </cell>
          <cell r="F44">
            <v>0.0030333</v>
          </cell>
          <cell r="G44">
            <v>18.5841</v>
          </cell>
          <cell r="H44">
            <v>0.98</v>
          </cell>
          <cell r="I44">
            <v>0.0575215821734694</v>
          </cell>
          <cell r="J44" t="str">
            <v>MA2000/700</v>
          </cell>
          <cell r="K44">
            <v>65.4545454545455</v>
          </cell>
          <cell r="L44">
            <v>55</v>
          </cell>
          <cell r="M44">
            <v>3</v>
          </cell>
          <cell r="N44">
            <v>39.75</v>
          </cell>
          <cell r="O44">
            <v>0.76</v>
          </cell>
          <cell r="P44">
            <v>22.5</v>
          </cell>
          <cell r="Q44">
            <v>0.114583333333333</v>
          </cell>
        </row>
        <row r="44">
          <cell r="S44">
            <v>0.00468322222222222</v>
          </cell>
          <cell r="T44">
            <v>0.0111111111111111</v>
          </cell>
          <cell r="U44">
            <v>0.2</v>
          </cell>
          <cell r="V44">
            <v>0.497857256339338</v>
          </cell>
          <cell r="W44" t="str">
            <v>供北京</v>
          </cell>
          <cell r="X44">
            <v>0.23</v>
          </cell>
        </row>
        <row r="45">
          <cell r="B45" t="str">
            <v>SHT0010685</v>
          </cell>
          <cell r="C45" t="str">
            <v>腰托调节开关中间按钮2</v>
          </cell>
          <cell r="D45" t="str">
            <v>ABS+PC</v>
          </cell>
          <cell r="E45">
            <v>0.003</v>
          </cell>
          <cell r="F45">
            <v>0.0030333</v>
          </cell>
          <cell r="G45">
            <v>18.5841</v>
          </cell>
          <cell r="H45">
            <v>0.98</v>
          </cell>
          <cell r="I45">
            <v>0.0575215821734694</v>
          </cell>
          <cell r="J45" t="str">
            <v>MA2000/700</v>
          </cell>
          <cell r="K45">
            <v>65.4545454545455</v>
          </cell>
          <cell r="L45">
            <v>55</v>
          </cell>
          <cell r="M45">
            <v>3</v>
          </cell>
          <cell r="N45">
            <v>39.75</v>
          </cell>
          <cell r="O45">
            <v>0.76</v>
          </cell>
          <cell r="P45">
            <v>22.5</v>
          </cell>
          <cell r="Q45">
            <v>0.114583333333333</v>
          </cell>
        </row>
        <row r="45">
          <cell r="S45">
            <v>0.00468322222222222</v>
          </cell>
          <cell r="T45">
            <v>0.0111111111111111</v>
          </cell>
          <cell r="U45">
            <v>0.2</v>
          </cell>
          <cell r="V45">
            <v>0.497857256339338</v>
          </cell>
          <cell r="W45" t="str">
            <v>供北京</v>
          </cell>
          <cell r="X45">
            <v>0.23</v>
          </cell>
        </row>
        <row r="46">
          <cell r="B46" t="str">
            <v>SHT0010686</v>
          </cell>
          <cell r="C46" t="str">
            <v>腰托调节开关后按钮3</v>
          </cell>
          <cell r="D46" t="str">
            <v>ABS+PC</v>
          </cell>
          <cell r="E46">
            <v>0.003</v>
          </cell>
          <cell r="F46">
            <v>0.0030333</v>
          </cell>
          <cell r="G46">
            <v>18.5841</v>
          </cell>
          <cell r="H46">
            <v>0.98</v>
          </cell>
          <cell r="I46">
            <v>0.0575215821734694</v>
          </cell>
          <cell r="J46" t="str">
            <v>MA2000/700</v>
          </cell>
          <cell r="K46">
            <v>65.4545454545455</v>
          </cell>
          <cell r="L46">
            <v>55</v>
          </cell>
          <cell r="M46">
            <v>3</v>
          </cell>
          <cell r="N46">
            <v>39.75</v>
          </cell>
          <cell r="O46">
            <v>0.76</v>
          </cell>
          <cell r="P46">
            <v>22.5</v>
          </cell>
          <cell r="Q46">
            <v>0.114583333333333</v>
          </cell>
        </row>
        <row r="46">
          <cell r="S46">
            <v>0.00468322222222222</v>
          </cell>
          <cell r="T46">
            <v>0.0111111111111111</v>
          </cell>
          <cell r="U46">
            <v>0.2</v>
          </cell>
          <cell r="V46">
            <v>0.497857256339338</v>
          </cell>
          <cell r="W46" t="str">
            <v>供北京</v>
          </cell>
          <cell r="X46">
            <v>0.23</v>
          </cell>
        </row>
        <row r="47">
          <cell r="B47" t="str">
            <v>SHT0011011</v>
          </cell>
          <cell r="C47" t="str">
            <v>通风加热孔盖板</v>
          </cell>
          <cell r="D47" t="str">
            <v>PA6+GF30</v>
          </cell>
          <cell r="E47">
            <v>0.002</v>
          </cell>
          <cell r="F47">
            <v>0.0021</v>
          </cell>
          <cell r="G47">
            <v>13.7168</v>
          </cell>
          <cell r="H47">
            <v>0.98</v>
          </cell>
          <cell r="I47">
            <v>0.0293931428571429</v>
          </cell>
          <cell r="J47" t="str">
            <v>HTF86/TJ</v>
          </cell>
          <cell r="K47">
            <v>55.3846153846154</v>
          </cell>
          <cell r="L47">
            <v>65</v>
          </cell>
          <cell r="M47">
            <v>8</v>
          </cell>
          <cell r="N47">
            <v>21.2</v>
          </cell>
          <cell r="O47">
            <v>0.76</v>
          </cell>
          <cell r="P47">
            <v>22.5</v>
          </cell>
          <cell r="Q47">
            <v>0.05078125</v>
          </cell>
        </row>
        <row r="47">
          <cell r="S47">
            <v>0.00468322222222222</v>
          </cell>
          <cell r="T47">
            <v>0.0111111111111111</v>
          </cell>
        </row>
        <row r="47">
          <cell r="V47">
            <v>0.127197939868805</v>
          </cell>
          <cell r="W47" t="str">
            <v>供北京</v>
          </cell>
          <cell r="X47">
            <v>0.22</v>
          </cell>
        </row>
        <row r="48">
          <cell r="B48" t="str">
            <v>SHT0011464</v>
          </cell>
          <cell r="C48" t="str">
            <v>腰托开关按钮堵盖</v>
          </cell>
          <cell r="D48" t="str">
            <v>PA6+GF30</v>
          </cell>
          <cell r="E48">
            <v>0.006</v>
          </cell>
          <cell r="F48">
            <v>0.0063</v>
          </cell>
          <cell r="G48">
            <v>13.7168</v>
          </cell>
          <cell r="H48">
            <v>0.98</v>
          </cell>
          <cell r="I48">
            <v>0.0881794285714286</v>
          </cell>
          <cell r="J48" t="str">
            <v>HTF86/TJ</v>
          </cell>
          <cell r="K48">
            <v>55.3846153846154</v>
          </cell>
          <cell r="L48">
            <v>65</v>
          </cell>
          <cell r="M48">
            <v>8</v>
          </cell>
          <cell r="N48">
            <v>21.2</v>
          </cell>
          <cell r="O48">
            <v>0.76</v>
          </cell>
          <cell r="P48">
            <v>22.5</v>
          </cell>
          <cell r="Q48">
            <v>0.05078125</v>
          </cell>
        </row>
        <row r="48">
          <cell r="S48">
            <v>0.00468322222222222</v>
          </cell>
          <cell r="T48">
            <v>0.0111111111111111</v>
          </cell>
        </row>
        <row r="48">
          <cell r="V48">
            <v>0.193782406341108</v>
          </cell>
          <cell r="W48" t="str">
            <v>供北京</v>
          </cell>
          <cell r="X48">
            <v>0.31</v>
          </cell>
        </row>
        <row r="49">
          <cell r="B49" t="str">
            <v>BEC0010017</v>
          </cell>
          <cell r="C49" t="str">
            <v>风扇保护壳</v>
          </cell>
          <cell r="D49" t="str">
            <v>PA6+GF30</v>
          </cell>
        </row>
        <row r="49">
          <cell r="F49">
            <v>0.0158</v>
          </cell>
          <cell r="G49">
            <v>13.7168</v>
          </cell>
          <cell r="H49">
            <v>0.95</v>
          </cell>
          <cell r="I49">
            <v>0.228132042105263</v>
          </cell>
          <cell r="J49" t="str">
            <v>MA2000/700</v>
          </cell>
          <cell r="K49">
            <v>51.4285714285715</v>
          </cell>
          <cell r="L49">
            <v>69.9999999999999</v>
          </cell>
          <cell r="M49">
            <v>2</v>
          </cell>
          <cell r="N49">
            <v>39.75</v>
          </cell>
          <cell r="O49">
            <v>0.76</v>
          </cell>
          <cell r="P49">
            <v>22.5</v>
          </cell>
          <cell r="Q49">
            <v>0.21875</v>
          </cell>
        </row>
        <row r="49">
          <cell r="S49">
            <v>0.0153276666666667</v>
          </cell>
          <cell r="T49">
            <v>0.0333333333333333</v>
          </cell>
        </row>
        <row r="49">
          <cell r="V49">
            <v>0.742394886038781</v>
          </cell>
          <cell r="W49" t="str">
            <v>供北京</v>
          </cell>
          <cell r="X49">
            <v>1.55</v>
          </cell>
        </row>
        <row r="50">
          <cell r="B50" t="str">
            <v>SHT0011552</v>
          </cell>
          <cell r="C50" t="str">
            <v>主驾速降开关按钮帽</v>
          </cell>
          <cell r="D50" t="str">
            <v>ABS+PC</v>
          </cell>
          <cell r="E50">
            <v>0.016</v>
          </cell>
          <cell r="F50">
            <v>0.0168</v>
          </cell>
          <cell r="G50">
            <v>18.5841</v>
          </cell>
          <cell r="H50">
            <v>0.96</v>
          </cell>
          <cell r="I50">
            <v>0.32522175</v>
          </cell>
          <cell r="J50" t="str">
            <v>HTF120/TJ</v>
          </cell>
          <cell r="K50">
            <v>55.3846153846154</v>
          </cell>
          <cell r="L50">
            <v>65</v>
          </cell>
          <cell r="M50">
            <v>2</v>
          </cell>
          <cell r="N50">
            <v>27.15</v>
          </cell>
          <cell r="O50">
            <v>0.76</v>
          </cell>
          <cell r="P50">
            <v>22.5</v>
          </cell>
          <cell r="Q50">
            <v>0.203125</v>
          </cell>
        </row>
        <row r="50">
          <cell r="S50">
            <v>0.0140496666666667</v>
          </cell>
          <cell r="T50">
            <v>0.0333333333333333</v>
          </cell>
        </row>
        <row r="50">
          <cell r="V50">
            <v>0.765976572916666</v>
          </cell>
          <cell r="W50" t="str">
            <v>供北京</v>
          </cell>
        </row>
        <row r="51">
          <cell r="B51" t="str">
            <v>SHT0011578</v>
          </cell>
          <cell r="C51" t="str">
            <v>副驾速降开关按钮帽</v>
          </cell>
          <cell r="D51" t="str">
            <v>ABS+PC</v>
          </cell>
          <cell r="E51">
            <v>0.016</v>
          </cell>
          <cell r="F51">
            <v>0.0168</v>
          </cell>
          <cell r="G51">
            <v>18.5841</v>
          </cell>
          <cell r="H51">
            <v>0.96</v>
          </cell>
          <cell r="I51">
            <v>0.32522175</v>
          </cell>
          <cell r="J51" t="str">
            <v>HTF120/TJ</v>
          </cell>
          <cell r="K51">
            <v>55.3846153846154</v>
          </cell>
          <cell r="L51">
            <v>65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0.203125</v>
          </cell>
        </row>
        <row r="51">
          <cell r="S51">
            <v>0.0140496666666667</v>
          </cell>
          <cell r="T51">
            <v>0.0333333333333333</v>
          </cell>
        </row>
        <row r="51">
          <cell r="V51">
            <v>0.765976572916666</v>
          </cell>
          <cell r="W51" t="str">
            <v>供北京</v>
          </cell>
        </row>
        <row r="52">
          <cell r="B52" t="str">
            <v>BPC0010065</v>
          </cell>
          <cell r="C52" t="str">
            <v>按钮外壳</v>
          </cell>
          <cell r="D52" t="str">
            <v>POM</v>
          </cell>
          <cell r="E52">
            <v>0.012</v>
          </cell>
          <cell r="F52">
            <v>0.01296</v>
          </cell>
          <cell r="G52">
            <v>15.3097</v>
          </cell>
          <cell r="H52">
            <v>0.94</v>
          </cell>
          <cell r="I52">
            <v>0.211078417021277</v>
          </cell>
          <cell r="J52" t="str">
            <v>HTF120/TJ</v>
          </cell>
          <cell r="K52">
            <v>51.4285714285715</v>
          </cell>
          <cell r="L52">
            <v>69.9999999999999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0.21875</v>
          </cell>
        </row>
        <row r="52">
          <cell r="S52">
            <v>0.022338</v>
          </cell>
          <cell r="T52">
            <v>0.05</v>
          </cell>
        </row>
        <row r="52">
          <cell r="V52">
            <v>0.698345625418741</v>
          </cell>
          <cell r="W52" t="str">
            <v>供北京</v>
          </cell>
          <cell r="X52">
            <v>1.48</v>
          </cell>
        </row>
        <row r="53">
          <cell r="B53" t="str">
            <v>SHT0010807</v>
          </cell>
          <cell r="C53" t="str">
            <v>外绞架固定块A(水平减震）</v>
          </cell>
          <cell r="D53" t="str">
            <v>PA6+GF30</v>
          </cell>
          <cell r="E53">
            <v>0.015</v>
          </cell>
          <cell r="F53">
            <v>0.01575</v>
          </cell>
          <cell r="G53">
            <v>13.7168</v>
          </cell>
          <cell r="H53">
            <v>0.96</v>
          </cell>
          <cell r="I53">
            <v>0.22504125</v>
          </cell>
          <cell r="J53" t="str">
            <v>MA1600IIS/570</v>
          </cell>
          <cell r="K53">
            <v>48</v>
          </cell>
          <cell r="L53">
            <v>75</v>
          </cell>
          <cell r="M53">
            <v>4</v>
          </cell>
          <cell r="N53">
            <v>48.5</v>
          </cell>
          <cell r="O53">
            <v>0.76</v>
          </cell>
          <cell r="P53">
            <v>22.5</v>
          </cell>
          <cell r="Q53">
            <v>0.1171875</v>
          </cell>
        </row>
        <row r="53">
          <cell r="S53">
            <v>0.043369</v>
          </cell>
          <cell r="T53">
            <v>0.1</v>
          </cell>
        </row>
        <row r="53">
          <cell r="V53">
            <v>0.650058947916667</v>
          </cell>
          <cell r="W53" t="str">
            <v>供北京</v>
          </cell>
        </row>
        <row r="54">
          <cell r="B54" t="str">
            <v>SHT0010808</v>
          </cell>
          <cell r="C54" t="str">
            <v>外绞架固定块B(水平减震）</v>
          </cell>
          <cell r="D54" t="str">
            <v>PA6+GF30</v>
          </cell>
          <cell r="E54">
            <v>0.015</v>
          </cell>
          <cell r="F54">
            <v>0.01575</v>
          </cell>
          <cell r="G54">
            <v>13.7168</v>
          </cell>
          <cell r="H54">
            <v>0.96</v>
          </cell>
          <cell r="I54">
            <v>0.22504125</v>
          </cell>
          <cell r="J54" t="str">
            <v>HTF120/TJ</v>
          </cell>
          <cell r="K54">
            <v>48</v>
          </cell>
          <cell r="L54">
            <v>75</v>
          </cell>
          <cell r="M54">
            <v>4</v>
          </cell>
          <cell r="N54">
            <v>27.15</v>
          </cell>
          <cell r="O54">
            <v>0.76</v>
          </cell>
          <cell r="P54">
            <v>22.5</v>
          </cell>
          <cell r="Q54">
            <v>0.1171875</v>
          </cell>
        </row>
        <row r="54">
          <cell r="S54">
            <v>0.043369</v>
          </cell>
          <cell r="T54">
            <v>0.1</v>
          </cell>
        </row>
        <row r="54">
          <cell r="V54">
            <v>0.60120136328125</v>
          </cell>
          <cell r="W54" t="str">
            <v>供北京</v>
          </cell>
        </row>
        <row r="55">
          <cell r="B55" t="str">
            <v>BAS0010006</v>
          </cell>
          <cell r="C55" t="str">
            <v>仰角连杆2塑料轴套</v>
          </cell>
          <cell r="D55" t="str">
            <v>PA6</v>
          </cell>
          <cell r="E55">
            <v>0.001</v>
          </cell>
          <cell r="F55">
            <v>0.0013</v>
          </cell>
          <cell r="G55">
            <v>14.1592920353982</v>
          </cell>
          <cell r="H55">
            <v>0.85</v>
          </cell>
          <cell r="I55">
            <v>0.0216553878188444</v>
          </cell>
          <cell r="J55" t="str">
            <v>HTF86/TJ</v>
          </cell>
          <cell r="K55">
            <v>80</v>
          </cell>
          <cell r="L55">
            <v>45</v>
          </cell>
          <cell r="M55">
            <v>8</v>
          </cell>
          <cell r="N55">
            <v>21.2</v>
          </cell>
          <cell r="O55">
            <v>0.76</v>
          </cell>
          <cell r="P55">
            <v>22.5</v>
          </cell>
          <cell r="Q55">
            <v>0.03515625</v>
          </cell>
        </row>
        <row r="55">
          <cell r="S55">
            <v>0.00468322222222222</v>
          </cell>
          <cell r="T55">
            <v>0.0111111111111111</v>
          </cell>
        </row>
        <row r="55">
          <cell r="V55">
            <v>0.106421442720295</v>
          </cell>
          <cell r="W55" t="str">
            <v>供北京</v>
          </cell>
        </row>
        <row r="56">
          <cell r="B56" t="str">
            <v>BAS0010007</v>
          </cell>
          <cell r="C56" t="str">
            <v>仰角连杆2塑料垫片</v>
          </cell>
          <cell r="D56" t="str">
            <v>PA6</v>
          </cell>
          <cell r="E56">
            <v>0.001</v>
          </cell>
          <cell r="F56">
            <v>0.0013</v>
          </cell>
          <cell r="G56">
            <v>14.1592920353982</v>
          </cell>
          <cell r="H56">
            <v>0.85</v>
          </cell>
          <cell r="I56">
            <v>0.0216553878188444</v>
          </cell>
          <cell r="J56" t="str">
            <v>HTF86/TJ</v>
          </cell>
          <cell r="K56">
            <v>80</v>
          </cell>
          <cell r="L56">
            <v>45</v>
          </cell>
          <cell r="M56">
            <v>8</v>
          </cell>
          <cell r="N56">
            <v>21.2</v>
          </cell>
          <cell r="O56">
            <v>0.76</v>
          </cell>
          <cell r="P56">
            <v>22.5</v>
          </cell>
          <cell r="Q56">
            <v>0.03515625</v>
          </cell>
        </row>
        <row r="56">
          <cell r="S56">
            <v>0.00468322222222222</v>
          </cell>
          <cell r="T56">
            <v>0.0111111111111111</v>
          </cell>
        </row>
        <row r="56">
          <cell r="V56">
            <v>0.106421442720295</v>
          </cell>
          <cell r="W56" t="str">
            <v>供北京</v>
          </cell>
        </row>
        <row r="57">
          <cell r="B57" t="str">
            <v>SHT0010823</v>
          </cell>
          <cell r="C57" t="str">
            <v>水平减震挂钩导向塑料件</v>
          </cell>
          <cell r="D57" t="str">
            <v>PA6+GF30</v>
          </cell>
          <cell r="E57">
            <v>0.028</v>
          </cell>
          <cell r="F57">
            <v>0.0294</v>
          </cell>
          <cell r="G57">
            <v>13.7168</v>
          </cell>
          <cell r="H57">
            <v>0.95</v>
          </cell>
          <cell r="I57">
            <v>0.424498863157895</v>
          </cell>
          <cell r="J57" t="str">
            <v>MA1600IIS/570</v>
          </cell>
          <cell r="K57">
            <v>48</v>
          </cell>
          <cell r="L57">
            <v>75</v>
          </cell>
          <cell r="M57">
            <v>4</v>
          </cell>
          <cell r="N57">
            <v>48.5</v>
          </cell>
          <cell r="O57">
            <v>0.76</v>
          </cell>
          <cell r="P57">
            <v>22.5</v>
          </cell>
          <cell r="Q57">
            <v>0.1171875</v>
          </cell>
        </row>
        <row r="57">
          <cell r="S57">
            <v>0.043369</v>
          </cell>
          <cell r="T57">
            <v>0.1</v>
          </cell>
        </row>
        <row r="57">
          <cell r="V57">
            <v>0.888443000637119</v>
          </cell>
          <cell r="W57" t="str">
            <v>供北京</v>
          </cell>
        </row>
        <row r="58">
          <cell r="B58" t="str">
            <v>SHT0010824</v>
          </cell>
          <cell r="C58" t="str">
            <v>水平减震挂钩轴套</v>
          </cell>
          <cell r="D58" t="str">
            <v>PA6+GF30</v>
          </cell>
          <cell r="E58">
            <v>0.002</v>
          </cell>
          <cell r="F58">
            <v>0.0021</v>
          </cell>
          <cell r="G58">
            <v>13.7168</v>
          </cell>
          <cell r="H58">
            <v>0.98</v>
          </cell>
          <cell r="I58">
            <v>0.0293931428571429</v>
          </cell>
          <cell r="J58" t="str">
            <v>HTF86/TJ</v>
          </cell>
          <cell r="K58">
            <v>55.3846153846154</v>
          </cell>
          <cell r="L58">
            <v>65</v>
          </cell>
          <cell r="M58">
            <v>4</v>
          </cell>
          <cell r="N58">
            <v>21.2</v>
          </cell>
          <cell r="O58">
            <v>0.76</v>
          </cell>
          <cell r="P58">
            <v>22.5</v>
          </cell>
          <cell r="Q58">
            <v>0.1015625</v>
          </cell>
        </row>
        <row r="58">
          <cell r="S58">
            <v>0.00468322222222222</v>
          </cell>
          <cell r="T58">
            <v>0.0111111111111111</v>
          </cell>
          <cell r="U58">
            <v>0.3</v>
          </cell>
          <cell r="V58">
            <v>0.505309313168124</v>
          </cell>
          <cell r="W58" t="str">
            <v>供北京</v>
          </cell>
        </row>
        <row r="59">
          <cell r="B59" t="str">
            <v>SHT0011210</v>
          </cell>
          <cell r="C59" t="str">
            <v>气囊上盖</v>
          </cell>
          <cell r="D59" t="str">
            <v>PA6+GF30</v>
          </cell>
        </row>
        <row r="59">
          <cell r="F59">
            <v>0.0848</v>
          </cell>
          <cell r="G59">
            <v>13.7168</v>
          </cell>
          <cell r="H59">
            <v>0.95</v>
          </cell>
          <cell r="I59">
            <v>1.22440488421053</v>
          </cell>
          <cell r="J59" t="str">
            <v>MA3200/1700</v>
          </cell>
          <cell r="K59">
            <v>34.2857142857143</v>
          </cell>
          <cell r="L59">
            <v>105</v>
          </cell>
          <cell r="M59">
            <v>2</v>
          </cell>
          <cell r="N59">
            <v>75.9</v>
          </cell>
          <cell r="O59">
            <v>0.76</v>
          </cell>
          <cell r="P59">
            <v>22.5</v>
          </cell>
          <cell r="Q59">
            <v>0.328125</v>
          </cell>
        </row>
        <row r="59">
          <cell r="S59">
            <v>0.0560826666666667</v>
          </cell>
          <cell r="T59">
            <v>0.133333333333333</v>
          </cell>
        </row>
        <row r="59">
          <cell r="V59">
            <v>2.49487710155125</v>
          </cell>
          <cell r="W59" t="str">
            <v>供北京</v>
          </cell>
          <cell r="X59">
            <v>4.06</v>
          </cell>
        </row>
        <row r="60">
          <cell r="B60" t="str">
            <v>SHT0011211</v>
          </cell>
          <cell r="C60" t="str">
            <v>气囊下盖</v>
          </cell>
          <cell r="D60" t="str">
            <v>PA6+GF30</v>
          </cell>
        </row>
        <row r="60">
          <cell r="F60">
            <v>0.23956</v>
          </cell>
          <cell r="G60">
            <v>13.7168</v>
          </cell>
          <cell r="H60">
            <v>0.95</v>
          </cell>
          <cell r="I60">
            <v>3.45894379789474</v>
          </cell>
          <cell r="J60" t="str">
            <v>MA3200/1700</v>
          </cell>
          <cell r="K60">
            <v>34.2857142857143</v>
          </cell>
          <cell r="L60">
            <v>105</v>
          </cell>
          <cell r="M60">
            <v>2</v>
          </cell>
          <cell r="N60">
            <v>75.9</v>
          </cell>
          <cell r="O60">
            <v>0.76</v>
          </cell>
          <cell r="P60">
            <v>22.5</v>
          </cell>
          <cell r="Q60">
            <v>0.328125</v>
          </cell>
        </row>
        <row r="60">
          <cell r="S60">
            <v>0.084124</v>
          </cell>
          <cell r="T60">
            <v>0.2</v>
          </cell>
        </row>
        <row r="60">
          <cell r="V60">
            <v>5.20046741122438</v>
          </cell>
          <cell r="W60" t="str">
            <v>供北京</v>
          </cell>
          <cell r="X60">
            <v>9.86</v>
          </cell>
        </row>
        <row r="61">
          <cell r="B61" t="str">
            <v>SHT0010202</v>
          </cell>
          <cell r="C61" t="str">
            <v>外绞架固定板</v>
          </cell>
          <cell r="D61" t="str">
            <v>PA6+GF30</v>
          </cell>
        </row>
        <row r="61">
          <cell r="F61">
            <v>0.05008</v>
          </cell>
          <cell r="G61">
            <v>13.7168</v>
          </cell>
          <cell r="H61">
            <v>0.95</v>
          </cell>
          <cell r="I61">
            <v>0.723091941052632</v>
          </cell>
          <cell r="J61" t="str">
            <v>MA1600IIS/570</v>
          </cell>
          <cell r="K61">
            <v>60</v>
          </cell>
          <cell r="L61">
            <v>60</v>
          </cell>
          <cell r="M61">
            <v>4</v>
          </cell>
          <cell r="N61">
            <v>48.5</v>
          </cell>
          <cell r="O61">
            <v>0.76</v>
          </cell>
          <cell r="P61">
            <v>22.5</v>
          </cell>
          <cell r="Q61">
            <v>0.09375</v>
          </cell>
        </row>
        <row r="61">
          <cell r="S61">
            <v>0.0153276666666667</v>
          </cell>
          <cell r="T61">
            <v>0.0333333333333333</v>
          </cell>
        </row>
        <row r="61">
          <cell r="V61">
            <v>1.09280132059834</v>
          </cell>
          <cell r="W61" t="str">
            <v>供北京</v>
          </cell>
        </row>
        <row r="62">
          <cell r="B62" t="str">
            <v>SHT0010203</v>
          </cell>
          <cell r="C62" t="str">
            <v>内绞架固定板</v>
          </cell>
          <cell r="D62" t="str">
            <v>PA6+GF30</v>
          </cell>
        </row>
        <row r="62">
          <cell r="F62">
            <v>0.02218</v>
          </cell>
          <cell r="G62">
            <v>13.7168</v>
          </cell>
          <cell r="H62">
            <v>0.95</v>
          </cell>
          <cell r="I62">
            <v>0.320251183157895</v>
          </cell>
          <cell r="J62" t="str">
            <v>MA1600IIS/570</v>
          </cell>
          <cell r="K62">
            <v>65</v>
          </cell>
          <cell r="L62">
            <v>55.3846153846154</v>
          </cell>
          <cell r="M62">
            <v>4</v>
          </cell>
          <cell r="N62">
            <v>48.5</v>
          </cell>
          <cell r="O62">
            <v>0.76</v>
          </cell>
          <cell r="P62">
            <v>22.5</v>
          </cell>
          <cell r="Q62">
            <v>0.0865384615384615</v>
          </cell>
        </row>
        <row r="62">
          <cell r="S62">
            <v>0.00766383333333333</v>
          </cell>
          <cell r="T62">
            <v>0.0166666666666667</v>
          </cell>
        </row>
        <row r="62">
          <cell r="V62">
            <v>0.58245516177882</v>
          </cell>
          <cell r="W62" t="str">
            <v>供北京</v>
          </cell>
        </row>
        <row r="63">
          <cell r="B63" t="str">
            <v>SHT0011510</v>
          </cell>
          <cell r="C63" t="str">
            <v>副驾驶座椅高度调节手柄</v>
          </cell>
          <cell r="D63" t="str">
            <v>PA6+GF30</v>
          </cell>
          <cell r="E63">
            <v>0.085</v>
          </cell>
          <cell r="F63">
            <v>0.08925</v>
          </cell>
          <cell r="G63">
            <v>13.7168</v>
          </cell>
          <cell r="H63">
            <v>0.95</v>
          </cell>
          <cell r="I63">
            <v>1.28865726315789</v>
          </cell>
          <cell r="J63" t="str">
            <v>MA3200/1700</v>
          </cell>
          <cell r="K63">
            <v>48</v>
          </cell>
          <cell r="L63">
            <v>75</v>
          </cell>
          <cell r="M63">
            <v>2</v>
          </cell>
          <cell r="N63">
            <v>75.9</v>
          </cell>
          <cell r="O63">
            <v>0.76</v>
          </cell>
          <cell r="P63">
            <v>22.5</v>
          </cell>
          <cell r="Q63">
            <v>0.234375</v>
          </cell>
        </row>
        <row r="63">
          <cell r="S63">
            <v>0.0947811111111111</v>
          </cell>
          <cell r="T63">
            <v>0.222222222222222</v>
          </cell>
          <cell r="U63">
            <v>0.3</v>
          </cell>
          <cell r="V63">
            <v>2.74758379344414</v>
          </cell>
          <cell r="W63" t="str">
            <v>供北京</v>
          </cell>
        </row>
        <row r="64">
          <cell r="B64" t="str">
            <v>SHT0010349</v>
          </cell>
          <cell r="C64" t="str">
            <v>主驾驶座椅高度调节手柄</v>
          </cell>
          <cell r="D64" t="str">
            <v>PA6+GF30</v>
          </cell>
          <cell r="E64">
            <v>0.085</v>
          </cell>
          <cell r="F64">
            <v>0.08925</v>
          </cell>
          <cell r="G64">
            <v>13.7168</v>
          </cell>
          <cell r="H64">
            <v>0.95</v>
          </cell>
          <cell r="I64">
            <v>1.28865726315789</v>
          </cell>
          <cell r="J64" t="str">
            <v>MA3200/1700</v>
          </cell>
          <cell r="K64">
            <v>48</v>
          </cell>
          <cell r="L64">
            <v>75</v>
          </cell>
          <cell r="M64">
            <v>2</v>
          </cell>
          <cell r="N64">
            <v>75.9</v>
          </cell>
          <cell r="O64">
            <v>0.76</v>
          </cell>
          <cell r="P64">
            <v>22.5</v>
          </cell>
          <cell r="Q64">
            <v>0.234375</v>
          </cell>
        </row>
        <row r="64">
          <cell r="S64">
            <v>0.0947811111111111</v>
          </cell>
          <cell r="T64">
            <v>0.222222222222222</v>
          </cell>
        </row>
        <row r="64">
          <cell r="V64">
            <v>2.44758379344414</v>
          </cell>
          <cell r="W64" t="str">
            <v>供北京</v>
          </cell>
          <cell r="X64">
            <v>3.83</v>
          </cell>
        </row>
        <row r="65">
          <cell r="B65" t="str">
            <v>SHT0010362</v>
          </cell>
          <cell r="C65" t="str">
            <v>升降可回位机构底座</v>
          </cell>
          <cell r="D65" t="str">
            <v>PA6+GF30</v>
          </cell>
          <cell r="E65">
            <v>0.035</v>
          </cell>
          <cell r="F65">
            <v>0.03675</v>
          </cell>
          <cell r="G65">
            <v>13.7168</v>
          </cell>
          <cell r="H65">
            <v>0.93</v>
          </cell>
          <cell r="I65">
            <v>0.542034838709677</v>
          </cell>
          <cell r="J65" t="str">
            <v>MA2000/700</v>
          </cell>
          <cell r="K65">
            <v>51.4285714285715</v>
          </cell>
          <cell r="L65">
            <v>69.9999999999999</v>
          </cell>
          <cell r="M65">
            <v>2</v>
          </cell>
          <cell r="N65">
            <v>39.75</v>
          </cell>
          <cell r="O65">
            <v>0.76</v>
          </cell>
          <cell r="P65">
            <v>22.5</v>
          </cell>
          <cell r="Q65">
            <v>0.21875</v>
          </cell>
        </row>
        <row r="65">
          <cell r="S65">
            <v>0.0140496666666667</v>
          </cell>
          <cell r="T65">
            <v>0.0333333333333333</v>
          </cell>
        </row>
        <row r="65">
          <cell r="V65">
            <v>1.13069407093306</v>
          </cell>
          <cell r="W65" t="str">
            <v>供北京</v>
          </cell>
          <cell r="X65">
            <v>1.73</v>
          </cell>
        </row>
        <row r="66">
          <cell r="B66" t="str">
            <v>SHT0010363</v>
          </cell>
          <cell r="C66" t="str">
            <v>可回位机构卡轮</v>
          </cell>
          <cell r="D66" t="str">
            <v>PPS</v>
          </cell>
        </row>
        <row r="66">
          <cell r="F66">
            <v>0.0176</v>
          </cell>
          <cell r="G66">
            <v>60.177</v>
          </cell>
          <cell r="H66">
            <v>0.65</v>
          </cell>
          <cell r="I66">
            <v>1.629408</v>
          </cell>
          <cell r="J66" t="str">
            <v>MA1600IIS/570</v>
          </cell>
          <cell r="K66">
            <v>65</v>
          </cell>
          <cell r="L66">
            <v>55.3846153846154</v>
          </cell>
          <cell r="M66">
            <v>4</v>
          </cell>
          <cell r="N66">
            <v>48.5</v>
          </cell>
          <cell r="O66">
            <v>0.76</v>
          </cell>
          <cell r="P66">
            <v>22.5</v>
          </cell>
          <cell r="Q66">
            <v>0.0865384615384615</v>
          </cell>
        </row>
        <row r="66">
          <cell r="S66">
            <v>0.022338</v>
          </cell>
          <cell r="T66">
            <v>0.05</v>
          </cell>
        </row>
        <row r="66">
          <cell r="V66">
            <v>3.1236956852071</v>
          </cell>
          <cell r="W66" t="str">
            <v>供北京</v>
          </cell>
        </row>
        <row r="67">
          <cell r="B67" t="str">
            <v>SHT0010665</v>
          </cell>
          <cell r="C67" t="str">
            <v>阻尼调节手柄</v>
          </cell>
          <cell r="D67" t="str">
            <v>PA6+GF30</v>
          </cell>
          <cell r="E67">
            <v>0.015</v>
          </cell>
          <cell r="F67">
            <v>0.01575</v>
          </cell>
          <cell r="G67">
            <v>13.7168</v>
          </cell>
          <cell r="H67">
            <v>0.98</v>
          </cell>
          <cell r="I67">
            <v>0.220448571428571</v>
          </cell>
          <cell r="J67" t="str">
            <v>MA1600IIS/570</v>
          </cell>
          <cell r="K67">
            <v>48</v>
          </cell>
          <cell r="L67">
            <v>75</v>
          </cell>
          <cell r="M67">
            <v>2</v>
          </cell>
          <cell r="N67">
            <v>48.5</v>
          </cell>
          <cell r="O67">
            <v>0.76</v>
          </cell>
          <cell r="P67">
            <v>22.5</v>
          </cell>
          <cell r="Q67">
            <v>0.234375</v>
          </cell>
        </row>
        <row r="67">
          <cell r="S67">
            <v>0.0293483333333333</v>
          </cell>
          <cell r="T67">
            <v>0.0666666666666667</v>
          </cell>
        </row>
        <row r="67">
          <cell r="V67">
            <v>0.828618101311953</v>
          </cell>
          <cell r="W67" t="str">
            <v>供北京</v>
          </cell>
          <cell r="X67">
            <v>1.21</v>
          </cell>
        </row>
        <row r="68">
          <cell r="B68" t="str">
            <v>SHT0010663</v>
          </cell>
          <cell r="C68" t="str">
            <v>阻尼调节底座</v>
          </cell>
          <cell r="D68" t="str">
            <v>POM</v>
          </cell>
        </row>
        <row r="68">
          <cell r="F68">
            <v>0.01625</v>
          </cell>
          <cell r="G68">
            <v>15.3097</v>
          </cell>
          <cell r="H68">
            <v>0.95</v>
          </cell>
          <cell r="I68">
            <v>0.261876447368421</v>
          </cell>
          <cell r="J68" t="str">
            <v>HTF120/TJ</v>
          </cell>
          <cell r="K68">
            <v>65</v>
          </cell>
          <cell r="L68">
            <v>55.3846153846154</v>
          </cell>
          <cell r="M68">
            <v>2</v>
          </cell>
          <cell r="N68">
            <v>27.15</v>
          </cell>
          <cell r="O68">
            <v>0.76</v>
          </cell>
          <cell r="P68">
            <v>22.5</v>
          </cell>
          <cell r="Q68">
            <v>0.173076923076923</v>
          </cell>
        </row>
        <row r="68">
          <cell r="S68">
            <v>0.022338</v>
          </cell>
          <cell r="T68">
            <v>0.05</v>
          </cell>
        </row>
        <row r="68">
          <cell r="V68">
            <v>0.673274367249094</v>
          </cell>
          <cell r="W68" t="str">
            <v>供北京</v>
          </cell>
          <cell r="X68">
            <v>0.84</v>
          </cell>
        </row>
        <row r="69">
          <cell r="B69" t="str">
            <v>SHT0011473</v>
          </cell>
          <cell r="C69" t="str">
            <v>水平减震调节底座</v>
          </cell>
          <cell r="D69" t="str">
            <v>POM</v>
          </cell>
          <cell r="E69">
            <v>0.014</v>
          </cell>
          <cell r="F69">
            <v>0.0147</v>
          </cell>
          <cell r="G69">
            <v>15.3097</v>
          </cell>
          <cell r="H69">
            <v>0.95</v>
          </cell>
          <cell r="I69">
            <v>0.236897463157895</v>
          </cell>
          <cell r="J69" t="str">
            <v>HTF120/TJ</v>
          </cell>
          <cell r="K69">
            <v>55.3846153846154</v>
          </cell>
          <cell r="L69">
            <v>65</v>
          </cell>
          <cell r="M69">
            <v>2</v>
          </cell>
          <cell r="N69">
            <v>27.15</v>
          </cell>
          <cell r="O69">
            <v>0.76</v>
          </cell>
          <cell r="P69">
            <v>22.5</v>
          </cell>
          <cell r="Q69">
            <v>0.203125</v>
          </cell>
        </row>
        <row r="69">
          <cell r="S69">
            <v>0.0375736</v>
          </cell>
          <cell r="T69">
            <v>0.08</v>
          </cell>
        </row>
        <row r="69">
          <cell r="V69">
            <v>0.740531359584488</v>
          </cell>
          <cell r="W69" t="str">
            <v>供北京</v>
          </cell>
          <cell r="X69">
            <v>0.84</v>
          </cell>
        </row>
        <row r="70">
          <cell r="B70" t="str">
            <v>SHT0010664</v>
          </cell>
          <cell r="C70" t="str">
            <v>阻尼调节旋转块</v>
          </cell>
          <cell r="D70" t="str">
            <v>PA6+GF30</v>
          </cell>
          <cell r="E70">
            <v>0.008</v>
          </cell>
          <cell r="F70">
            <v>0.00848</v>
          </cell>
          <cell r="G70">
            <v>13.7168</v>
          </cell>
          <cell r="H70">
            <v>0.99</v>
          </cell>
          <cell r="I70">
            <v>0.117493397979798</v>
          </cell>
          <cell r="J70" t="str">
            <v>MA2000/700</v>
          </cell>
          <cell r="K70">
            <v>55.3846153846154</v>
          </cell>
          <cell r="L70">
            <v>65</v>
          </cell>
          <cell r="M70">
            <v>2</v>
          </cell>
          <cell r="N70">
            <v>39.75</v>
          </cell>
          <cell r="O70">
            <v>0.76</v>
          </cell>
          <cell r="P70">
            <v>22.5</v>
          </cell>
          <cell r="Q70">
            <v>0.203125</v>
          </cell>
        </row>
        <row r="70">
          <cell r="S70">
            <v>0.0286233333333333</v>
          </cell>
          <cell r="T70">
            <v>0.0666666666666667</v>
          </cell>
        </row>
        <row r="70">
          <cell r="V70">
            <v>0.607664857835935</v>
          </cell>
          <cell r="W70" t="str">
            <v>供北京</v>
          </cell>
        </row>
        <row r="71">
          <cell r="B71" t="str">
            <v>SHT0011500</v>
          </cell>
          <cell r="C71" t="str">
            <v>变阻尼调节拉线支架</v>
          </cell>
          <cell r="D71" t="str">
            <v>PA6+GF30</v>
          </cell>
        </row>
        <row r="71">
          <cell r="F71">
            <v>0.0179</v>
          </cell>
          <cell r="G71">
            <v>13.7168</v>
          </cell>
          <cell r="H71">
            <v>0.95</v>
          </cell>
          <cell r="I71">
            <v>0.258453389473684</v>
          </cell>
          <cell r="J71" t="str">
            <v>MA3200/1700</v>
          </cell>
          <cell r="K71">
            <v>48</v>
          </cell>
          <cell r="L71">
            <v>75</v>
          </cell>
          <cell r="M71">
            <v>2</v>
          </cell>
          <cell r="N71">
            <v>75.9</v>
          </cell>
          <cell r="O71">
            <v>0.76</v>
          </cell>
          <cell r="P71">
            <v>22.5</v>
          </cell>
          <cell r="Q71">
            <v>0.234375</v>
          </cell>
        </row>
        <row r="71">
          <cell r="S71">
            <v>0.00766383333333333</v>
          </cell>
          <cell r="T71">
            <v>0.0166666666666667</v>
          </cell>
        </row>
        <row r="71">
          <cell r="V71">
            <v>0.951199065595568</v>
          </cell>
          <cell r="W71" t="str">
            <v>供北京</v>
          </cell>
        </row>
        <row r="72">
          <cell r="B72" t="str">
            <v>SHT0011056</v>
          </cell>
          <cell r="C72" t="str">
            <v>阻尼拨杆连接塑料件</v>
          </cell>
          <cell r="D72" t="str">
            <v>PA6+GF30</v>
          </cell>
          <cell r="E72">
            <v>0.001</v>
          </cell>
          <cell r="F72">
            <v>0.00108</v>
          </cell>
          <cell r="G72">
            <v>13.7168</v>
          </cell>
          <cell r="H72">
            <v>0.98</v>
          </cell>
          <cell r="I72">
            <v>0.0151164734693878</v>
          </cell>
          <cell r="J72" t="str">
            <v>HTF86/TJ</v>
          </cell>
          <cell r="K72">
            <v>48</v>
          </cell>
          <cell r="L72">
            <v>75</v>
          </cell>
          <cell r="M72">
            <v>8</v>
          </cell>
          <cell r="N72">
            <v>21.2</v>
          </cell>
          <cell r="O72">
            <v>0.76</v>
          </cell>
          <cell r="P72">
            <v>22.5</v>
          </cell>
          <cell r="Q72">
            <v>0.05859375</v>
          </cell>
        </row>
        <row r="72">
          <cell r="S72">
            <v>0.00477055555555556</v>
          </cell>
          <cell r="T72">
            <v>0.0111111111111111</v>
          </cell>
        </row>
        <row r="72">
          <cell r="V72">
            <v>0.123131894269749</v>
          </cell>
          <cell r="W72" t="str">
            <v>供北京</v>
          </cell>
        </row>
        <row r="73">
          <cell r="B73" t="str">
            <v>SHT0011360</v>
          </cell>
          <cell r="C73" t="str">
            <v>侧翼塑料支撑板</v>
          </cell>
          <cell r="D73" t="str">
            <v>PP</v>
          </cell>
          <cell r="E73">
            <v>0.06</v>
          </cell>
          <cell r="F73">
            <v>0.063</v>
          </cell>
          <cell r="G73">
            <v>8.14159292035398</v>
          </cell>
          <cell r="H73">
            <v>0.98</v>
          </cell>
          <cell r="I73">
            <v>0.52338811630847</v>
          </cell>
          <cell r="J73" t="str">
            <v>MA3000/1800G</v>
          </cell>
          <cell r="K73">
            <v>65.4545454545455</v>
          </cell>
          <cell r="L73">
            <v>55</v>
          </cell>
          <cell r="M73">
            <v>2</v>
          </cell>
          <cell r="N73">
            <v>67.6</v>
          </cell>
          <cell r="O73">
            <v>0.76</v>
          </cell>
          <cell r="P73">
            <v>22.5</v>
          </cell>
          <cell r="Q73">
            <v>0.171875</v>
          </cell>
        </row>
        <row r="73">
          <cell r="S73">
            <v>0.043369</v>
          </cell>
          <cell r="T73">
            <v>0.1</v>
          </cell>
        </row>
        <row r="73">
          <cell r="V73">
            <v>1.15311889024055</v>
          </cell>
          <cell r="W73" t="str">
            <v>供北京</v>
          </cell>
        </row>
        <row r="74">
          <cell r="B74" t="str">
            <v>SHT0012891</v>
          </cell>
          <cell r="C74" t="str">
            <v>升降调节手柄</v>
          </cell>
          <cell r="D74" t="str">
            <v>PA6+GF30</v>
          </cell>
          <cell r="E74">
            <v>0.052</v>
          </cell>
          <cell r="F74">
            <v>0.05616</v>
          </cell>
          <cell r="G74">
            <v>13.7168</v>
          </cell>
          <cell r="H74">
            <v>0.98</v>
          </cell>
          <cell r="I74">
            <v>0.786056620408163</v>
          </cell>
          <cell r="J74" t="str">
            <v>MA3200/1700</v>
          </cell>
          <cell r="K74">
            <v>48</v>
          </cell>
          <cell r="L74">
            <v>75</v>
          </cell>
          <cell r="M74">
            <v>2</v>
          </cell>
          <cell r="N74">
            <v>75.9</v>
          </cell>
          <cell r="O74">
            <v>0.76</v>
          </cell>
          <cell r="P74">
            <v>22.5</v>
          </cell>
          <cell r="Q74">
            <v>0.234375</v>
          </cell>
        </row>
        <row r="74">
          <cell r="S74">
            <v>0.097224</v>
          </cell>
          <cell r="T74">
            <v>0.2</v>
          </cell>
          <cell r="U74">
            <v>0.3</v>
          </cell>
          <cell r="V74">
            <v>2.09331045270721</v>
          </cell>
          <cell r="W74" t="str">
            <v>供北京</v>
          </cell>
          <cell r="X74">
            <v>3.5</v>
          </cell>
        </row>
        <row r="75">
          <cell r="B75" t="str">
            <v>SHT0012897</v>
          </cell>
          <cell r="C75" t="str">
            <v>右升降调节手柄</v>
          </cell>
          <cell r="D75" t="str">
            <v>PA6+GF30</v>
          </cell>
          <cell r="E75">
            <v>0.052</v>
          </cell>
          <cell r="F75">
            <v>0.05616</v>
          </cell>
          <cell r="G75">
            <v>13.7168</v>
          </cell>
          <cell r="H75">
            <v>0.98</v>
          </cell>
          <cell r="I75">
            <v>0.786056620408163</v>
          </cell>
          <cell r="J75" t="str">
            <v>MA3200/1700</v>
          </cell>
          <cell r="K75">
            <v>48</v>
          </cell>
          <cell r="L75">
            <v>75</v>
          </cell>
          <cell r="M75">
            <v>2</v>
          </cell>
          <cell r="N75">
            <v>75.9</v>
          </cell>
          <cell r="O75">
            <v>0.76</v>
          </cell>
          <cell r="P75">
            <v>22.5</v>
          </cell>
          <cell r="Q75">
            <v>0.234375</v>
          </cell>
        </row>
        <row r="75">
          <cell r="S75">
            <v>0.106571111111111</v>
          </cell>
          <cell r="T75">
            <v>0.222222222222222</v>
          </cell>
          <cell r="U75">
            <v>0.3</v>
          </cell>
          <cell r="V75">
            <v>2.12487978604054</v>
          </cell>
          <cell r="W75" t="str">
            <v>供北京</v>
          </cell>
          <cell r="X75">
            <v>3.5</v>
          </cell>
        </row>
        <row r="76">
          <cell r="B76" t="str">
            <v>SHT0012892</v>
          </cell>
          <cell r="C76" t="str">
            <v>升降调节手柄底座</v>
          </cell>
          <cell r="D76" t="str">
            <v>PA6+GF30</v>
          </cell>
          <cell r="E76">
            <v>0.078</v>
          </cell>
          <cell r="F76">
            <v>0.0819</v>
          </cell>
          <cell r="G76">
            <v>13.7168</v>
          </cell>
          <cell r="H76">
            <v>0.96</v>
          </cell>
          <cell r="I76">
            <v>1.1702145</v>
          </cell>
          <cell r="J76" t="str">
            <v>MA3200/1700</v>
          </cell>
          <cell r="K76">
            <v>45</v>
          </cell>
          <cell r="L76">
            <v>80</v>
          </cell>
          <cell r="M76">
            <v>2</v>
          </cell>
          <cell r="N76">
            <v>75.9</v>
          </cell>
          <cell r="O76">
            <v>0.76</v>
          </cell>
          <cell r="P76">
            <v>22.5</v>
          </cell>
          <cell r="Q76">
            <v>0.25</v>
          </cell>
        </row>
        <row r="76">
          <cell r="S76">
            <v>0.084124</v>
          </cell>
          <cell r="T76">
            <v>0.2</v>
          </cell>
        </row>
        <row r="76">
          <cell r="V76">
            <v>2.29678659895833</v>
          </cell>
          <cell r="W76" t="str">
            <v>供北京</v>
          </cell>
          <cell r="X76">
            <v>3.68</v>
          </cell>
        </row>
        <row r="77">
          <cell r="B77" t="str">
            <v>SHT0012898</v>
          </cell>
          <cell r="C77" t="str">
            <v>右升降调节手柄底座</v>
          </cell>
          <cell r="D77" t="str">
            <v>PA6+GF30</v>
          </cell>
          <cell r="E77">
            <v>0.078</v>
          </cell>
          <cell r="F77">
            <v>0.0819</v>
          </cell>
          <cell r="G77">
            <v>13.7168</v>
          </cell>
          <cell r="H77">
            <v>0.96</v>
          </cell>
          <cell r="I77">
            <v>1.1702145</v>
          </cell>
          <cell r="J77" t="str">
            <v>MA3200/1700</v>
          </cell>
          <cell r="K77">
            <v>45</v>
          </cell>
          <cell r="L77">
            <v>80</v>
          </cell>
          <cell r="M77">
            <v>2</v>
          </cell>
          <cell r="N77">
            <v>75.9</v>
          </cell>
          <cell r="O77">
            <v>0.76</v>
          </cell>
          <cell r="P77">
            <v>22.5</v>
          </cell>
          <cell r="Q77">
            <v>0.25</v>
          </cell>
        </row>
        <row r="77">
          <cell r="S77">
            <v>0.084124</v>
          </cell>
          <cell r="T77">
            <v>0.2</v>
          </cell>
        </row>
        <row r="77">
          <cell r="V77">
            <v>2.29678659895833</v>
          </cell>
          <cell r="W77" t="str">
            <v>供北京</v>
          </cell>
          <cell r="X77">
            <v>3.68</v>
          </cell>
        </row>
        <row r="78">
          <cell r="B78" t="str">
            <v>SHT0012893</v>
          </cell>
          <cell r="C78" t="str">
            <v>左可回位机构卡轮</v>
          </cell>
          <cell r="D78" t="str">
            <v>PPS</v>
          </cell>
          <cell r="E78">
            <v>0.015</v>
          </cell>
          <cell r="F78">
            <v>0.021</v>
          </cell>
          <cell r="G78">
            <v>60.177</v>
          </cell>
          <cell r="H78">
            <v>0.65</v>
          </cell>
          <cell r="I78">
            <v>1.94418</v>
          </cell>
          <cell r="J78" t="str">
            <v>MA3200/1700</v>
          </cell>
          <cell r="K78">
            <v>36</v>
          </cell>
          <cell r="L78">
            <v>100</v>
          </cell>
          <cell r="M78">
            <v>2</v>
          </cell>
          <cell r="N78">
            <v>75.9</v>
          </cell>
          <cell r="O78">
            <v>0.76</v>
          </cell>
          <cell r="P78">
            <v>22.5</v>
          </cell>
          <cell r="Q78">
            <v>0.3125</v>
          </cell>
        </row>
        <row r="78">
          <cell r="S78">
            <v>0.044676</v>
          </cell>
          <cell r="T78">
            <v>0.1</v>
          </cell>
        </row>
        <row r="78">
          <cell r="V78">
            <v>4.68246415384615</v>
          </cell>
          <cell r="W78" t="str">
            <v>供北京</v>
          </cell>
          <cell r="X78">
            <v>2.8</v>
          </cell>
        </row>
        <row r="79">
          <cell r="B79" t="str">
            <v>SHT0012899</v>
          </cell>
          <cell r="C79" t="str">
            <v>右可回位机构卡轮</v>
          </cell>
          <cell r="D79" t="str">
            <v>PPS</v>
          </cell>
          <cell r="E79">
            <v>0.015</v>
          </cell>
          <cell r="F79">
            <v>0.021</v>
          </cell>
          <cell r="G79">
            <v>60.177</v>
          </cell>
          <cell r="H79">
            <v>0.65</v>
          </cell>
          <cell r="I79">
            <v>1.94418</v>
          </cell>
          <cell r="J79" t="str">
            <v>MA3200/1700</v>
          </cell>
          <cell r="K79">
            <v>36</v>
          </cell>
          <cell r="L79">
            <v>100</v>
          </cell>
          <cell r="M79">
            <v>2</v>
          </cell>
          <cell r="N79">
            <v>75.9</v>
          </cell>
          <cell r="O79">
            <v>0.76</v>
          </cell>
          <cell r="P79">
            <v>22.5</v>
          </cell>
          <cell r="Q79">
            <v>0.3125</v>
          </cell>
        </row>
        <row r="79">
          <cell r="S79">
            <v>0.044676</v>
          </cell>
          <cell r="T79">
            <v>0.1</v>
          </cell>
        </row>
        <row r="79">
          <cell r="V79">
            <v>4.68246415384615</v>
          </cell>
          <cell r="W79" t="str">
            <v>供北京</v>
          </cell>
          <cell r="X79">
            <v>2.8</v>
          </cell>
        </row>
        <row r="80">
          <cell r="B80" t="str">
            <v>SHT0012900</v>
          </cell>
          <cell r="C80" t="str">
            <v>阻尼调节手柄</v>
          </cell>
          <cell r="D80" t="str">
            <v>ABS+PC</v>
          </cell>
          <cell r="E80">
            <v>0.047</v>
          </cell>
          <cell r="F80">
            <v>0.04935</v>
          </cell>
          <cell r="G80">
            <v>18.5841</v>
          </cell>
          <cell r="H80">
            <v>0.96</v>
          </cell>
          <cell r="I80">
            <v>0.955338890625</v>
          </cell>
          <cell r="J80" t="str">
            <v>SA3200/1700</v>
          </cell>
          <cell r="K80">
            <v>45</v>
          </cell>
          <cell r="L80">
            <v>80</v>
          </cell>
          <cell r="M80">
            <v>2</v>
          </cell>
          <cell r="N80">
            <v>67.9</v>
          </cell>
          <cell r="O80">
            <v>0.76</v>
          </cell>
          <cell r="P80">
            <v>22.5</v>
          </cell>
          <cell r="Q80">
            <v>0.25</v>
          </cell>
        </row>
        <row r="80">
          <cell r="S80">
            <v>0.106571111111111</v>
          </cell>
          <cell r="T80">
            <v>0.222222222222222</v>
          </cell>
          <cell r="U80">
            <v>0.3</v>
          </cell>
          <cell r="V80">
            <v>2.35395045339627</v>
          </cell>
          <cell r="W80" t="str">
            <v>供北京</v>
          </cell>
          <cell r="X80">
            <v>3.2</v>
          </cell>
        </row>
        <row r="81">
          <cell r="B81" t="str">
            <v>SHT0013187</v>
          </cell>
          <cell r="C81" t="str">
            <v>阻尼器调节手柄</v>
          </cell>
          <cell r="D81" t="str">
            <v>ABS+PC</v>
          </cell>
          <cell r="E81">
            <v>0.047</v>
          </cell>
          <cell r="F81">
            <v>0.04935</v>
          </cell>
          <cell r="G81">
            <v>18.5841</v>
          </cell>
          <cell r="H81">
            <v>0.96</v>
          </cell>
          <cell r="I81">
            <v>0.955338890625</v>
          </cell>
          <cell r="J81" t="str">
            <v>SA3200/1700</v>
          </cell>
          <cell r="K81">
            <v>45</v>
          </cell>
          <cell r="L81">
            <v>80</v>
          </cell>
          <cell r="M81">
            <v>2</v>
          </cell>
          <cell r="N81">
            <v>67.9</v>
          </cell>
          <cell r="O81">
            <v>0.76</v>
          </cell>
          <cell r="P81">
            <v>22.5</v>
          </cell>
          <cell r="Q81">
            <v>0.25</v>
          </cell>
        </row>
        <row r="81">
          <cell r="S81">
            <v>0.106571111111111</v>
          </cell>
          <cell r="T81">
            <v>0.222222222222222</v>
          </cell>
          <cell r="U81">
            <v>0.3</v>
          </cell>
          <cell r="V81">
            <v>2.35395045339627</v>
          </cell>
          <cell r="W81" t="str">
            <v>供北京</v>
          </cell>
          <cell r="X81">
            <v>3.2</v>
          </cell>
        </row>
        <row r="82">
          <cell r="B82" t="str">
            <v>SHT0012901</v>
          </cell>
          <cell r="C82" t="str">
            <v>阻尼调节底座</v>
          </cell>
          <cell r="D82" t="str">
            <v>PA6+GF30</v>
          </cell>
          <cell r="E82">
            <v>0.022</v>
          </cell>
          <cell r="F82">
            <v>0.0231</v>
          </cell>
          <cell r="G82">
            <v>13.7168</v>
          </cell>
          <cell r="H82">
            <v>0.96</v>
          </cell>
          <cell r="I82">
            <v>0.3300605</v>
          </cell>
          <cell r="J82" t="str">
            <v>MA3200/1700</v>
          </cell>
          <cell r="K82">
            <v>48</v>
          </cell>
          <cell r="L82">
            <v>75</v>
          </cell>
          <cell r="M82">
            <v>2</v>
          </cell>
          <cell r="N82">
            <v>75.9</v>
          </cell>
          <cell r="O82">
            <v>0.76</v>
          </cell>
          <cell r="P82">
            <v>22.5</v>
          </cell>
          <cell r="Q82">
            <v>0.234375</v>
          </cell>
        </row>
        <row r="82">
          <cell r="S82">
            <v>0.084124</v>
          </cell>
          <cell r="T82">
            <v>0.2</v>
          </cell>
        </row>
        <row r="82">
          <cell r="V82">
            <v>1.28413340625</v>
          </cell>
          <cell r="W82" t="str">
            <v>供北京</v>
          </cell>
          <cell r="X82">
            <v>1.45</v>
          </cell>
        </row>
        <row r="83">
          <cell r="B83" t="str">
            <v>SHT0013001</v>
          </cell>
          <cell r="C83" t="str">
            <v>可回位机构弹簧座</v>
          </cell>
          <cell r="D83" t="str">
            <v>PPS</v>
          </cell>
          <cell r="E83">
            <v>0.006</v>
          </cell>
          <cell r="F83">
            <v>0.0084</v>
          </cell>
          <cell r="G83">
            <v>60.177</v>
          </cell>
          <cell r="H83">
            <v>0.7</v>
          </cell>
          <cell r="I83">
            <v>0.722124</v>
          </cell>
          <cell r="J83" t="str">
            <v>HTF120/TJ</v>
          </cell>
          <cell r="K83">
            <v>37.8947368421053</v>
          </cell>
          <cell r="L83">
            <v>94.9999999999999</v>
          </cell>
          <cell r="M83">
            <v>2</v>
          </cell>
          <cell r="N83">
            <v>27.15</v>
          </cell>
          <cell r="O83">
            <v>0.76</v>
          </cell>
          <cell r="P83">
            <v>22.5</v>
          </cell>
          <cell r="Q83">
            <v>0.296875</v>
          </cell>
        </row>
        <row r="83">
          <cell r="S83">
            <v>0.0146026666666667</v>
          </cell>
          <cell r="T83">
            <v>0.0333333333333333</v>
          </cell>
        </row>
        <row r="83">
          <cell r="V83">
            <v>1.87963593214286</v>
          </cell>
          <cell r="W83" t="str">
            <v>供北京</v>
          </cell>
          <cell r="X83">
            <v>1.29</v>
          </cell>
        </row>
        <row r="84">
          <cell r="B84" t="str">
            <v>SHT0013002</v>
          </cell>
          <cell r="C84" t="str">
            <v>外部棘爪滚轮</v>
          </cell>
          <cell r="D84" t="str">
            <v>POM</v>
          </cell>
          <cell r="E84">
            <v>0.002</v>
          </cell>
          <cell r="F84">
            <v>0.0026</v>
          </cell>
          <cell r="G84">
            <v>15.3097</v>
          </cell>
          <cell r="H84">
            <v>0.95</v>
          </cell>
          <cell r="I84">
            <v>0.0419002315789474</v>
          </cell>
          <cell r="J84" t="str">
            <v>HTF86/TJ</v>
          </cell>
          <cell r="K84">
            <v>72</v>
          </cell>
          <cell r="L84">
            <v>50</v>
          </cell>
          <cell r="M84">
            <v>3</v>
          </cell>
          <cell r="N84">
            <v>21.2</v>
          </cell>
          <cell r="O84">
            <v>0.76</v>
          </cell>
          <cell r="P84">
            <v>22.5</v>
          </cell>
          <cell r="Q84">
            <v>0.104166666666667</v>
          </cell>
        </row>
        <row r="84">
          <cell r="S84">
            <v>0.00143116666666667</v>
          </cell>
          <cell r="T84">
            <v>0.00333333333333333</v>
          </cell>
        </row>
        <row r="84">
          <cell r="V84">
            <v>0.219009916780548</v>
          </cell>
          <cell r="W84" t="str">
            <v>供北京</v>
          </cell>
          <cell r="X84">
            <v>0.22</v>
          </cell>
        </row>
        <row r="85">
          <cell r="B85" t="str">
            <v>SHT0013003</v>
          </cell>
          <cell r="C85" t="str">
            <v>外部棘爪底座</v>
          </cell>
          <cell r="D85" t="str">
            <v>POM</v>
          </cell>
          <cell r="E85">
            <v>0.001</v>
          </cell>
          <cell r="F85">
            <v>0.0013</v>
          </cell>
          <cell r="G85">
            <v>15.3097</v>
          </cell>
          <cell r="H85">
            <v>0.95</v>
          </cell>
          <cell r="I85">
            <v>0.0209501157894737</v>
          </cell>
          <cell r="J85" t="str">
            <v>HTF86/TJ</v>
          </cell>
          <cell r="K85">
            <v>72</v>
          </cell>
          <cell r="L85">
            <v>50</v>
          </cell>
          <cell r="M85">
            <v>3</v>
          </cell>
          <cell r="N85">
            <v>21.2</v>
          </cell>
          <cell r="O85">
            <v>0.76</v>
          </cell>
          <cell r="P85">
            <v>22.5</v>
          </cell>
          <cell r="Q85">
            <v>0.104166666666667</v>
          </cell>
        </row>
        <row r="85">
          <cell r="S85">
            <v>0.00143116666666667</v>
          </cell>
          <cell r="T85">
            <v>0.00333333333333333</v>
          </cell>
        </row>
        <row r="85">
          <cell r="V85">
            <v>0.194531360437058</v>
          </cell>
          <cell r="W85" t="str">
            <v>供北京</v>
          </cell>
          <cell r="X85">
            <v>0.19</v>
          </cell>
        </row>
        <row r="86">
          <cell r="B86" t="str">
            <v>SHT0013004</v>
          </cell>
          <cell r="C86" t="str">
            <v>外部棘爪盖板</v>
          </cell>
          <cell r="D86" t="str">
            <v>POM</v>
          </cell>
          <cell r="E86">
            <v>0.002</v>
          </cell>
          <cell r="F86">
            <v>0.0026</v>
          </cell>
          <cell r="G86">
            <v>15.3097</v>
          </cell>
          <cell r="H86">
            <v>0.95</v>
          </cell>
          <cell r="I86">
            <v>0.0419002315789474</v>
          </cell>
          <cell r="J86" t="str">
            <v>HTF86/TJ</v>
          </cell>
          <cell r="K86">
            <v>72</v>
          </cell>
          <cell r="L86">
            <v>50</v>
          </cell>
          <cell r="M86">
            <v>3</v>
          </cell>
          <cell r="N86">
            <v>21.2</v>
          </cell>
          <cell r="O86">
            <v>0.76</v>
          </cell>
          <cell r="P86">
            <v>22.5</v>
          </cell>
          <cell r="Q86">
            <v>0.104166666666667</v>
          </cell>
        </row>
        <row r="86">
          <cell r="S86">
            <v>0.00143116666666667</v>
          </cell>
          <cell r="T86">
            <v>0.00333333333333333</v>
          </cell>
        </row>
        <row r="86">
          <cell r="V86">
            <v>0.219009916780548</v>
          </cell>
          <cell r="W86" t="str">
            <v>供北京</v>
          </cell>
          <cell r="X86">
            <v>0.22</v>
          </cell>
        </row>
        <row r="87">
          <cell r="B87" t="str">
            <v>SHT0011965</v>
          </cell>
          <cell r="C87" t="str">
            <v>升降气阀手柄</v>
          </cell>
          <cell r="D87" t="str">
            <v>ABS+PC</v>
          </cell>
          <cell r="E87">
            <v>0.052</v>
          </cell>
          <cell r="F87">
            <v>0.0546</v>
          </cell>
          <cell r="G87">
            <v>18.5841</v>
          </cell>
          <cell r="H87">
            <v>0.96</v>
          </cell>
          <cell r="I87">
            <v>1.0569706875</v>
          </cell>
          <cell r="J87" t="str">
            <v>SA3200/1700</v>
          </cell>
          <cell r="K87">
            <v>48</v>
          </cell>
          <cell r="L87">
            <v>75</v>
          </cell>
          <cell r="M87">
            <v>2</v>
          </cell>
          <cell r="N87">
            <v>67.9</v>
          </cell>
          <cell r="O87">
            <v>0.76</v>
          </cell>
          <cell r="P87">
            <v>22.5</v>
          </cell>
          <cell r="Q87">
            <v>0.234375</v>
          </cell>
        </row>
        <row r="87">
          <cell r="S87">
            <v>0.106571111111111</v>
          </cell>
          <cell r="T87">
            <v>0.222222222222222</v>
          </cell>
          <cell r="U87">
            <v>0.3</v>
          </cell>
          <cell r="V87">
            <v>2.43267806054688</v>
          </cell>
          <cell r="W87" t="str">
            <v>供北京</v>
          </cell>
          <cell r="X87">
            <v>3.82</v>
          </cell>
        </row>
        <row r="88">
          <cell r="B88" t="str">
            <v>SHT0011966</v>
          </cell>
          <cell r="C88" t="str">
            <v>阻尼调调节手柄</v>
          </cell>
          <cell r="D88" t="str">
            <v>ABS+PC</v>
          </cell>
          <cell r="E88">
            <v>0.047</v>
          </cell>
          <cell r="F88">
            <v>0.04935</v>
          </cell>
          <cell r="G88">
            <v>18.5841</v>
          </cell>
          <cell r="H88">
            <v>0.96</v>
          </cell>
          <cell r="I88">
            <v>0.955338890625</v>
          </cell>
          <cell r="J88" t="str">
            <v>SA3200/1700</v>
          </cell>
          <cell r="K88">
            <v>48</v>
          </cell>
          <cell r="L88">
            <v>75</v>
          </cell>
          <cell r="M88">
            <v>2</v>
          </cell>
          <cell r="N88">
            <v>67.9</v>
          </cell>
          <cell r="O88">
            <v>0.76</v>
          </cell>
          <cell r="P88">
            <v>22.5</v>
          </cell>
          <cell r="Q88">
            <v>0.234375</v>
          </cell>
        </row>
        <row r="88">
          <cell r="S88">
            <v>0.106571111111111</v>
          </cell>
          <cell r="T88">
            <v>0.222222222222222</v>
          </cell>
          <cell r="U88">
            <v>0.3</v>
          </cell>
          <cell r="V88">
            <v>2.31516629541016</v>
          </cell>
          <cell r="W88" t="str">
            <v>供北京</v>
          </cell>
          <cell r="X88">
            <v>3.3</v>
          </cell>
        </row>
        <row r="89">
          <cell r="B89" t="str">
            <v>SHT0012189</v>
          </cell>
          <cell r="C89" t="str">
            <v>阻尼调节底座（左舵）</v>
          </cell>
          <cell r="D89" t="str">
            <v>PA6+GF30</v>
          </cell>
          <cell r="E89">
            <v>0.024</v>
          </cell>
          <cell r="F89">
            <v>0.0252</v>
          </cell>
          <cell r="G89">
            <v>13.7168</v>
          </cell>
          <cell r="H89">
            <v>0.98</v>
          </cell>
          <cell r="I89">
            <v>0.352717714285714</v>
          </cell>
          <cell r="J89" t="str">
            <v>MA2000/700</v>
          </cell>
          <cell r="K89">
            <v>48</v>
          </cell>
          <cell r="L89">
            <v>75</v>
          </cell>
          <cell r="M89">
            <v>1</v>
          </cell>
          <cell r="N89">
            <v>39.75</v>
          </cell>
          <cell r="O89">
            <v>0.76</v>
          </cell>
          <cell r="P89">
            <v>22.5</v>
          </cell>
          <cell r="Q89">
            <v>0.46875</v>
          </cell>
        </row>
        <row r="89">
          <cell r="S89">
            <v>0.084124</v>
          </cell>
          <cell r="T89">
            <v>0.2</v>
          </cell>
        </row>
        <row r="89">
          <cell r="V89">
            <v>1.57099368148688</v>
          </cell>
          <cell r="W89" t="str">
            <v>供北京</v>
          </cell>
          <cell r="X89">
            <v>1.49</v>
          </cell>
        </row>
        <row r="90">
          <cell r="B90" t="str">
            <v>SHT0012190</v>
          </cell>
          <cell r="C90" t="str">
            <v>阻尼调节旋转块</v>
          </cell>
          <cell r="D90" t="str">
            <v>PA6+GF30</v>
          </cell>
          <cell r="E90">
            <v>0.018</v>
          </cell>
          <cell r="F90">
            <v>0.0189</v>
          </cell>
          <cell r="G90">
            <v>13.7168</v>
          </cell>
          <cell r="H90">
            <v>0.98</v>
          </cell>
          <cell r="I90">
            <v>0.264538285714286</v>
          </cell>
          <cell r="J90" t="str">
            <v>MA2000/700</v>
          </cell>
          <cell r="K90">
            <v>48</v>
          </cell>
          <cell r="L90">
            <v>75</v>
          </cell>
          <cell r="M90">
            <v>1</v>
          </cell>
          <cell r="N90">
            <v>39.75</v>
          </cell>
          <cell r="O90">
            <v>0.76</v>
          </cell>
          <cell r="P90">
            <v>22.5</v>
          </cell>
          <cell r="Q90">
            <v>0.46875</v>
          </cell>
        </row>
        <row r="90">
          <cell r="S90">
            <v>0.0146026666666667</v>
          </cell>
          <cell r="T90">
            <v>0.0333333333333333</v>
          </cell>
        </row>
        <row r="90">
          <cell r="V90">
            <v>1.23492898177843</v>
          </cell>
          <cell r="W90" t="str">
            <v>供北京</v>
          </cell>
          <cell r="X90">
            <v>1.32</v>
          </cell>
        </row>
        <row r="91">
          <cell r="B91" t="str">
            <v>SHT0013746</v>
          </cell>
          <cell r="C91" t="str">
            <v>X5000阻尼调节手柄</v>
          </cell>
          <cell r="D91" t="str">
            <v>ABS+PC</v>
          </cell>
          <cell r="E91">
            <v>0.035</v>
          </cell>
          <cell r="F91">
            <v>0.03675</v>
          </cell>
          <cell r="G91">
            <v>18.5841</v>
          </cell>
          <cell r="H91">
            <v>0.9</v>
          </cell>
          <cell r="I91">
            <v>0.75885075</v>
          </cell>
          <cell r="J91" t="str">
            <v>MA2000/700</v>
          </cell>
          <cell r="K91">
            <v>48</v>
          </cell>
          <cell r="L91">
            <v>75</v>
          </cell>
          <cell r="M91">
            <v>2</v>
          </cell>
          <cell r="N91">
            <v>39.75</v>
          </cell>
          <cell r="O91">
            <v>0.76</v>
          </cell>
          <cell r="P91">
            <v>22.5</v>
          </cell>
          <cell r="Q91">
            <v>0.234375</v>
          </cell>
        </row>
        <row r="91">
          <cell r="S91">
            <v>0.106571111111111</v>
          </cell>
          <cell r="T91">
            <v>0.222222222222222</v>
          </cell>
          <cell r="U91">
            <v>0.3</v>
          </cell>
          <cell r="V91">
            <v>2.04782905</v>
          </cell>
          <cell r="W91" t="str">
            <v>供北京</v>
          </cell>
          <cell r="X91">
            <v>3.6382</v>
          </cell>
        </row>
        <row r="92">
          <cell r="B92" t="str">
            <v>SHT0013747</v>
          </cell>
          <cell r="C92" t="str">
            <v>升降气阀手柄</v>
          </cell>
          <cell r="D92" t="str">
            <v>ABS+PC</v>
          </cell>
        </row>
        <row r="92">
          <cell r="F92">
            <v>0.03702</v>
          </cell>
          <cell r="G92">
            <v>18.5841</v>
          </cell>
          <cell r="H92">
            <v>0.9</v>
          </cell>
          <cell r="I92">
            <v>0.76442598</v>
          </cell>
          <cell r="J92" t="str">
            <v>MA2000/700</v>
          </cell>
          <cell r="K92">
            <v>55</v>
          </cell>
          <cell r="L92">
            <v>65.4545454545455</v>
          </cell>
          <cell r="M92">
            <v>2</v>
          </cell>
          <cell r="N92">
            <v>39.75</v>
          </cell>
          <cell r="O92">
            <v>0.76</v>
          </cell>
          <cell r="P92">
            <v>22.5</v>
          </cell>
          <cell r="Q92">
            <v>0.204545454545455</v>
          </cell>
        </row>
        <row r="92">
          <cell r="S92">
            <v>0.106571111111111</v>
          </cell>
          <cell r="T92">
            <v>0.222222222222222</v>
          </cell>
          <cell r="U92">
            <v>0.3</v>
          </cell>
          <cell r="V92">
            <v>1.99321719351515</v>
          </cell>
          <cell r="W92" t="str">
            <v>供北京</v>
          </cell>
          <cell r="X92">
            <v>3.1</v>
          </cell>
        </row>
        <row r="93">
          <cell r="B93" t="str">
            <v>SHT0012026</v>
          </cell>
          <cell r="C93" t="str">
            <v>升级气阀固定板</v>
          </cell>
          <cell r="D93" t="str">
            <v>PA6+GF30</v>
          </cell>
          <cell r="E93">
            <v>0.048</v>
          </cell>
          <cell r="F93">
            <v>0.0504</v>
          </cell>
          <cell r="G93">
            <v>13.7168</v>
          </cell>
          <cell r="H93">
            <v>0.95</v>
          </cell>
          <cell r="I93">
            <v>0.727712336842105</v>
          </cell>
          <cell r="J93" t="str">
            <v>MA2000/700</v>
          </cell>
          <cell r="K93">
            <v>42.3529411764705</v>
          </cell>
          <cell r="L93">
            <v>85.0000000000002</v>
          </cell>
          <cell r="M93">
            <v>2</v>
          </cell>
          <cell r="N93">
            <v>39.75</v>
          </cell>
          <cell r="O93">
            <v>0.76</v>
          </cell>
          <cell r="P93">
            <v>22.5</v>
          </cell>
          <cell r="Q93">
            <v>0.265625000000001</v>
          </cell>
        </row>
        <row r="93">
          <cell r="S93">
            <v>0.042062</v>
          </cell>
          <cell r="T93">
            <v>0.1</v>
          </cell>
        </row>
        <row r="93">
          <cell r="V93">
            <v>1.5110545067313</v>
          </cell>
          <cell r="W93" t="str">
            <v>供北京</v>
          </cell>
          <cell r="X93">
            <v>2.75</v>
          </cell>
        </row>
        <row r="94">
          <cell r="B94" t="str">
            <v>SHT0012027</v>
          </cell>
          <cell r="C94" t="str">
            <v>调节摆轮</v>
          </cell>
          <cell r="D94" t="str">
            <v>POM</v>
          </cell>
          <cell r="E94">
            <v>0.012</v>
          </cell>
          <cell r="F94">
            <v>0.0126</v>
          </cell>
          <cell r="G94">
            <v>15.3097</v>
          </cell>
          <cell r="H94">
            <v>0.95</v>
          </cell>
          <cell r="I94">
            <v>0.203054968421053</v>
          </cell>
          <cell r="J94" t="str">
            <v>MA1600IIS/570</v>
          </cell>
          <cell r="K94">
            <v>55.3846153846154</v>
          </cell>
          <cell r="L94">
            <v>65</v>
          </cell>
          <cell r="M94">
            <v>2</v>
          </cell>
          <cell r="N94">
            <v>48.5</v>
          </cell>
          <cell r="O94">
            <v>0.76</v>
          </cell>
          <cell r="P94">
            <v>22.5</v>
          </cell>
          <cell r="Q94">
            <v>0.203125</v>
          </cell>
        </row>
        <row r="94">
          <cell r="S94">
            <v>0.084124</v>
          </cell>
          <cell r="T94">
            <v>0.2</v>
          </cell>
        </row>
        <row r="94">
          <cell r="V94">
            <v>0.953117392927054</v>
          </cell>
          <cell r="W94" t="str">
            <v>供北京</v>
          </cell>
          <cell r="X94">
            <v>0.8</v>
          </cell>
        </row>
        <row r="95">
          <cell r="B95" t="str">
            <v>BPC0010139</v>
          </cell>
          <cell r="C95" t="str">
            <v>阀体旋拧端盖</v>
          </cell>
          <cell r="D95" t="str">
            <v>POM</v>
          </cell>
          <cell r="E95">
            <v>0.006</v>
          </cell>
          <cell r="F95">
            <v>0.0063</v>
          </cell>
          <cell r="G95">
            <v>15.3097</v>
          </cell>
          <cell r="H95">
            <v>0.95</v>
          </cell>
          <cell r="I95">
            <v>0.101527484210526</v>
          </cell>
          <cell r="J95" t="str">
            <v>MA1600IIS/570</v>
          </cell>
          <cell r="K95">
            <v>65.4545454545455</v>
          </cell>
          <cell r="L95">
            <v>55</v>
          </cell>
          <cell r="M95">
            <v>6</v>
          </cell>
          <cell r="N95">
            <v>48.5</v>
          </cell>
          <cell r="O95">
            <v>0.76</v>
          </cell>
          <cell r="P95">
            <v>22.5</v>
          </cell>
          <cell r="Q95">
            <v>0.0572916666666666</v>
          </cell>
        </row>
        <row r="95">
          <cell r="S95">
            <v>0.00477055555555556</v>
          </cell>
          <cell r="T95">
            <v>0.0111111111111111</v>
          </cell>
        </row>
        <row r="95">
          <cell r="V95">
            <v>0.256281250557094</v>
          </cell>
          <cell r="W95" t="str">
            <v>供北京</v>
          </cell>
          <cell r="X95">
            <v>0.51</v>
          </cell>
        </row>
        <row r="96">
          <cell r="B96" t="str">
            <v>BPC0010140</v>
          </cell>
          <cell r="C96" t="str">
            <v>气缸旋拧端盖</v>
          </cell>
          <cell r="D96" t="str">
            <v>POM</v>
          </cell>
          <cell r="E96">
            <v>0.004</v>
          </cell>
          <cell r="F96">
            <v>0.0042</v>
          </cell>
          <cell r="G96">
            <v>15.3097</v>
          </cell>
          <cell r="H96">
            <v>0.95</v>
          </cell>
          <cell r="I96">
            <v>0.0676849894736842</v>
          </cell>
          <cell r="J96" t="str">
            <v>MA1600IIS/570</v>
          </cell>
          <cell r="K96">
            <v>65.4545454545455</v>
          </cell>
          <cell r="L96">
            <v>55</v>
          </cell>
          <cell r="M96">
            <v>6</v>
          </cell>
          <cell r="N96">
            <v>48.5</v>
          </cell>
          <cell r="O96">
            <v>0.76</v>
          </cell>
          <cell r="P96">
            <v>22.5</v>
          </cell>
          <cell r="Q96">
            <v>0.0572916666666666</v>
          </cell>
        </row>
        <row r="96">
          <cell r="S96">
            <v>0.00477055555555556</v>
          </cell>
          <cell r="T96">
            <v>0.0111111111111111</v>
          </cell>
        </row>
        <row r="96">
          <cell r="V96">
            <v>0.216738967232995</v>
          </cell>
          <cell r="W96" t="str">
            <v>供北京</v>
          </cell>
          <cell r="X96">
            <v>0.35</v>
          </cell>
        </row>
        <row r="97">
          <cell r="B97" t="str">
            <v>BPC0010141</v>
          </cell>
          <cell r="C97" t="str">
            <v>堵盖</v>
          </cell>
          <cell r="D97" t="str">
            <v>POM</v>
          </cell>
          <cell r="E97">
            <v>0.001</v>
          </cell>
          <cell r="F97">
            <v>0.00105</v>
          </cell>
          <cell r="G97">
            <v>15.3097</v>
          </cell>
          <cell r="H97">
            <v>0.95</v>
          </cell>
          <cell r="I97">
            <v>0.0169212473684211</v>
          </cell>
          <cell r="J97" t="str">
            <v>MA1600IIS/570</v>
          </cell>
          <cell r="K97">
            <v>65.4545454545455</v>
          </cell>
          <cell r="L97">
            <v>55</v>
          </cell>
          <cell r="M97">
            <v>6</v>
          </cell>
          <cell r="N97">
            <v>48.5</v>
          </cell>
          <cell r="O97">
            <v>0.76</v>
          </cell>
          <cell r="P97">
            <v>22.5</v>
          </cell>
          <cell r="Q97">
            <v>0.0572916666666666</v>
          </cell>
        </row>
        <row r="97">
          <cell r="S97">
            <v>0.00143116666666667</v>
          </cell>
          <cell r="T97">
            <v>0.00333333333333333</v>
          </cell>
        </row>
        <row r="97">
          <cell r="V97">
            <v>0.146308375580178</v>
          </cell>
          <cell r="W97" t="str">
            <v>供北京</v>
          </cell>
          <cell r="X97">
            <v>0.2</v>
          </cell>
        </row>
        <row r="98">
          <cell r="B98" t="str">
            <v>BEC0010029</v>
          </cell>
          <cell r="C98" t="str">
            <v>ECU上盖</v>
          </cell>
          <cell r="D98" t="str">
            <v>ABS+PC</v>
          </cell>
          <cell r="E98">
            <v>0.014</v>
          </cell>
          <cell r="F98">
            <v>0.0147</v>
          </cell>
          <cell r="G98">
            <v>18.5841</v>
          </cell>
          <cell r="H98">
            <v>0.96</v>
          </cell>
          <cell r="I98">
            <v>0.28456903125</v>
          </cell>
          <cell r="J98" t="str">
            <v>MA1600IIS/570</v>
          </cell>
          <cell r="K98">
            <v>48</v>
          </cell>
          <cell r="L98">
            <v>75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0.234375</v>
          </cell>
        </row>
        <row r="98">
          <cell r="S98">
            <v>0.035438</v>
          </cell>
          <cell r="T98">
            <v>0.05</v>
          </cell>
        </row>
        <row r="98">
          <cell r="V98">
            <v>0.907442947591146</v>
          </cell>
          <cell r="W98" t="str">
            <v>供北京</v>
          </cell>
        </row>
        <row r="99">
          <cell r="B99" t="str">
            <v>BEC0010030</v>
          </cell>
          <cell r="C99" t="str">
            <v>ECU下盖</v>
          </cell>
          <cell r="D99" t="str">
            <v>ABS+PC</v>
          </cell>
          <cell r="E99">
            <v>0.015</v>
          </cell>
          <cell r="F99">
            <v>0.01575</v>
          </cell>
          <cell r="G99">
            <v>18.5841</v>
          </cell>
          <cell r="H99">
            <v>0.96</v>
          </cell>
          <cell r="I99">
            <v>0.304895390625</v>
          </cell>
          <cell r="J99" t="str">
            <v>MA1600IIS/570</v>
          </cell>
          <cell r="K99">
            <v>48</v>
          </cell>
          <cell r="L99">
            <v>75</v>
          </cell>
          <cell r="M99">
            <v>2</v>
          </cell>
          <cell r="N99">
            <v>48.5</v>
          </cell>
          <cell r="O99">
            <v>0.76</v>
          </cell>
          <cell r="P99">
            <v>22.5</v>
          </cell>
          <cell r="Q99">
            <v>0.234375</v>
          </cell>
        </row>
        <row r="99">
          <cell r="S99">
            <v>0.0437553333333333</v>
          </cell>
          <cell r="T99">
            <v>0.0666666666666667</v>
          </cell>
        </row>
        <row r="99">
          <cell r="V99">
            <v>0.95592930061849</v>
          </cell>
          <cell r="W99" t="str">
            <v>供北京</v>
          </cell>
        </row>
        <row r="100">
          <cell r="B100" t="str">
            <v>BEC0010121</v>
          </cell>
          <cell r="C100" t="str">
            <v>ECU下盖(无爪)</v>
          </cell>
          <cell r="D100" t="str">
            <v>ABS+PC</v>
          </cell>
          <cell r="E100">
            <v>0.015</v>
          </cell>
          <cell r="F100">
            <v>0.01575</v>
          </cell>
          <cell r="G100">
            <v>18.5841</v>
          </cell>
          <cell r="H100">
            <v>0.96</v>
          </cell>
          <cell r="I100">
            <v>0.304895390625</v>
          </cell>
          <cell r="J100" t="str">
            <v>MA1600IIS/570</v>
          </cell>
          <cell r="K100">
            <v>48</v>
          </cell>
          <cell r="L100">
            <v>75</v>
          </cell>
          <cell r="M100">
            <v>2</v>
          </cell>
          <cell r="N100">
            <v>48.5</v>
          </cell>
          <cell r="O100">
            <v>0.76</v>
          </cell>
          <cell r="P100">
            <v>22.5</v>
          </cell>
          <cell r="Q100">
            <v>0.234375</v>
          </cell>
        </row>
        <row r="100">
          <cell r="S100">
            <v>0.0437553333333333</v>
          </cell>
          <cell r="T100">
            <v>0.0666666666666667</v>
          </cell>
          <cell r="U100">
            <v>0.3</v>
          </cell>
          <cell r="V100">
            <v>1.25592930061849</v>
          </cell>
          <cell r="W100" t="str">
            <v>供北京</v>
          </cell>
          <cell r="X100">
            <v>2.7434</v>
          </cell>
        </row>
        <row r="101">
          <cell r="B101" t="str">
            <v>SLT0010278</v>
          </cell>
          <cell r="C101" t="str">
            <v>轻卡气囊上盖</v>
          </cell>
          <cell r="D101" t="str">
            <v>PA6+GF30</v>
          </cell>
        </row>
        <row r="101">
          <cell r="F101">
            <v>0.124</v>
          </cell>
          <cell r="G101">
            <v>13.7168</v>
          </cell>
          <cell r="H101">
            <v>0.95</v>
          </cell>
          <cell r="I101">
            <v>1.79040336842105</v>
          </cell>
          <cell r="J101" t="str">
            <v>MA3200/1700</v>
          </cell>
          <cell r="K101">
            <v>45</v>
          </cell>
          <cell r="L101">
            <v>80</v>
          </cell>
          <cell r="M101">
            <v>2</v>
          </cell>
          <cell r="N101">
            <v>75.9</v>
          </cell>
          <cell r="O101">
            <v>0.76</v>
          </cell>
          <cell r="P101">
            <v>22.5</v>
          </cell>
          <cell r="Q101">
            <v>0.25</v>
          </cell>
        </row>
        <row r="101">
          <cell r="S101">
            <v>0.0560826666666667</v>
          </cell>
          <cell r="T101">
            <v>0.133333333333333</v>
          </cell>
        </row>
        <row r="101">
          <cell r="V101">
            <v>2.94790625152355</v>
          </cell>
          <cell r="W101" t="str">
            <v>供北京</v>
          </cell>
          <cell r="X101">
            <v>5.55</v>
          </cell>
        </row>
        <row r="102">
          <cell r="B102" t="str">
            <v>SLT0010279</v>
          </cell>
          <cell r="C102" t="str">
            <v>轻卡气囊下座</v>
          </cell>
          <cell r="D102" t="str">
            <v>PA6+GF30</v>
          </cell>
        </row>
        <row r="102">
          <cell r="F102">
            <v>0.09475</v>
          </cell>
          <cell r="G102">
            <v>13.7168</v>
          </cell>
          <cell r="H102">
            <v>0.95</v>
          </cell>
          <cell r="I102">
            <v>1.36807031578947</v>
          </cell>
          <cell r="J102" t="str">
            <v>MA3200/1700</v>
          </cell>
          <cell r="K102">
            <v>45</v>
          </cell>
          <cell r="L102">
            <v>80</v>
          </cell>
          <cell r="M102">
            <v>2</v>
          </cell>
          <cell r="N102">
            <v>75.9</v>
          </cell>
          <cell r="O102">
            <v>0.76</v>
          </cell>
          <cell r="P102">
            <v>22.5</v>
          </cell>
          <cell r="Q102">
            <v>0.25</v>
          </cell>
        </row>
        <row r="102">
          <cell r="S102">
            <v>0.0560826666666667</v>
          </cell>
          <cell r="T102">
            <v>0.133333333333333</v>
          </cell>
        </row>
        <row r="102">
          <cell r="V102">
            <v>2.45444342160665</v>
          </cell>
          <cell r="W102" t="str">
            <v>供北京</v>
          </cell>
          <cell r="X102">
            <v>4.96</v>
          </cell>
        </row>
        <row r="103">
          <cell r="B103" t="str">
            <v>SHT0013068</v>
          </cell>
          <cell r="C103" t="str">
            <v>气囊下盖</v>
          </cell>
          <cell r="D103" t="str">
            <v>PA6+GF30</v>
          </cell>
          <cell r="E103">
            <v>0.24</v>
          </cell>
          <cell r="F103">
            <v>0.2544</v>
          </cell>
          <cell r="G103">
            <v>13.7168</v>
          </cell>
          <cell r="H103">
            <v>0.95</v>
          </cell>
          <cell r="I103">
            <v>3.67321465263158</v>
          </cell>
          <cell r="J103" t="str">
            <v>SA4700/2950</v>
          </cell>
          <cell r="K103">
            <v>32.7272727272727</v>
          </cell>
          <cell r="L103">
            <v>110</v>
          </cell>
          <cell r="M103">
            <v>2</v>
          </cell>
          <cell r="N103">
            <v>84.3</v>
          </cell>
          <cell r="O103">
            <v>0.76</v>
          </cell>
          <cell r="P103">
            <v>22.5</v>
          </cell>
          <cell r="Q103">
            <v>0.34375</v>
          </cell>
        </row>
        <row r="103">
          <cell r="S103">
            <v>0.0560826666666667</v>
          </cell>
          <cell r="T103">
            <v>0.133333333333333</v>
          </cell>
        </row>
        <row r="103">
          <cell r="V103">
            <v>5.45475706781164</v>
          </cell>
          <cell r="W103" t="str">
            <v>供北京</v>
          </cell>
          <cell r="X103">
            <v>9.9</v>
          </cell>
        </row>
        <row r="104">
          <cell r="B104" t="str">
            <v>SHT0002189</v>
          </cell>
          <cell r="C104" t="str">
            <v>H4气囊上盖</v>
          </cell>
          <cell r="D104" t="str">
            <v>PA6+GF30</v>
          </cell>
          <cell r="E104">
            <v>0.098</v>
          </cell>
          <cell r="F104">
            <v>0.1029</v>
          </cell>
          <cell r="G104">
            <v>13.7168</v>
          </cell>
          <cell r="H104">
            <v>0.95</v>
          </cell>
          <cell r="I104">
            <v>1.48574602105263</v>
          </cell>
          <cell r="J104" t="str">
            <v>MA3200/1700</v>
          </cell>
          <cell r="K104">
            <v>30</v>
          </cell>
          <cell r="L104">
            <v>120</v>
          </cell>
          <cell r="M104">
            <v>1</v>
          </cell>
          <cell r="N104">
            <v>75.9</v>
          </cell>
          <cell r="O104">
            <v>0.76</v>
          </cell>
          <cell r="P104">
            <v>22.5</v>
          </cell>
          <cell r="Q104">
            <v>0.75</v>
          </cell>
          <cell r="R104">
            <v>1.25</v>
          </cell>
          <cell r="S104">
            <v>0.0560826666666667</v>
          </cell>
          <cell r="T104">
            <v>0.133333333333333</v>
          </cell>
        </row>
        <row r="104">
          <cell r="V104">
            <v>5.21252871933518</v>
          </cell>
          <cell r="W104" t="str">
            <v>供北京</v>
          </cell>
          <cell r="X104">
            <v>5.8</v>
          </cell>
        </row>
        <row r="105">
          <cell r="B105" t="str">
            <v>SHT0002196</v>
          </cell>
          <cell r="C105" t="str">
            <v>座椅气囊上盖</v>
          </cell>
          <cell r="D105" t="str">
            <v>PA6+GF30</v>
          </cell>
        </row>
        <row r="105">
          <cell r="F105">
            <v>0.1372</v>
          </cell>
          <cell r="G105">
            <v>13.7168</v>
          </cell>
          <cell r="H105">
            <v>0.95</v>
          </cell>
          <cell r="I105">
            <v>1.98099469473684</v>
          </cell>
          <cell r="J105" t="str">
            <v>PL2500/900</v>
          </cell>
          <cell r="K105">
            <v>45</v>
          </cell>
          <cell r="L105">
            <v>110</v>
          </cell>
          <cell r="M105">
            <v>2</v>
          </cell>
          <cell r="N105">
            <v>52.05</v>
          </cell>
          <cell r="O105">
            <v>0.76</v>
          </cell>
          <cell r="P105">
            <v>22.5</v>
          </cell>
          <cell r="Q105">
            <v>0.25</v>
          </cell>
          <cell r="R105">
            <v>1.05</v>
          </cell>
          <cell r="S105">
            <v>0.0560826666666667</v>
          </cell>
          <cell r="T105">
            <v>0.133333333333333</v>
          </cell>
        </row>
        <row r="105">
          <cell r="V105">
            <v>4.13443716963989</v>
          </cell>
          <cell r="W105" t="str">
            <v>供北京</v>
          </cell>
          <cell r="X105">
            <v>6.0507</v>
          </cell>
        </row>
        <row r="106">
          <cell r="B106" t="str">
            <v>SHT0002197</v>
          </cell>
          <cell r="C106" t="str">
            <v>座椅气囊下盖</v>
          </cell>
          <cell r="D106" t="str">
            <v>PA6+GF30</v>
          </cell>
        </row>
        <row r="106">
          <cell r="F106">
            <v>0.0774</v>
          </cell>
          <cell r="G106">
            <v>13.7168</v>
          </cell>
          <cell r="H106">
            <v>0.95</v>
          </cell>
          <cell r="I106">
            <v>1.11755823157895</v>
          </cell>
          <cell r="J106" t="str">
            <v>PL2500/900</v>
          </cell>
          <cell r="K106">
            <v>45</v>
          </cell>
          <cell r="L106">
            <v>100</v>
          </cell>
          <cell r="M106">
            <v>2</v>
          </cell>
          <cell r="N106">
            <v>52.05</v>
          </cell>
          <cell r="O106">
            <v>0.76</v>
          </cell>
          <cell r="P106">
            <v>22.5</v>
          </cell>
          <cell r="Q106">
            <v>0.25</v>
          </cell>
          <cell r="R106">
            <v>1.25</v>
          </cell>
          <cell r="S106">
            <v>0.042062</v>
          </cell>
          <cell r="T106">
            <v>0.1</v>
          </cell>
        </row>
        <row r="106">
          <cell r="V106">
            <v>3.28422582847645</v>
          </cell>
          <cell r="W106" t="str">
            <v>供北京</v>
          </cell>
          <cell r="X106">
            <v>3.4844</v>
          </cell>
        </row>
        <row r="107">
          <cell r="B107" t="str">
            <v>SHT0002201</v>
          </cell>
          <cell r="C107" t="str">
            <v>气阀主体</v>
          </cell>
          <cell r="D107" t="str">
            <v>POM</v>
          </cell>
        </row>
        <row r="107">
          <cell r="F107">
            <v>0.01155</v>
          </cell>
          <cell r="G107">
            <v>15.3097</v>
          </cell>
          <cell r="H107">
            <v>0.9</v>
          </cell>
          <cell r="I107">
            <v>0.196474483333333</v>
          </cell>
          <cell r="J107" t="str">
            <v>HTF86/TJ</v>
          </cell>
          <cell r="K107">
            <v>65</v>
          </cell>
          <cell r="L107">
            <v>55.3846153846154</v>
          </cell>
          <cell r="M107">
            <v>1</v>
          </cell>
          <cell r="N107">
            <v>21.2</v>
          </cell>
          <cell r="O107">
            <v>0.76</v>
          </cell>
          <cell r="P107">
            <v>22.5</v>
          </cell>
          <cell r="Q107">
            <v>0.346153846153846</v>
          </cell>
        </row>
        <row r="107">
          <cell r="S107">
            <v>0.0168248</v>
          </cell>
          <cell r="T107">
            <v>0.04</v>
          </cell>
        </row>
        <row r="107">
          <cell r="V107">
            <v>0.878923842264957</v>
          </cell>
          <cell r="W107" t="str">
            <v>供北京</v>
          </cell>
          <cell r="X107">
            <v>2.288</v>
          </cell>
        </row>
        <row r="108">
          <cell r="B108" t="str">
            <v>SHT0002202</v>
          </cell>
          <cell r="C108" t="str">
            <v>通气嘴</v>
          </cell>
          <cell r="D108" t="str">
            <v>POM</v>
          </cell>
        </row>
        <row r="108">
          <cell r="F108">
            <v>0.00363</v>
          </cell>
          <cell r="G108">
            <v>15.3097</v>
          </cell>
          <cell r="H108">
            <v>0.88</v>
          </cell>
          <cell r="I108">
            <v>0.0631525125</v>
          </cell>
          <cell r="J108" t="str">
            <v>SA600/150</v>
          </cell>
          <cell r="K108">
            <v>72</v>
          </cell>
          <cell r="L108">
            <v>50</v>
          </cell>
          <cell r="M108">
            <v>2</v>
          </cell>
          <cell r="N108">
            <v>17.41</v>
          </cell>
          <cell r="O108">
            <v>0.76</v>
          </cell>
          <cell r="P108">
            <v>22.5</v>
          </cell>
          <cell r="Q108">
            <v>0.15625</v>
          </cell>
        </row>
        <row r="108">
          <cell r="S108">
            <v>0.00141516666666667</v>
          </cell>
          <cell r="T108">
            <v>0.00333333333333333</v>
          </cell>
        </row>
        <row r="108">
          <cell r="V108">
            <v>0.33944575061553</v>
          </cell>
          <cell r="W108" t="str">
            <v>供北京</v>
          </cell>
          <cell r="X108">
            <v>0.351</v>
          </cell>
        </row>
        <row r="109">
          <cell r="B109" t="str">
            <v>SHT0002203</v>
          </cell>
          <cell r="C109" t="str">
            <v>气阀堵盖</v>
          </cell>
          <cell r="D109" t="str">
            <v>POM</v>
          </cell>
        </row>
        <row r="109">
          <cell r="F109">
            <v>0.00046</v>
          </cell>
          <cell r="G109">
            <v>15.3097</v>
          </cell>
          <cell r="H109">
            <v>0.9</v>
          </cell>
          <cell r="I109">
            <v>0.00782495777777778</v>
          </cell>
          <cell r="J109" t="str">
            <v>SA600/150</v>
          </cell>
          <cell r="K109">
            <v>65</v>
          </cell>
          <cell r="L109">
            <v>55.3846153846154</v>
          </cell>
          <cell r="M109">
            <v>2</v>
          </cell>
          <cell r="N109">
            <v>17.41</v>
          </cell>
          <cell r="O109">
            <v>0.76</v>
          </cell>
          <cell r="P109">
            <v>22.5</v>
          </cell>
          <cell r="Q109">
            <v>0.173076923076923</v>
          </cell>
        </row>
        <row r="109">
          <cell r="S109">
            <v>0.000715583333333333</v>
          </cell>
          <cell r="T109">
            <v>0.00166666666666667</v>
          </cell>
        </row>
        <row r="109">
          <cell r="V109">
            <v>0.28825985177208</v>
          </cell>
          <cell r="W109" t="str">
            <v>供北京</v>
          </cell>
          <cell r="X109">
            <v>0.26</v>
          </cell>
        </row>
        <row r="110">
          <cell r="B110" t="str">
            <v>SHT0002204</v>
          </cell>
          <cell r="C110" t="str">
            <v>气阀阀芯</v>
          </cell>
          <cell r="D110" t="str">
            <v>POM</v>
          </cell>
        </row>
        <row r="110">
          <cell r="F110">
            <v>0.0022</v>
          </cell>
          <cell r="G110">
            <v>15.3097</v>
          </cell>
          <cell r="H110">
            <v>0.98</v>
          </cell>
          <cell r="I110">
            <v>0.0343687142857143</v>
          </cell>
          <cell r="J110" t="str">
            <v>SA600/150</v>
          </cell>
          <cell r="K110">
            <v>65</v>
          </cell>
          <cell r="L110">
            <v>55.3846153846154</v>
          </cell>
          <cell r="M110">
            <v>4</v>
          </cell>
          <cell r="N110">
            <v>17.41</v>
          </cell>
          <cell r="O110">
            <v>0.76</v>
          </cell>
          <cell r="P110">
            <v>22.5</v>
          </cell>
          <cell r="Q110">
            <v>0.0865384615384615</v>
          </cell>
        </row>
        <row r="110">
          <cell r="S110">
            <v>0.000715583333333333</v>
          </cell>
          <cell r="T110">
            <v>0.00166666666666667</v>
          </cell>
        </row>
        <row r="110">
          <cell r="V110">
            <v>0.16814892559991</v>
          </cell>
          <cell r="W110" t="str">
            <v>供北京</v>
          </cell>
          <cell r="X110">
            <v>0.1588</v>
          </cell>
        </row>
        <row r="111">
          <cell r="B111" t="str">
            <v>SHT0002205</v>
          </cell>
          <cell r="C111" t="str">
            <v>锁片</v>
          </cell>
          <cell r="D111" t="str">
            <v>POM</v>
          </cell>
        </row>
        <row r="111">
          <cell r="F111">
            <v>0.0064118</v>
          </cell>
          <cell r="G111">
            <v>15.3097</v>
          </cell>
          <cell r="H111">
            <v>0.98</v>
          </cell>
          <cell r="I111">
            <v>0.100166055571429</v>
          </cell>
          <cell r="J111" t="str">
            <v>SA600/150</v>
          </cell>
          <cell r="K111">
            <v>103</v>
          </cell>
          <cell r="L111">
            <v>34.9514563106796</v>
          </cell>
          <cell r="M111">
            <v>4</v>
          </cell>
          <cell r="N111">
            <v>17.41</v>
          </cell>
          <cell r="O111">
            <v>0.76</v>
          </cell>
          <cell r="P111">
            <v>22.5</v>
          </cell>
          <cell r="Q111">
            <v>0.0546116504854369</v>
          </cell>
        </row>
        <row r="111">
          <cell r="S111">
            <v>0.00283033333333333</v>
          </cell>
          <cell r="T111">
            <v>0.00666666666666667</v>
          </cell>
        </row>
        <row r="111">
          <cell r="V111">
            <v>0.202994321512596</v>
          </cell>
          <cell r="W111" t="str">
            <v>供北京</v>
          </cell>
          <cell r="X111">
            <v>0.0906</v>
          </cell>
        </row>
        <row r="112">
          <cell r="B112" t="str">
            <v>BPC0000082</v>
          </cell>
          <cell r="C112" t="str">
            <v>锁圈</v>
          </cell>
          <cell r="D112" t="str">
            <v>POM</v>
          </cell>
        </row>
        <row r="112">
          <cell r="F112">
            <v>0.00105</v>
          </cell>
          <cell r="G112">
            <v>15.3097</v>
          </cell>
          <cell r="H112">
            <v>0.98</v>
          </cell>
          <cell r="I112">
            <v>0.01640325</v>
          </cell>
          <cell r="J112" t="str">
            <v>HTF86/TJ</v>
          </cell>
          <cell r="K112">
            <v>103</v>
          </cell>
          <cell r="L112">
            <v>34.9514563106796</v>
          </cell>
          <cell r="M112">
            <v>4</v>
          </cell>
          <cell r="N112">
            <v>21.2</v>
          </cell>
          <cell r="O112">
            <v>0.76</v>
          </cell>
          <cell r="P112">
            <v>22.5</v>
          </cell>
          <cell r="Q112">
            <v>0.0546116504854369</v>
          </cell>
        </row>
        <row r="112">
          <cell r="S112">
            <v>0.00283033333333333</v>
          </cell>
          <cell r="T112">
            <v>0.00666666666666667</v>
          </cell>
        </row>
        <row r="112">
          <cell r="V112">
            <v>0.112079460595403</v>
          </cell>
          <cell r="W112" t="str">
            <v>供北京</v>
          </cell>
          <cell r="X112">
            <v>0.1033</v>
          </cell>
        </row>
        <row r="113">
          <cell r="B113" t="str">
            <v>SHT0002213</v>
          </cell>
          <cell r="C113" t="str">
            <v>大剪刀底板</v>
          </cell>
          <cell r="D113" t="str">
            <v>PA6+GF30</v>
          </cell>
          <cell r="E113">
            <v>0.0392</v>
          </cell>
          <cell r="F113">
            <v>0.042336</v>
          </cell>
          <cell r="G113">
            <v>13.7168</v>
          </cell>
          <cell r="H113">
            <v>0.85</v>
          </cell>
          <cell r="I113">
            <v>0.683193464470588</v>
          </cell>
          <cell r="J113" t="str">
            <v>MA3200/1700</v>
          </cell>
          <cell r="K113">
            <v>45</v>
          </cell>
          <cell r="L113">
            <v>80</v>
          </cell>
          <cell r="M113">
            <v>2</v>
          </cell>
          <cell r="N113">
            <v>75.9</v>
          </cell>
          <cell r="O113">
            <v>0.76</v>
          </cell>
          <cell r="P113">
            <v>22.5</v>
          </cell>
          <cell r="Q113">
            <v>0.25</v>
          </cell>
        </row>
        <row r="113">
          <cell r="S113">
            <v>0.044676</v>
          </cell>
          <cell r="T113">
            <v>0.1</v>
          </cell>
        </row>
        <row r="113">
          <cell r="V113">
            <v>1.78180864183806</v>
          </cell>
          <cell r="W113" t="str">
            <v>供北京</v>
          </cell>
          <cell r="X113">
            <v>2.255</v>
          </cell>
        </row>
        <row r="114">
          <cell r="B114" t="str">
            <v>SHT0002214</v>
          </cell>
          <cell r="C114" t="str">
            <v>大剪刀气缸固定板 </v>
          </cell>
          <cell r="D114" t="str">
            <v>PA6+GF30</v>
          </cell>
          <cell r="E114">
            <v>0.044</v>
          </cell>
          <cell r="F114">
            <v>0.0462</v>
          </cell>
          <cell r="G114">
            <v>13.7168</v>
          </cell>
          <cell r="H114">
            <v>0.98</v>
          </cell>
          <cell r="I114">
            <v>0.646649142857143</v>
          </cell>
          <cell r="J114" t="str">
            <v>MA3200/1700</v>
          </cell>
          <cell r="K114">
            <v>42.3529411764705</v>
          </cell>
          <cell r="L114">
            <v>85.0000000000002</v>
          </cell>
          <cell r="M114">
            <v>2</v>
          </cell>
          <cell r="N114">
            <v>75.9</v>
          </cell>
          <cell r="O114">
            <v>0.76</v>
          </cell>
          <cell r="P114">
            <v>22.5</v>
          </cell>
          <cell r="Q114">
            <v>0.265625000000001</v>
          </cell>
        </row>
        <row r="114">
          <cell r="S114">
            <v>0.044676</v>
          </cell>
          <cell r="T114">
            <v>0.1</v>
          </cell>
        </row>
        <row r="114">
          <cell r="V114">
            <v>1.56362974854228</v>
          </cell>
          <cell r="W114" t="str">
            <v>供北京</v>
          </cell>
          <cell r="X114">
            <v>1.9351</v>
          </cell>
        </row>
        <row r="115">
          <cell r="B115" t="str">
            <v>SHT0002218</v>
          </cell>
          <cell r="C115" t="str">
            <v>气缸</v>
          </cell>
          <cell r="D115" t="str">
            <v>POM</v>
          </cell>
          <cell r="E115">
            <v>0.012</v>
          </cell>
          <cell r="F115">
            <v>0.0126</v>
          </cell>
          <cell r="G115">
            <v>15.3097</v>
          </cell>
          <cell r="H115">
            <v>0.99</v>
          </cell>
          <cell r="I115">
            <v>0.194850727272727</v>
          </cell>
          <cell r="J115" t="str">
            <v>MA2000/700</v>
          </cell>
          <cell r="K115">
            <v>36</v>
          </cell>
          <cell r="L115">
            <v>100</v>
          </cell>
          <cell r="M115">
            <v>4</v>
          </cell>
          <cell r="N115">
            <v>39.75</v>
          </cell>
          <cell r="O115">
            <v>0.76</v>
          </cell>
          <cell r="P115">
            <v>22.5</v>
          </cell>
          <cell r="Q115">
            <v>0.15625</v>
          </cell>
        </row>
        <row r="115">
          <cell r="S115">
            <v>0.0286233333333333</v>
          </cell>
          <cell r="T115">
            <v>0.0666666666666667</v>
          </cell>
        </row>
        <row r="115">
          <cell r="V115">
            <v>0.606558870982553</v>
          </cell>
          <cell r="W115" t="str">
            <v>供北京</v>
          </cell>
          <cell r="X115">
            <v>0.7543</v>
          </cell>
        </row>
        <row r="116">
          <cell r="B116" t="str">
            <v>SHT0002216</v>
          </cell>
          <cell r="C116" t="str">
            <v>大剪刀摆轮</v>
          </cell>
          <cell r="D116" t="str">
            <v>POM</v>
          </cell>
          <cell r="E116">
            <v>0.027</v>
          </cell>
          <cell r="F116">
            <v>0.02835</v>
          </cell>
          <cell r="G116">
            <v>15.3097</v>
          </cell>
          <cell r="H116">
            <v>0.98</v>
          </cell>
          <cell r="I116">
            <v>0.44288775</v>
          </cell>
          <cell r="J116" t="str">
            <v>MA2000/700</v>
          </cell>
          <cell r="K116">
            <v>36</v>
          </cell>
          <cell r="L116">
            <v>100</v>
          </cell>
          <cell r="M116">
            <v>4</v>
          </cell>
          <cell r="N116">
            <v>39.75</v>
          </cell>
          <cell r="O116">
            <v>0.76</v>
          </cell>
          <cell r="P116">
            <v>22.5</v>
          </cell>
          <cell r="Q116">
            <v>0.15625</v>
          </cell>
          <cell r="R116">
            <v>0.45</v>
          </cell>
          <cell r="S116">
            <v>0.0286233333333333</v>
          </cell>
          <cell r="T116">
            <v>0.0666666666666667</v>
          </cell>
        </row>
        <row r="116">
          <cell r="V116">
            <v>1.35621579336735</v>
          </cell>
          <cell r="W116" t="str">
            <v>供北京</v>
          </cell>
          <cell r="X116">
            <v>2.7414</v>
          </cell>
        </row>
        <row r="117">
          <cell r="B117" t="str">
            <v>SHT0002222</v>
          </cell>
          <cell r="C117" t="str">
            <v>气阀固定板（小）</v>
          </cell>
          <cell r="D117" t="str">
            <v>PA6+GF30</v>
          </cell>
        </row>
        <row r="117">
          <cell r="F117">
            <v>0.04303</v>
          </cell>
          <cell r="G117">
            <v>13.7168</v>
          </cell>
          <cell r="H117">
            <v>0.85</v>
          </cell>
          <cell r="I117">
            <v>0.694392828235294</v>
          </cell>
          <cell r="J117" t="str">
            <v>MA3200/1700</v>
          </cell>
          <cell r="K117">
            <v>72</v>
          </cell>
          <cell r="L117">
            <v>50</v>
          </cell>
          <cell r="M117">
            <v>2</v>
          </cell>
          <cell r="N117">
            <v>75.9</v>
          </cell>
          <cell r="O117">
            <v>0.76</v>
          </cell>
          <cell r="P117">
            <v>22.5</v>
          </cell>
          <cell r="Q117">
            <v>0.15625</v>
          </cell>
        </row>
        <row r="117">
          <cell r="S117">
            <v>0.000871333333333333</v>
          </cell>
          <cell r="T117">
            <v>0.133333333333333</v>
          </cell>
        </row>
        <row r="117">
          <cell r="V117">
            <v>1.50660147765629</v>
          </cell>
          <cell r="W117" t="str">
            <v>供北京</v>
          </cell>
          <cell r="X117">
            <v>2.2453</v>
          </cell>
        </row>
        <row r="118">
          <cell r="B118" t="str">
            <v>SHT0002215</v>
          </cell>
          <cell r="C118" t="str">
            <v>摆动杆</v>
          </cell>
          <cell r="D118" t="str">
            <v>PA6+GF30</v>
          </cell>
        </row>
        <row r="118">
          <cell r="F118">
            <v>0.00985</v>
          </cell>
          <cell r="G118">
            <v>13.7168</v>
          </cell>
          <cell r="H118">
            <v>0.95</v>
          </cell>
          <cell r="I118">
            <v>0.142221557894737</v>
          </cell>
          <cell r="J118" t="str">
            <v>MA1600IIS/570</v>
          </cell>
          <cell r="K118">
            <v>65</v>
          </cell>
          <cell r="L118">
            <v>55.3846153846154</v>
          </cell>
          <cell r="M118">
            <v>2</v>
          </cell>
          <cell r="N118">
            <v>48.5</v>
          </cell>
          <cell r="O118">
            <v>0.76</v>
          </cell>
          <cell r="P118">
            <v>22.5</v>
          </cell>
          <cell r="Q118">
            <v>0.173076923076923</v>
          </cell>
        </row>
        <row r="118">
          <cell r="S118">
            <v>0.0216845</v>
          </cell>
          <cell r="T118">
            <v>0.05</v>
          </cell>
        </row>
        <row r="118">
          <cell r="V118">
            <v>0.605732036876199</v>
          </cell>
          <cell r="W118" t="str">
            <v>供北京</v>
          </cell>
          <cell r="X118">
            <v>1.2157</v>
          </cell>
        </row>
        <row r="119">
          <cell r="B119" t="str">
            <v>SHT0011868</v>
          </cell>
          <cell r="C119" t="str">
            <v>气缸固定板</v>
          </cell>
          <cell r="D119" t="str">
            <v>PA6+GF30</v>
          </cell>
        </row>
        <row r="119">
          <cell r="F119">
            <v>0.03305</v>
          </cell>
          <cell r="G119">
            <v>13.7168</v>
          </cell>
          <cell r="H119">
            <v>0.95</v>
          </cell>
          <cell r="I119">
            <v>0.477200252631579</v>
          </cell>
          <cell r="J119" t="str">
            <v>MA1600IIS/570</v>
          </cell>
          <cell r="K119">
            <v>42.3529411764705</v>
          </cell>
          <cell r="L119">
            <v>85.0000000000002</v>
          </cell>
          <cell r="M119">
            <v>2</v>
          </cell>
          <cell r="N119">
            <v>48.5</v>
          </cell>
          <cell r="O119">
            <v>0.76</v>
          </cell>
          <cell r="P119">
            <v>22.5</v>
          </cell>
          <cell r="Q119">
            <v>0.265625000000001</v>
          </cell>
        </row>
        <row r="119">
          <cell r="S119">
            <v>0.022338</v>
          </cell>
          <cell r="T119">
            <v>0.05</v>
          </cell>
        </row>
        <row r="119">
          <cell r="V119">
            <v>1.19449149693444</v>
          </cell>
          <cell r="W119" t="str">
            <v>供北京</v>
          </cell>
          <cell r="X119">
            <v>1.9351</v>
          </cell>
        </row>
        <row r="120">
          <cell r="B120" t="str">
            <v>SHT0002217</v>
          </cell>
          <cell r="C120" t="str">
            <v>蝴蝶压轮</v>
          </cell>
          <cell r="D120" t="str">
            <v>POM</v>
          </cell>
        </row>
        <row r="120">
          <cell r="F120">
            <v>0.00763</v>
          </cell>
          <cell r="G120">
            <v>15.3097</v>
          </cell>
          <cell r="H120">
            <v>0.85</v>
          </cell>
          <cell r="I120">
            <v>0.137427071764706</v>
          </cell>
          <cell r="J120" t="str">
            <v>HTF120/TJ</v>
          </cell>
          <cell r="K120">
            <v>60</v>
          </cell>
          <cell r="L120">
            <v>60</v>
          </cell>
          <cell r="M120">
            <v>4</v>
          </cell>
          <cell r="N120">
            <v>27.15</v>
          </cell>
          <cell r="O120">
            <v>0.76</v>
          </cell>
          <cell r="P120">
            <v>22.5</v>
          </cell>
          <cell r="Q120">
            <v>0.09375</v>
          </cell>
        </row>
        <row r="120">
          <cell r="S120">
            <v>0.0143116666666667</v>
          </cell>
          <cell r="T120">
            <v>0.0333333333333333</v>
          </cell>
        </row>
        <row r="120">
          <cell r="V120">
            <v>0.405671676069204</v>
          </cell>
          <cell r="W120" t="str">
            <v>供北京</v>
          </cell>
          <cell r="X120">
            <v>0.9009</v>
          </cell>
        </row>
        <row r="121">
          <cell r="B121" t="str">
            <v>SHT0011866</v>
          </cell>
          <cell r="C121" t="str">
            <v>悬浮活塞</v>
          </cell>
          <cell r="D121" t="str">
            <v>POM</v>
          </cell>
        </row>
        <row r="121">
          <cell r="F121">
            <v>0.00348</v>
          </cell>
          <cell r="G121">
            <v>15.3097</v>
          </cell>
          <cell r="H121">
            <v>0.95</v>
          </cell>
          <cell r="I121">
            <v>0.0560818484210526</v>
          </cell>
          <cell r="J121" t="str">
            <v>HTF120/TJ</v>
          </cell>
          <cell r="K121">
            <v>60</v>
          </cell>
          <cell r="L121">
            <v>60</v>
          </cell>
          <cell r="M121">
            <v>4</v>
          </cell>
          <cell r="N121">
            <v>27.15</v>
          </cell>
          <cell r="O121">
            <v>0.76</v>
          </cell>
          <cell r="P121">
            <v>22.5</v>
          </cell>
          <cell r="Q121">
            <v>0.09375</v>
          </cell>
        </row>
        <row r="121">
          <cell r="S121">
            <v>0.00477055555555556</v>
          </cell>
          <cell r="T121">
            <v>0.0111111111111111</v>
          </cell>
        </row>
        <row r="121">
          <cell r="V121">
            <v>0.241175852716528</v>
          </cell>
          <cell r="W121" t="str">
            <v>供北京</v>
          </cell>
          <cell r="X121">
            <v>0.7543</v>
          </cell>
        </row>
        <row r="122">
          <cell r="B122" t="str">
            <v>SHT0002223</v>
          </cell>
          <cell r="C122" t="str">
            <v>小剪刀摆轮</v>
          </cell>
          <cell r="D122" t="str">
            <v>POM</v>
          </cell>
        </row>
        <row r="122">
          <cell r="F122">
            <v>0.01383</v>
          </cell>
          <cell r="G122">
            <v>15.3097</v>
          </cell>
          <cell r="H122">
            <v>0.95</v>
          </cell>
          <cell r="I122">
            <v>0.222877001052632</v>
          </cell>
          <cell r="J122" t="str">
            <v>HTF120/TJ</v>
          </cell>
          <cell r="K122">
            <v>60</v>
          </cell>
          <cell r="L122">
            <v>60</v>
          </cell>
          <cell r="M122">
            <v>4</v>
          </cell>
          <cell r="N122">
            <v>27.15</v>
          </cell>
          <cell r="O122">
            <v>0.76</v>
          </cell>
          <cell r="P122">
            <v>22.5</v>
          </cell>
          <cell r="Q122">
            <v>0.09375</v>
          </cell>
          <cell r="R122">
            <v>0.45</v>
          </cell>
          <cell r="S122">
            <v>0.0143116666666667</v>
          </cell>
          <cell r="T122">
            <v>0.0333333333333333</v>
          </cell>
        </row>
        <row r="122">
          <cell r="V122">
            <v>0.931326153861496</v>
          </cell>
          <cell r="W122" t="str">
            <v>供北京</v>
          </cell>
          <cell r="X122">
            <v>2.0129</v>
          </cell>
        </row>
        <row r="123">
          <cell r="B123" t="str">
            <v>SHT0002219</v>
          </cell>
          <cell r="C123" t="str">
            <v>摆轮滚轮</v>
          </cell>
          <cell r="D123" t="str">
            <v>POM</v>
          </cell>
        </row>
        <row r="123">
          <cell r="F123">
            <v>0.00208</v>
          </cell>
          <cell r="G123">
            <v>15.3097</v>
          </cell>
          <cell r="H123">
            <v>0.95</v>
          </cell>
          <cell r="I123">
            <v>0.0335201852631579</v>
          </cell>
          <cell r="J123" t="str">
            <v>HTF120/TJ</v>
          </cell>
          <cell r="K123">
            <v>60</v>
          </cell>
          <cell r="L123">
            <v>60</v>
          </cell>
          <cell r="M123">
            <v>4</v>
          </cell>
          <cell r="N123">
            <v>27.15</v>
          </cell>
          <cell r="O123">
            <v>0.76</v>
          </cell>
          <cell r="P123">
            <v>22.5</v>
          </cell>
          <cell r="Q123">
            <v>0.09375</v>
          </cell>
        </row>
        <row r="123">
          <cell r="S123">
            <v>0.00477055555555556</v>
          </cell>
          <cell r="T123">
            <v>0.0111111111111111</v>
          </cell>
        </row>
        <row r="123">
          <cell r="V123">
            <v>0.214814330500462</v>
          </cell>
          <cell r="W123" t="str">
            <v>供北京</v>
          </cell>
          <cell r="X123">
            <v>0.2274</v>
          </cell>
        </row>
        <row r="124">
          <cell r="B124" t="str">
            <v>BPC0000022</v>
          </cell>
          <cell r="C124" t="str">
            <v>速升速降气阀配套塑料件</v>
          </cell>
          <cell r="D124" t="str">
            <v>POM</v>
          </cell>
          <cell r="E124">
            <v>0.0022</v>
          </cell>
          <cell r="F124">
            <v>0.00231</v>
          </cell>
          <cell r="G124">
            <v>15.3097</v>
          </cell>
          <cell r="H124">
            <v>0.95</v>
          </cell>
          <cell r="I124">
            <v>0.0372267442105263</v>
          </cell>
          <cell r="J124" t="str">
            <v>HTF120/TJ</v>
          </cell>
          <cell r="K124">
            <v>55.3846153846154</v>
          </cell>
          <cell r="L124">
            <v>65</v>
          </cell>
          <cell r="M124">
            <v>4</v>
          </cell>
          <cell r="N124">
            <v>27.15</v>
          </cell>
          <cell r="O124">
            <v>0.76</v>
          </cell>
          <cell r="P124">
            <v>22.5</v>
          </cell>
          <cell r="Q124">
            <v>0.1015625</v>
          </cell>
        </row>
        <row r="124">
          <cell r="S124">
            <v>0.00477055555555556</v>
          </cell>
          <cell r="T124">
            <v>0.0111111111111111</v>
          </cell>
        </row>
        <row r="124">
          <cell r="V124">
            <v>0.232459066481071</v>
          </cell>
          <cell r="W124" t="str">
            <v>供北京</v>
          </cell>
          <cell r="X124">
            <v>0.2377</v>
          </cell>
        </row>
        <row r="125">
          <cell r="B125" t="str">
            <v>SHT0002195</v>
          </cell>
          <cell r="C125" t="str">
            <v>M4气阀手柄</v>
          </cell>
          <cell r="D125" t="str">
            <v>PP-T15</v>
          </cell>
          <cell r="E125">
            <v>0.027</v>
          </cell>
          <cell r="F125">
            <v>0.02835</v>
          </cell>
          <cell r="G125">
            <v>9.02654867256637</v>
          </cell>
          <cell r="H125">
            <v>0.95</v>
          </cell>
          <cell r="I125">
            <v>0.269371215649744</v>
          </cell>
          <cell r="J125" t="str">
            <v>MA1600IIS/570</v>
          </cell>
          <cell r="K125">
            <v>55.3846153846154</v>
          </cell>
          <cell r="L125">
            <v>65</v>
          </cell>
          <cell r="M125">
            <v>2</v>
          </cell>
          <cell r="N125">
            <v>48.5</v>
          </cell>
          <cell r="O125">
            <v>0.76</v>
          </cell>
          <cell r="P125">
            <v>22.5</v>
          </cell>
          <cell r="Q125">
            <v>0.203125</v>
          </cell>
        </row>
        <row r="125">
          <cell r="S125">
            <v>0.106571111111111</v>
          </cell>
          <cell r="T125">
            <v>0.222222222222222</v>
          </cell>
        </row>
        <row r="125">
          <cell r="V125">
            <v>1.07527202565391</v>
          </cell>
          <cell r="W125" t="str">
            <v>供北京</v>
          </cell>
          <cell r="X125">
            <v>1.2688</v>
          </cell>
        </row>
        <row r="126">
          <cell r="B126" t="str">
            <v>SHT0002193</v>
          </cell>
          <cell r="C126" t="str">
            <v>H3A气阀手柄</v>
          </cell>
          <cell r="D126" t="str">
            <v>PP-T15</v>
          </cell>
          <cell r="E126">
            <v>0.033</v>
          </cell>
          <cell r="F126">
            <v>0.03465</v>
          </cell>
          <cell r="G126">
            <v>9.02654867256637</v>
          </cell>
          <cell r="H126">
            <v>0.95</v>
          </cell>
          <cell r="I126">
            <v>0.329231485794131</v>
          </cell>
          <cell r="J126" t="str">
            <v>MA1600IIS/570</v>
          </cell>
          <cell r="K126">
            <v>51.4285714285715</v>
          </cell>
          <cell r="L126">
            <v>69.9999999999999</v>
          </cell>
          <cell r="M126">
            <v>2</v>
          </cell>
          <cell r="N126">
            <v>48.5</v>
          </cell>
          <cell r="O126">
            <v>0.76</v>
          </cell>
          <cell r="P126">
            <v>22.5</v>
          </cell>
          <cell r="Q126">
            <v>0.21875</v>
          </cell>
        </row>
        <row r="126">
          <cell r="S126">
            <v>0.106571111111111</v>
          </cell>
          <cell r="T126">
            <v>0.222222222222222</v>
          </cell>
        </row>
        <row r="126">
          <cell r="V126">
            <v>1.17842477112086</v>
          </cell>
          <cell r="W126" t="str">
            <v>供北京</v>
          </cell>
          <cell r="X126">
            <v>1.3325</v>
          </cell>
        </row>
        <row r="127">
          <cell r="B127" t="str">
            <v>SHT0000141</v>
          </cell>
          <cell r="C127" t="str">
            <v>H3A仰角气阀手柄</v>
          </cell>
          <cell r="D127" t="str">
            <v>TP-30</v>
          </cell>
          <cell r="E127">
            <v>0.029</v>
          </cell>
          <cell r="F127">
            <v>0.03045</v>
          </cell>
          <cell r="G127">
            <v>6.63716814159292</v>
          </cell>
          <cell r="H127">
            <v>0.95</v>
          </cell>
          <cell r="I127">
            <v>0.212738705170005</v>
          </cell>
          <cell r="J127" t="str">
            <v>MA1600IIS/570</v>
          </cell>
          <cell r="K127">
            <v>51.4285714285715</v>
          </cell>
          <cell r="L127">
            <v>69.9999999999999</v>
          </cell>
          <cell r="M127">
            <v>2</v>
          </cell>
          <cell r="N127">
            <v>48.5</v>
          </cell>
          <cell r="O127">
            <v>0.76</v>
          </cell>
          <cell r="P127">
            <v>22.5</v>
          </cell>
          <cell r="Q127">
            <v>0.21875</v>
          </cell>
        </row>
        <row r="127">
          <cell r="S127">
            <v>0.106571111111111</v>
          </cell>
          <cell r="T127">
            <v>0.222222222222222</v>
          </cell>
        </row>
        <row r="127">
          <cell r="V127">
            <v>1.04231215376004</v>
          </cell>
          <cell r="W127" t="str">
            <v>供北京</v>
          </cell>
          <cell r="X127">
            <v>1.3325</v>
          </cell>
        </row>
        <row r="128">
          <cell r="B128" t="str">
            <v>SHT0000097</v>
          </cell>
          <cell r="C128" t="str">
            <v>M4仰角手柄</v>
          </cell>
          <cell r="D128" t="str">
            <v>TP-30</v>
          </cell>
          <cell r="E128">
            <v>0.029</v>
          </cell>
          <cell r="F128">
            <v>0.03045</v>
          </cell>
          <cell r="G128">
            <v>6.63716814159292</v>
          </cell>
          <cell r="H128">
            <v>0.95</v>
          </cell>
          <cell r="I128">
            <v>0.212738705170005</v>
          </cell>
          <cell r="J128" t="str">
            <v>MA1600IIS/570</v>
          </cell>
          <cell r="K128">
            <v>51.4285714285715</v>
          </cell>
          <cell r="L128">
            <v>69.9999999999999</v>
          </cell>
          <cell r="M128">
            <v>2</v>
          </cell>
          <cell r="N128">
            <v>48.5</v>
          </cell>
          <cell r="O128">
            <v>0.76</v>
          </cell>
          <cell r="P128">
            <v>22.5</v>
          </cell>
          <cell r="Q128">
            <v>0.21875</v>
          </cell>
        </row>
        <row r="128">
          <cell r="S128">
            <v>0.106571111111111</v>
          </cell>
          <cell r="T128">
            <v>0.222222222222222</v>
          </cell>
        </row>
        <row r="128">
          <cell r="V128">
            <v>1.04231215376004</v>
          </cell>
          <cell r="W128" t="str">
            <v>供北京</v>
          </cell>
          <cell r="X128">
            <v>1.3325</v>
          </cell>
        </row>
        <row r="129">
          <cell r="B129" t="str">
            <v>SHT0010679</v>
          </cell>
          <cell r="C129" t="str">
            <v>H3A两孔升降气阀底座 新/H3两孔气阀固定座 新状态</v>
          </cell>
          <cell r="D129" t="str">
            <v>ABS+PC</v>
          </cell>
          <cell r="E129">
            <v>0.031</v>
          </cell>
          <cell r="F129">
            <v>0.03255</v>
          </cell>
          <cell r="G129">
            <v>18.5841</v>
          </cell>
          <cell r="H129">
            <v>0.95</v>
          </cell>
          <cell r="I129">
            <v>0.636749952631579</v>
          </cell>
          <cell r="J129" t="str">
            <v>MA1600IIS/570</v>
          </cell>
          <cell r="K129">
            <v>30</v>
          </cell>
          <cell r="L129">
            <v>120</v>
          </cell>
          <cell r="M129">
            <v>2</v>
          </cell>
          <cell r="N129">
            <v>48.5</v>
          </cell>
          <cell r="O129">
            <v>0.76</v>
          </cell>
          <cell r="P129">
            <v>22.5</v>
          </cell>
          <cell r="Q129">
            <v>0.375</v>
          </cell>
          <cell r="R129">
            <v>0.9</v>
          </cell>
          <cell r="S129">
            <v>0.084124</v>
          </cell>
          <cell r="T129">
            <v>0.2</v>
          </cell>
        </row>
        <row r="129">
          <cell r="V129">
            <v>2.75217394465374</v>
          </cell>
          <cell r="W129" t="str">
            <v>供北京</v>
          </cell>
          <cell r="X129">
            <v>3.7027</v>
          </cell>
        </row>
        <row r="130">
          <cell r="B130" t="str">
            <v>SHT0010537</v>
          </cell>
          <cell r="C130" t="str">
            <v>H4A平台四孔升降阀底座 新/H4四孔气阀固定座</v>
          </cell>
          <cell r="D130" t="str">
            <v>ABS+PC</v>
          </cell>
          <cell r="E130">
            <v>0.026</v>
          </cell>
          <cell r="F130">
            <v>0.0273</v>
          </cell>
          <cell r="G130">
            <v>18.5841</v>
          </cell>
          <cell r="H130">
            <v>0.9</v>
          </cell>
          <cell r="I130">
            <v>0.5637177</v>
          </cell>
          <cell r="J130" t="str">
            <v>MA1600IIS/570</v>
          </cell>
          <cell r="K130">
            <v>30</v>
          </cell>
          <cell r="L130">
            <v>120</v>
          </cell>
          <cell r="M130">
            <v>2</v>
          </cell>
          <cell r="N130">
            <v>48.5</v>
          </cell>
          <cell r="O130">
            <v>0.76</v>
          </cell>
          <cell r="P130">
            <v>22.5</v>
          </cell>
          <cell r="Q130">
            <v>0.375</v>
          </cell>
          <cell r="R130">
            <v>0.9</v>
          </cell>
          <cell r="S130">
            <v>0.084124</v>
          </cell>
          <cell r="T130">
            <v>0.2</v>
          </cell>
        </row>
        <row r="130">
          <cell r="V130">
            <v>2.74771471888889</v>
          </cell>
          <cell r="W130" t="str">
            <v>供北京</v>
          </cell>
          <cell r="X130">
            <v>4.7544</v>
          </cell>
        </row>
        <row r="131">
          <cell r="B131" t="str">
            <v>SHT0010942</v>
          </cell>
          <cell r="C131" t="str">
            <v>升降调节开关总成手柄(黑色H4)</v>
          </cell>
          <cell r="D131" t="str">
            <v>ABS+PC</v>
          </cell>
          <cell r="E131">
            <v>0.026</v>
          </cell>
          <cell r="F131">
            <v>0.0273</v>
          </cell>
          <cell r="G131">
            <v>18.5841</v>
          </cell>
          <cell r="H131">
            <v>0.9</v>
          </cell>
          <cell r="I131">
            <v>0.5637177</v>
          </cell>
          <cell r="J131" t="str">
            <v>MA2000/700</v>
          </cell>
          <cell r="K131">
            <v>48</v>
          </cell>
          <cell r="L131">
            <v>75</v>
          </cell>
          <cell r="M131">
            <v>2</v>
          </cell>
          <cell r="N131">
            <v>39.75</v>
          </cell>
          <cell r="O131">
            <v>0.76</v>
          </cell>
          <cell r="P131">
            <v>22.5</v>
          </cell>
          <cell r="Q131">
            <v>0.234375</v>
          </cell>
        </row>
        <row r="131">
          <cell r="S131">
            <v>0.106571111111111</v>
          </cell>
          <cell r="T131">
            <v>0.222222222222222</v>
          </cell>
          <cell r="U131">
            <v>0.3</v>
          </cell>
          <cell r="V131">
            <v>1.807164955</v>
          </cell>
          <cell r="W131" t="str">
            <v>供北京</v>
          </cell>
          <cell r="X131">
            <v>3.6382</v>
          </cell>
        </row>
        <row r="132">
          <cell r="B132" t="str">
            <v>SHT0001740</v>
          </cell>
          <cell r="C132" t="str">
            <v>X3000升级气动升降手柄(灰)</v>
          </cell>
          <cell r="D132" t="str">
            <v>ABS+PC</v>
          </cell>
          <cell r="E132">
            <v>0.026</v>
          </cell>
          <cell r="F132">
            <v>0.0273</v>
          </cell>
          <cell r="G132">
            <v>18.5841</v>
          </cell>
          <cell r="H132">
            <v>0.9</v>
          </cell>
          <cell r="I132">
            <v>0.5637177</v>
          </cell>
          <cell r="J132" t="str">
            <v>MA2000/700</v>
          </cell>
          <cell r="K132">
            <v>48</v>
          </cell>
          <cell r="L132">
            <v>75</v>
          </cell>
          <cell r="M132">
            <v>2</v>
          </cell>
          <cell r="N132">
            <v>39.75</v>
          </cell>
          <cell r="O132">
            <v>0.76</v>
          </cell>
          <cell r="P132">
            <v>22.5</v>
          </cell>
          <cell r="Q132">
            <v>0.234375</v>
          </cell>
        </row>
        <row r="132">
          <cell r="S132">
            <v>0.106571111111111</v>
          </cell>
          <cell r="T132">
            <v>0.222222222222222</v>
          </cell>
          <cell r="U132">
            <v>0.3</v>
          </cell>
          <cell r="V132">
            <v>1.807164955</v>
          </cell>
          <cell r="W132" t="str">
            <v>供北京</v>
          </cell>
          <cell r="X132">
            <v>3.6583</v>
          </cell>
        </row>
        <row r="133">
          <cell r="B133" t="str">
            <v>SHT0001741</v>
          </cell>
          <cell r="C133" t="str">
            <v>阻尼器调节机构固定座/底座</v>
          </cell>
          <cell r="D133" t="str">
            <v>PA6+GF30</v>
          </cell>
        </row>
        <row r="133">
          <cell r="F133">
            <v>0.02573</v>
          </cell>
          <cell r="G133">
            <v>13.7168</v>
          </cell>
          <cell r="H133">
            <v>0.98</v>
          </cell>
          <cell r="I133">
            <v>0.360135983673469</v>
          </cell>
          <cell r="J133" t="str">
            <v> MA1200/370G</v>
          </cell>
          <cell r="K133">
            <v>80</v>
          </cell>
          <cell r="L133">
            <v>45</v>
          </cell>
          <cell r="M133">
            <v>2</v>
          </cell>
          <cell r="N133">
            <v>47.5</v>
          </cell>
          <cell r="O133">
            <v>0.76</v>
          </cell>
          <cell r="P133">
            <v>22.5</v>
          </cell>
          <cell r="Q133">
            <v>0.140625</v>
          </cell>
        </row>
        <row r="133">
          <cell r="S133">
            <v>0.022338</v>
          </cell>
          <cell r="T133">
            <v>0.05</v>
          </cell>
        </row>
        <row r="133">
          <cell r="V133">
            <v>0.76730388456893</v>
          </cell>
          <cell r="W133" t="str">
            <v>供北京</v>
          </cell>
          <cell r="X133">
            <v>1.4589</v>
          </cell>
        </row>
        <row r="134">
          <cell r="B134" t="str">
            <v>SHT0001742</v>
          </cell>
          <cell r="C134" t="str">
            <v>阻尼器调节机构连接座/旋转块</v>
          </cell>
          <cell r="D134" t="str">
            <v>PA6+GF30</v>
          </cell>
          <cell r="E134">
            <v>0.018</v>
          </cell>
          <cell r="F134">
            <v>0.0189</v>
          </cell>
          <cell r="G134">
            <v>13.7168</v>
          </cell>
          <cell r="H134">
            <v>0.98</v>
          </cell>
          <cell r="I134">
            <v>0.264538285714286</v>
          </cell>
          <cell r="J134" t="str">
            <v>MA1600IIS/570</v>
          </cell>
          <cell r="K134">
            <v>48</v>
          </cell>
          <cell r="L134">
            <v>75</v>
          </cell>
          <cell r="M134">
            <v>2</v>
          </cell>
          <cell r="N134">
            <v>48.5</v>
          </cell>
          <cell r="O134">
            <v>0.76</v>
          </cell>
          <cell r="P134">
            <v>22.5</v>
          </cell>
          <cell r="Q134">
            <v>0.234375</v>
          </cell>
        </row>
        <row r="134">
          <cell r="S134">
            <v>0.106571111111111</v>
          </cell>
          <cell r="T134">
            <v>0.222222222222222</v>
          </cell>
        </row>
        <row r="134">
          <cell r="V134">
            <v>1.11133478449951</v>
          </cell>
          <cell r="W134" t="str">
            <v>供北京</v>
          </cell>
          <cell r="X134">
            <v>1.3107</v>
          </cell>
        </row>
        <row r="135">
          <cell r="B135" t="str">
            <v>SHT0001743</v>
          </cell>
          <cell r="C135" t="str">
            <v>X3000阻尼器调节手柄（灰）</v>
          </cell>
          <cell r="D135" t="str">
            <v>ABS+PC</v>
          </cell>
          <cell r="E135">
            <v>0.022</v>
          </cell>
          <cell r="F135">
            <v>0.0231</v>
          </cell>
          <cell r="G135">
            <v>18.5841</v>
          </cell>
          <cell r="H135">
            <v>0.9</v>
          </cell>
          <cell r="I135">
            <v>0.4769919</v>
          </cell>
          <cell r="J135" t="str">
            <v>MA2000/700</v>
          </cell>
          <cell r="K135">
            <v>48</v>
          </cell>
          <cell r="L135">
            <v>75</v>
          </cell>
          <cell r="M135">
            <v>2</v>
          </cell>
          <cell r="N135">
            <v>39.75</v>
          </cell>
          <cell r="O135">
            <v>0.76</v>
          </cell>
          <cell r="P135">
            <v>22.5</v>
          </cell>
          <cell r="Q135">
            <v>0.234375</v>
          </cell>
        </row>
        <row r="135">
          <cell r="S135">
            <v>0.106571111111111</v>
          </cell>
          <cell r="T135">
            <v>0.222222222222222</v>
          </cell>
          <cell r="U135">
            <v>0.3</v>
          </cell>
          <cell r="V135">
            <v>1.700203135</v>
          </cell>
          <cell r="W135" t="str">
            <v>供北京</v>
          </cell>
          <cell r="X135">
            <v>3.6609</v>
          </cell>
        </row>
        <row r="136">
          <cell r="B136" t="str">
            <v>SHT0011047</v>
          </cell>
          <cell r="C136" t="str">
            <v>阻尼器调节机构手柄(黑色H4)</v>
          </cell>
          <cell r="D136" t="str">
            <v>ABS+PC</v>
          </cell>
        </row>
        <row r="136">
          <cell r="F136">
            <v>0.045524</v>
          </cell>
          <cell r="G136">
            <v>18.5841</v>
          </cell>
          <cell r="H136">
            <v>0.9</v>
          </cell>
          <cell r="I136">
            <v>0.940025076</v>
          </cell>
          <cell r="J136" t="str">
            <v>MA2000/700</v>
          </cell>
          <cell r="K136">
            <v>60</v>
          </cell>
          <cell r="L136">
            <v>60</v>
          </cell>
          <cell r="M136">
            <v>2</v>
          </cell>
          <cell r="N136">
            <v>39.75</v>
          </cell>
          <cell r="O136">
            <v>0.76</v>
          </cell>
          <cell r="P136">
            <v>22.5</v>
          </cell>
          <cell r="Q136">
            <v>0.1875</v>
          </cell>
        </row>
        <row r="136">
          <cell r="S136">
            <v>0.106571111111111</v>
          </cell>
          <cell r="T136">
            <v>0.222222222222222</v>
          </cell>
          <cell r="U136">
            <v>0.3</v>
          </cell>
          <cell r="V136">
            <v>2.17465342706667</v>
          </cell>
          <cell r="W136" t="str">
            <v>供北京</v>
          </cell>
          <cell r="X136">
            <v>3.6382</v>
          </cell>
        </row>
        <row r="137">
          <cell r="B137" t="str">
            <v>SHT0002234</v>
          </cell>
          <cell r="C137" t="str">
            <v>H4A平台升降阀手柄</v>
          </cell>
          <cell r="D137" t="str">
            <v>ABS757K</v>
          </cell>
          <cell r="E137">
            <v>0.044</v>
          </cell>
          <cell r="F137">
            <v>0.0462</v>
          </cell>
          <cell r="G137">
            <v>10.5</v>
          </cell>
          <cell r="H137">
            <v>0.98</v>
          </cell>
          <cell r="I137">
            <v>0.495</v>
          </cell>
          <cell r="J137" t="str">
            <v>MA1600IIS/570</v>
          </cell>
          <cell r="K137">
            <v>51.4285714285715</v>
          </cell>
          <cell r="L137">
            <v>69.9999999999999</v>
          </cell>
          <cell r="M137">
            <v>2</v>
          </cell>
          <cell r="N137">
            <v>48.5</v>
          </cell>
          <cell r="O137">
            <v>0.76</v>
          </cell>
          <cell r="P137">
            <v>22.5</v>
          </cell>
          <cell r="Q137">
            <v>0.21875</v>
          </cell>
        </row>
        <row r="137">
          <cell r="S137">
            <v>0.106571111111111</v>
          </cell>
          <cell r="T137">
            <v>0.222222222222222</v>
          </cell>
          <cell r="U137">
            <v>0.3</v>
          </cell>
          <cell r="V137">
            <v>1.64017386054422</v>
          </cell>
          <cell r="W137" t="str">
            <v>供北京</v>
          </cell>
          <cell r="X137">
            <v>2.057</v>
          </cell>
        </row>
        <row r="138">
          <cell r="B138" t="str">
            <v>SHT0002235</v>
          </cell>
          <cell r="C138" t="str">
            <v>H4A平台升降阀固定座</v>
          </cell>
          <cell r="D138" t="str">
            <v>ABS757K</v>
          </cell>
          <cell r="E138">
            <v>0.026</v>
          </cell>
          <cell r="F138">
            <v>0.0273</v>
          </cell>
          <cell r="G138">
            <v>10.5</v>
          </cell>
          <cell r="H138">
            <v>0.98</v>
          </cell>
          <cell r="I138">
            <v>0.2925</v>
          </cell>
          <cell r="J138" t="str">
            <v>MA1600IIS/570</v>
          </cell>
          <cell r="K138">
            <v>51.4285714285715</v>
          </cell>
          <cell r="L138">
            <v>69.9999999999999</v>
          </cell>
          <cell r="M138">
            <v>2</v>
          </cell>
          <cell r="N138">
            <v>48.5</v>
          </cell>
          <cell r="O138">
            <v>0.76</v>
          </cell>
          <cell r="P138">
            <v>22.5</v>
          </cell>
          <cell r="Q138">
            <v>0.21875</v>
          </cell>
        </row>
        <row r="138">
          <cell r="S138">
            <v>0.084124</v>
          </cell>
          <cell r="T138">
            <v>0.2</v>
          </cell>
        </row>
        <row r="138">
          <cell r="V138">
            <v>1.06614228231292</v>
          </cell>
          <cell r="W138" t="str">
            <v>供北京</v>
          </cell>
          <cell r="X138">
            <v>1.4879</v>
          </cell>
        </row>
        <row r="139">
          <cell r="B139" t="str">
            <v>SHT0002243</v>
          </cell>
          <cell r="C139" t="str">
            <v>手柄支撑垫圈</v>
          </cell>
          <cell r="D139" t="str">
            <v>PA66</v>
          </cell>
          <cell r="E139">
            <v>0.002</v>
          </cell>
          <cell r="F139">
            <v>0.0021</v>
          </cell>
          <cell r="G139">
            <v>21.2389</v>
          </cell>
          <cell r="H139">
            <v>0.95</v>
          </cell>
          <cell r="I139">
            <v>0.0469491473684211</v>
          </cell>
          <cell r="J139" t="str">
            <v>MA2000/700</v>
          </cell>
          <cell r="K139">
            <v>65.4545454545455</v>
          </cell>
          <cell r="L139">
            <v>55</v>
          </cell>
          <cell r="M139">
            <v>2</v>
          </cell>
          <cell r="N139">
            <v>39.75</v>
          </cell>
          <cell r="O139">
            <v>0.76</v>
          </cell>
          <cell r="P139">
            <v>22.5</v>
          </cell>
          <cell r="Q139">
            <v>0.171875</v>
          </cell>
        </row>
        <row r="139">
          <cell r="S139">
            <v>0.00477055555555556</v>
          </cell>
          <cell r="T139">
            <v>0.0111111111111111</v>
          </cell>
        </row>
        <row r="139">
          <cell r="V139">
            <v>0.406379157276085</v>
          </cell>
          <cell r="W139" t="str">
            <v>供北京</v>
          </cell>
          <cell r="X139">
            <v>0.31</v>
          </cell>
        </row>
        <row r="140">
          <cell r="B140" t="str">
            <v>SHT0002231</v>
          </cell>
          <cell r="C140" t="str">
            <v>外部棘爪底座</v>
          </cell>
          <cell r="D140" t="str">
            <v>POM</v>
          </cell>
          <cell r="E140">
            <v>0.002</v>
          </cell>
          <cell r="F140">
            <v>0.0026</v>
          </cell>
          <cell r="G140">
            <v>15.3097</v>
          </cell>
          <cell r="H140">
            <v>0.95</v>
          </cell>
          <cell r="I140">
            <v>0.0419002315789474</v>
          </cell>
          <cell r="J140" t="str">
            <v>HTF120/TJ</v>
          </cell>
          <cell r="K140">
            <v>65.4545454545455</v>
          </cell>
          <cell r="L140">
            <v>55</v>
          </cell>
          <cell r="M140">
            <v>1</v>
          </cell>
          <cell r="N140">
            <v>27.15</v>
          </cell>
          <cell r="O140">
            <v>0.76</v>
          </cell>
          <cell r="P140">
            <v>22.5</v>
          </cell>
          <cell r="Q140">
            <v>0.34375</v>
          </cell>
        </row>
        <row r="140">
          <cell r="S140">
            <v>0.084124</v>
          </cell>
          <cell r="T140">
            <v>0.2</v>
          </cell>
        </row>
        <row r="140">
          <cell r="V140">
            <v>0.918893349529086</v>
          </cell>
          <cell r="W140" t="str">
            <v>供北京</v>
          </cell>
          <cell r="X140">
            <v>0.22124</v>
          </cell>
        </row>
        <row r="141">
          <cell r="B141" t="str">
            <v>SHT0002230</v>
          </cell>
          <cell r="C141" t="str">
            <v>垫圈（滚轮）
外部棘爪滚轮</v>
          </cell>
          <cell r="D141" t="str">
            <v>POM</v>
          </cell>
          <cell r="E141">
            <v>0.0007</v>
          </cell>
          <cell r="F141">
            <v>0.00091</v>
          </cell>
          <cell r="G141">
            <v>15.3097</v>
          </cell>
          <cell r="H141">
            <v>0.95</v>
          </cell>
          <cell r="I141">
            <v>0.0146650810526316</v>
          </cell>
          <cell r="J141" t="str">
            <v>HTF120/TJ</v>
          </cell>
          <cell r="K141">
            <v>65.4545454545455</v>
          </cell>
          <cell r="L141">
            <v>55</v>
          </cell>
          <cell r="M141">
            <v>1</v>
          </cell>
          <cell r="N141">
            <v>27.15</v>
          </cell>
          <cell r="O141">
            <v>0.76</v>
          </cell>
          <cell r="P141">
            <v>22.5</v>
          </cell>
          <cell r="Q141">
            <v>0.34375</v>
          </cell>
        </row>
        <row r="141">
          <cell r="S141">
            <v>0.00477055555555556</v>
          </cell>
          <cell r="T141">
            <v>0.0111111111111111</v>
          </cell>
        </row>
        <row r="141">
          <cell r="V141">
            <v>0.618828892949215</v>
          </cell>
          <cell r="W141" t="str">
            <v>供北京</v>
          </cell>
          <cell r="X141">
            <v>0.18584</v>
          </cell>
        </row>
        <row r="142">
          <cell r="B142" t="str">
            <v>SHT0002233</v>
          </cell>
          <cell r="C142" t="str">
            <v>外部棘爪盖板</v>
          </cell>
          <cell r="D142" t="str">
            <v>POM</v>
          </cell>
          <cell r="E142">
            <v>0.002</v>
          </cell>
          <cell r="F142">
            <v>0.0026</v>
          </cell>
          <cell r="G142">
            <v>15.3097</v>
          </cell>
          <cell r="H142">
            <v>0.95</v>
          </cell>
          <cell r="I142">
            <v>0.0419002315789474</v>
          </cell>
          <cell r="J142" t="str">
            <v>HTF120/TJ</v>
          </cell>
          <cell r="K142">
            <v>65.4545454545455</v>
          </cell>
          <cell r="L142">
            <v>55</v>
          </cell>
          <cell r="M142">
            <v>1</v>
          </cell>
          <cell r="N142">
            <v>27.15</v>
          </cell>
          <cell r="O142">
            <v>0.76</v>
          </cell>
          <cell r="P142">
            <v>22.5</v>
          </cell>
          <cell r="Q142">
            <v>0.34375</v>
          </cell>
        </row>
        <row r="142">
          <cell r="S142">
            <v>0.00477055555555556</v>
          </cell>
          <cell r="T142">
            <v>0.0111111111111111</v>
          </cell>
        </row>
        <row r="142">
          <cell r="V142">
            <v>0.650651016195752</v>
          </cell>
          <cell r="W142" t="str">
            <v>供北京</v>
          </cell>
          <cell r="X142">
            <v>0.22124</v>
          </cell>
        </row>
        <row r="143">
          <cell r="B143" t="str">
            <v>SHT0002228</v>
          </cell>
          <cell r="C143" t="str">
            <v>（自动回位机构拉线护盖）护盖/拉线限位盖板</v>
          </cell>
          <cell r="D143" t="str">
            <v>POM</v>
          </cell>
          <cell r="E143">
            <v>0.004</v>
          </cell>
          <cell r="F143">
            <v>0.0042</v>
          </cell>
          <cell r="G143">
            <v>15.3097</v>
          </cell>
          <cell r="H143">
            <v>0.95</v>
          </cell>
          <cell r="I143">
            <v>0.0676849894736842</v>
          </cell>
          <cell r="J143" t="str">
            <v>HTF86/TJ</v>
          </cell>
          <cell r="K143">
            <v>65.4545454545455</v>
          </cell>
          <cell r="L143">
            <v>55</v>
          </cell>
          <cell r="M143">
            <v>2</v>
          </cell>
          <cell r="N143">
            <v>21.2</v>
          </cell>
          <cell r="O143">
            <v>0.76</v>
          </cell>
          <cell r="P143">
            <v>22.5</v>
          </cell>
          <cell r="Q143">
            <v>0.171875</v>
          </cell>
        </row>
        <row r="143">
          <cell r="S143">
            <v>0.0293483333333333</v>
          </cell>
          <cell r="T143">
            <v>0.0666666666666667</v>
          </cell>
        </row>
        <row r="143">
          <cell r="V143">
            <v>0.447825268402585</v>
          </cell>
          <cell r="W143" t="str">
            <v>供北京</v>
          </cell>
          <cell r="X143">
            <v>0.3805</v>
          </cell>
        </row>
        <row r="144">
          <cell r="B144" t="str">
            <v>SHT0000354</v>
          </cell>
          <cell r="C144" t="str">
            <v>H4塑料旋转座</v>
          </cell>
          <cell r="D144" t="str">
            <v>PA6GF30</v>
          </cell>
          <cell r="E144">
            <v>0.029</v>
          </cell>
          <cell r="F144">
            <v>0.03045</v>
          </cell>
          <cell r="G144">
            <v>13.7168</v>
          </cell>
          <cell r="H144">
            <v>0.95</v>
          </cell>
          <cell r="I144">
            <v>0.439659536842105</v>
          </cell>
          <cell r="J144" t="str">
            <v>MA1600IIS/570</v>
          </cell>
          <cell r="K144">
            <v>51.4285714285715</v>
          </cell>
          <cell r="L144">
            <v>69.9999999999999</v>
          </cell>
          <cell r="M144">
            <v>2</v>
          </cell>
          <cell r="N144">
            <v>48.5</v>
          </cell>
          <cell r="O144">
            <v>0.76</v>
          </cell>
          <cell r="P144">
            <v>22.5</v>
          </cell>
          <cell r="Q144">
            <v>0.21875</v>
          </cell>
        </row>
        <row r="144">
          <cell r="S144">
            <v>0.0293483333333333</v>
          </cell>
          <cell r="T144">
            <v>0.0666666666666667</v>
          </cell>
        </row>
        <row r="144">
          <cell r="V144">
            <v>1.07467289743306</v>
          </cell>
          <cell r="W144" t="str">
            <v>供北京</v>
          </cell>
          <cell r="X144">
            <v>1.9292</v>
          </cell>
        </row>
        <row r="145">
          <cell r="B145" t="str">
            <v>SHT0002224</v>
          </cell>
          <cell r="C145" t="str">
            <v>可回位机构手柄</v>
          </cell>
          <cell r="D145" t="str">
            <v>PA6+GF30</v>
          </cell>
          <cell r="E145">
            <v>0.052</v>
          </cell>
          <cell r="F145">
            <v>0.0546</v>
          </cell>
          <cell r="G145">
            <v>13.7168</v>
          </cell>
          <cell r="H145">
            <v>0.95</v>
          </cell>
          <cell r="I145">
            <v>0.788355031578947</v>
          </cell>
          <cell r="J145" t="str">
            <v>MA1600IIS/570</v>
          </cell>
          <cell r="K145">
            <v>48</v>
          </cell>
          <cell r="L145">
            <v>75</v>
          </cell>
          <cell r="M145">
            <v>2</v>
          </cell>
          <cell r="N145">
            <v>48.5</v>
          </cell>
          <cell r="O145">
            <v>0.76</v>
          </cell>
          <cell r="P145">
            <v>22.5</v>
          </cell>
          <cell r="Q145">
            <v>0.234375</v>
          </cell>
        </row>
        <row r="145">
          <cell r="S145">
            <v>0.106571111111111</v>
          </cell>
          <cell r="T145">
            <v>0.222222222222222</v>
          </cell>
        </row>
        <row r="145">
          <cell r="V145">
            <v>1.74808513338874</v>
          </cell>
          <cell r="W145" t="str">
            <v>供北京</v>
          </cell>
          <cell r="X145">
            <v>2.0507</v>
          </cell>
        </row>
        <row r="146">
          <cell r="B146" t="str">
            <v>SHT0002225</v>
          </cell>
          <cell r="C146" t="str">
            <v>可回位机构手柄固定座</v>
          </cell>
          <cell r="D146" t="str">
            <v>PA6+GF30</v>
          </cell>
          <cell r="E146">
            <v>0.038</v>
          </cell>
          <cell r="F146">
            <v>0.0399</v>
          </cell>
          <cell r="G146">
            <v>13.7168</v>
          </cell>
          <cell r="H146">
            <v>0.95</v>
          </cell>
          <cell r="I146">
            <v>0.5761056</v>
          </cell>
          <cell r="J146" t="str">
            <v>MA1600IIS/570</v>
          </cell>
          <cell r="K146">
            <v>51.4285714285715</v>
          </cell>
          <cell r="L146">
            <v>69.9999999999999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0.21875</v>
          </cell>
        </row>
        <row r="146">
          <cell r="S146">
            <v>0.084124</v>
          </cell>
          <cell r="T146">
            <v>0.2</v>
          </cell>
        </row>
        <row r="146">
          <cell r="V146">
            <v>1.42220835017544</v>
          </cell>
          <cell r="W146" t="str">
            <v>供北京</v>
          </cell>
          <cell r="X146">
            <v>1.4879</v>
          </cell>
        </row>
        <row r="147">
          <cell r="B147" t="str">
            <v>SHT0002229</v>
          </cell>
          <cell r="C147" t="str">
            <v>卡接棘爪-卡件
（升降可回位机构卡件）</v>
          </cell>
          <cell r="D147" t="str">
            <v>PA6+GF30</v>
          </cell>
          <cell r="E147">
            <v>0.006</v>
          </cell>
          <cell r="F147">
            <v>0.0063</v>
          </cell>
          <cell r="G147">
            <v>13.7168</v>
          </cell>
          <cell r="H147">
            <v>0.8</v>
          </cell>
          <cell r="I147">
            <v>0.1080198</v>
          </cell>
          <cell r="J147" t="str">
            <v>MA2000/700</v>
          </cell>
          <cell r="K147">
            <v>48</v>
          </cell>
          <cell r="L147">
            <v>75</v>
          </cell>
          <cell r="M147">
            <v>2</v>
          </cell>
          <cell r="N147">
            <v>39.75</v>
          </cell>
          <cell r="O147">
            <v>0.76</v>
          </cell>
          <cell r="P147">
            <v>22.5</v>
          </cell>
          <cell r="Q147">
            <v>0.234375</v>
          </cell>
        </row>
        <row r="147">
          <cell r="S147">
            <v>0.00477055555555556</v>
          </cell>
          <cell r="T147">
            <v>0.0111111111111111</v>
          </cell>
        </row>
        <row r="147">
          <cell r="V147">
            <v>0.709268904791667</v>
          </cell>
          <cell r="W147" t="str">
            <v>供北京</v>
          </cell>
          <cell r="X147">
            <v>0.65</v>
          </cell>
        </row>
        <row r="148">
          <cell r="B148" t="str">
            <v>SHT0002226</v>
          </cell>
          <cell r="C148" t="str">
            <v>弹簧固定座（工艺BOM）
可回位机构弹簧座</v>
          </cell>
          <cell r="D148" t="str">
            <v>PA6+GF30</v>
          </cell>
          <cell r="E148">
            <v>0.002</v>
          </cell>
          <cell r="F148">
            <v>0.0021</v>
          </cell>
          <cell r="G148">
            <v>13.7168</v>
          </cell>
          <cell r="H148">
            <v>0.8</v>
          </cell>
          <cell r="I148">
            <v>0.0360066</v>
          </cell>
          <cell r="J148" t="str">
            <v>MA2000/700</v>
          </cell>
          <cell r="K148">
            <v>48</v>
          </cell>
          <cell r="L148">
            <v>75</v>
          </cell>
          <cell r="M148">
            <v>2</v>
          </cell>
          <cell r="N148">
            <v>39.75</v>
          </cell>
          <cell r="O148">
            <v>0.76</v>
          </cell>
          <cell r="P148">
            <v>22.5</v>
          </cell>
          <cell r="Q148">
            <v>0.234375</v>
          </cell>
        </row>
        <row r="148">
          <cell r="S148">
            <v>0.106571111111111</v>
          </cell>
          <cell r="T148">
            <v>0.222222222222222</v>
          </cell>
        </row>
        <row r="148">
          <cell r="V148">
            <v>0.922262256458333</v>
          </cell>
          <cell r="W148" t="str">
            <v>供北京</v>
          </cell>
          <cell r="X148">
            <v>1.41</v>
          </cell>
        </row>
        <row r="149">
          <cell r="B149" t="str">
            <v>SHT0010660</v>
          </cell>
          <cell r="C149" t="str">
            <v>驾驶员座椅高度调节手柄
</v>
          </cell>
          <cell r="D149" t="str">
            <v>PA6+GF30</v>
          </cell>
          <cell r="E149">
            <v>0.085</v>
          </cell>
          <cell r="F149">
            <v>0.08925</v>
          </cell>
          <cell r="G149">
            <v>13.7168</v>
          </cell>
          <cell r="H149">
            <v>0.95</v>
          </cell>
          <cell r="I149">
            <v>1.28865726315789</v>
          </cell>
          <cell r="J149" t="str">
            <v>MA2000/700</v>
          </cell>
          <cell r="K149">
            <v>48</v>
          </cell>
          <cell r="L149">
            <v>75</v>
          </cell>
          <cell r="M149">
            <v>2</v>
          </cell>
          <cell r="N149">
            <v>39.75</v>
          </cell>
          <cell r="O149">
            <v>0.76</v>
          </cell>
          <cell r="P149">
            <v>22.5</v>
          </cell>
          <cell r="Q149">
            <v>0.234375</v>
          </cell>
        </row>
        <row r="149">
          <cell r="S149">
            <v>0.106571111111111</v>
          </cell>
          <cell r="T149">
            <v>0.222222222222222</v>
          </cell>
        </row>
        <row r="149">
          <cell r="V149">
            <v>2.29218004344414</v>
          </cell>
          <cell r="W149" t="str">
            <v>供北京</v>
          </cell>
        </row>
        <row r="150">
          <cell r="B150" t="str">
            <v>SHT0010874</v>
          </cell>
          <cell r="C150" t="str">
            <v>驾驶员速降开关按钮帽</v>
          </cell>
          <cell r="D150" t="str">
            <v>ABS+PC</v>
          </cell>
          <cell r="E150">
            <v>0.016</v>
          </cell>
          <cell r="F150">
            <v>0.0168</v>
          </cell>
          <cell r="G150">
            <v>18.5841</v>
          </cell>
          <cell r="H150">
            <v>0.95</v>
          </cell>
          <cell r="I150">
            <v>0.328645136842105</v>
          </cell>
          <cell r="J150" t="str">
            <v>MA2000/700</v>
          </cell>
          <cell r="K150">
            <v>51.4285714285715</v>
          </cell>
          <cell r="L150">
            <v>69.9999999999999</v>
          </cell>
          <cell r="M150">
            <v>2</v>
          </cell>
          <cell r="N150">
            <v>39.75</v>
          </cell>
          <cell r="O150">
            <v>0.76</v>
          </cell>
          <cell r="P150">
            <v>22.5</v>
          </cell>
          <cell r="Q150">
            <v>0.21875</v>
          </cell>
        </row>
        <row r="150">
          <cell r="S150">
            <v>0.00477055555555556</v>
          </cell>
          <cell r="T150">
            <v>0.0111111111111111</v>
          </cell>
        </row>
        <row r="150">
          <cell r="V150">
            <v>0.827057168661126</v>
          </cell>
          <cell r="W150" t="str">
            <v>供北京</v>
          </cell>
        </row>
        <row r="151">
          <cell r="B151" t="str">
            <v>SHT0010515</v>
          </cell>
          <cell r="C151" t="str">
            <v>X3000变阻尼接线支架</v>
          </cell>
          <cell r="D151" t="str">
            <v>POM</v>
          </cell>
          <cell r="E151">
            <v>0.001</v>
          </cell>
          <cell r="F151">
            <v>0.00105</v>
          </cell>
          <cell r="G151">
            <v>15.3097</v>
          </cell>
          <cell r="H151">
            <v>0.95</v>
          </cell>
          <cell r="I151">
            <v>0.0169212473684211</v>
          </cell>
          <cell r="J151" t="str">
            <v>HTF120/TJ</v>
          </cell>
          <cell r="K151">
            <v>51.4285714285715</v>
          </cell>
          <cell r="L151">
            <v>69.9999999999999</v>
          </cell>
          <cell r="M151">
            <v>2</v>
          </cell>
          <cell r="N151">
            <v>27.15</v>
          </cell>
          <cell r="O151">
            <v>0.76</v>
          </cell>
          <cell r="P151">
            <v>22.5</v>
          </cell>
          <cell r="Q151">
            <v>0.21875</v>
          </cell>
        </row>
        <row r="151">
          <cell r="S151">
            <v>0.00477055555555556</v>
          </cell>
          <cell r="T151">
            <v>0.0111111111111111</v>
          </cell>
        </row>
        <row r="151">
          <cell r="V151">
            <v>0.408442413591874</v>
          </cell>
          <cell r="W151" t="str">
            <v>供北京</v>
          </cell>
        </row>
        <row r="152">
          <cell r="B152" t="str">
            <v>SHT0010517</v>
          </cell>
          <cell r="C152" t="str">
            <v>X3000阻尼器变阻尼拨快</v>
          </cell>
          <cell r="D152" t="str">
            <v>POM</v>
          </cell>
          <cell r="E152">
            <v>0.01</v>
          </cell>
          <cell r="F152">
            <v>0.0105</v>
          </cell>
          <cell r="G152">
            <v>15.3097</v>
          </cell>
          <cell r="H152">
            <v>0.95</v>
          </cell>
          <cell r="I152">
            <v>0.169212473684211</v>
          </cell>
          <cell r="J152" t="str">
            <v>HTF120/TJ</v>
          </cell>
          <cell r="K152">
            <v>51.4285714285715</v>
          </cell>
          <cell r="L152">
            <v>69.9999999999999</v>
          </cell>
          <cell r="M152">
            <v>8</v>
          </cell>
          <cell r="N152">
            <v>27.15</v>
          </cell>
          <cell r="O152">
            <v>0.76</v>
          </cell>
          <cell r="P152">
            <v>22.5</v>
          </cell>
          <cell r="Q152">
            <v>0.0546874999999999</v>
          </cell>
        </row>
        <row r="152">
          <cell r="S152">
            <v>0.00477055555555556</v>
          </cell>
          <cell r="T152">
            <v>0.0111111111111111</v>
          </cell>
        </row>
        <row r="152">
          <cell r="V152">
            <v>0.306790484602955</v>
          </cell>
          <cell r="W152" t="str">
            <v>供北京</v>
          </cell>
        </row>
        <row r="153">
          <cell r="B153" t="str">
            <v>SHT0010516</v>
          </cell>
          <cell r="C153" t="str">
            <v>X3000阻尼器弹簧保护架</v>
          </cell>
          <cell r="D153" t="str">
            <v>POM</v>
          </cell>
          <cell r="E153">
            <v>0.001</v>
          </cell>
          <cell r="F153">
            <v>0.00105</v>
          </cell>
          <cell r="G153">
            <v>15.3097</v>
          </cell>
          <cell r="H153">
            <v>0.95</v>
          </cell>
          <cell r="I153">
            <v>0.0169212473684211</v>
          </cell>
          <cell r="J153" t="str">
            <v>HTF120/TJ</v>
          </cell>
          <cell r="K153">
            <v>51.4285714285715</v>
          </cell>
          <cell r="L153">
            <v>69.9999999999999</v>
          </cell>
          <cell r="M153">
            <v>2</v>
          </cell>
          <cell r="N153">
            <v>27.15</v>
          </cell>
          <cell r="O153">
            <v>0.76</v>
          </cell>
          <cell r="P153">
            <v>22.5</v>
          </cell>
          <cell r="Q153">
            <v>0.21875</v>
          </cell>
        </row>
        <row r="153">
          <cell r="S153">
            <v>0.00477055555555556</v>
          </cell>
          <cell r="T153">
            <v>0.0111111111111111</v>
          </cell>
        </row>
        <row r="153">
          <cell r="V153">
            <v>0.408442413591874</v>
          </cell>
          <cell r="W153" t="str">
            <v>供北京</v>
          </cell>
        </row>
        <row r="154">
          <cell r="B154" t="str">
            <v>SHT0010811</v>
          </cell>
          <cell r="C154" t="str">
            <v>3.0滚轮</v>
          </cell>
          <cell r="D154" t="str">
            <v>POM</v>
          </cell>
        </row>
        <row r="154">
          <cell r="F154">
            <v>0.00255</v>
          </cell>
          <cell r="G154">
            <v>15.3097</v>
          </cell>
          <cell r="H154">
            <v>0.95</v>
          </cell>
          <cell r="I154">
            <v>0.0410944578947368</v>
          </cell>
          <cell r="J154" t="str">
            <v>MA2000/770G</v>
          </cell>
          <cell r="K154">
            <v>60</v>
          </cell>
          <cell r="L154">
            <v>60</v>
          </cell>
          <cell r="M154">
            <v>8</v>
          </cell>
          <cell r="N154">
            <v>38.75</v>
          </cell>
          <cell r="O154">
            <v>0.76</v>
          </cell>
          <cell r="P154">
            <v>22.5</v>
          </cell>
          <cell r="Q154">
            <v>0.046875</v>
          </cell>
          <cell r="R154">
            <v>1.6</v>
          </cell>
          <cell r="S154">
            <v>0.044676</v>
          </cell>
          <cell r="T154">
            <v>0.1</v>
          </cell>
        </row>
        <row r="154">
          <cell r="V154">
            <v>1.9313051165928</v>
          </cell>
          <cell r="W154" t="str">
            <v>供北京</v>
          </cell>
        </row>
        <row r="155">
          <cell r="B155" t="str">
            <v>SHT0001187</v>
          </cell>
          <cell r="C155" t="str">
            <v>尼龙滚轮</v>
          </cell>
          <cell r="D155" t="str">
            <v>PA66</v>
          </cell>
        </row>
        <row r="155">
          <cell r="F155">
            <v>0.00605</v>
          </cell>
          <cell r="G155">
            <v>21.2389</v>
          </cell>
          <cell r="H155">
            <v>0.95</v>
          </cell>
          <cell r="I155">
            <v>0.135258257894737</v>
          </cell>
          <cell r="J155" t="str">
            <v>MA1600IIS/570</v>
          </cell>
          <cell r="K155">
            <v>102</v>
          </cell>
          <cell r="L155">
            <v>55</v>
          </cell>
          <cell r="M155">
            <v>6</v>
          </cell>
          <cell r="N155">
            <v>48.5</v>
          </cell>
          <cell r="O155">
            <v>0.76</v>
          </cell>
          <cell r="P155">
            <v>22.5</v>
          </cell>
          <cell r="Q155">
            <v>0.0367647058823529</v>
          </cell>
        </row>
        <row r="155">
          <cell r="S155">
            <v>0.0086738</v>
          </cell>
          <cell r="T155">
            <v>0.02</v>
          </cell>
        </row>
        <row r="155">
          <cell r="V155">
            <v>0.264855326923035</v>
          </cell>
          <cell r="W155" t="str">
            <v>供北京</v>
          </cell>
        </row>
        <row r="156">
          <cell r="B156" t="str">
            <v>BPC0010203</v>
          </cell>
          <cell r="C156" t="str">
            <v>4mm直角接头</v>
          </cell>
          <cell r="D156" t="str">
            <v>POM</v>
          </cell>
        </row>
        <row r="156">
          <cell r="F156">
            <v>0.00159</v>
          </cell>
          <cell r="G156">
            <v>15.3097</v>
          </cell>
          <cell r="H156">
            <v>0.98</v>
          </cell>
          <cell r="I156">
            <v>0.0248392071428571</v>
          </cell>
          <cell r="J156" t="str">
            <v>HTF120/TJ</v>
          </cell>
          <cell r="K156">
            <v>65</v>
          </cell>
          <cell r="L156">
            <v>55</v>
          </cell>
          <cell r="M156">
            <v>4</v>
          </cell>
          <cell r="N156">
            <v>27.15</v>
          </cell>
          <cell r="O156">
            <v>0.76</v>
          </cell>
          <cell r="P156">
            <v>22.5</v>
          </cell>
          <cell r="Q156">
            <v>0.0865384615384615</v>
          </cell>
        </row>
        <row r="156">
          <cell r="S156">
            <v>0.00477055555555556</v>
          </cell>
          <cell r="T156">
            <v>0.0111111111111111</v>
          </cell>
        </row>
        <row r="156">
          <cell r="V156">
            <v>0.183556532749084</v>
          </cell>
          <cell r="W156" t="str">
            <v>供北京</v>
          </cell>
          <cell r="X156">
            <v>0.392</v>
          </cell>
        </row>
        <row r="157">
          <cell r="B157" t="str">
            <v>BPC0010216</v>
          </cell>
          <cell r="C157" t="str">
            <v>翘板速降阀外壳</v>
          </cell>
          <cell r="D157" t="str">
            <v>POM</v>
          </cell>
        </row>
        <row r="157">
          <cell r="F157">
            <v>0.0037</v>
          </cell>
          <cell r="G157">
            <v>15.3097</v>
          </cell>
          <cell r="H157">
            <v>0.98</v>
          </cell>
          <cell r="I157">
            <v>0.0578019285714286</v>
          </cell>
          <cell r="J157" t="str">
            <v>HTF120/TJ</v>
          </cell>
          <cell r="K157">
            <v>65</v>
          </cell>
          <cell r="L157">
            <v>55</v>
          </cell>
          <cell r="M157">
            <v>4</v>
          </cell>
          <cell r="N157">
            <v>27.15</v>
          </cell>
          <cell r="O157">
            <v>0.76</v>
          </cell>
          <cell r="P157">
            <v>22.5</v>
          </cell>
          <cell r="Q157">
            <v>0.0865384615384615</v>
          </cell>
        </row>
        <row r="157">
          <cell r="S157">
            <v>0.00477055555555556</v>
          </cell>
          <cell r="T157">
            <v>0.0111111111111111</v>
          </cell>
        </row>
        <row r="157">
          <cell r="V157">
            <v>0.220145153534799</v>
          </cell>
          <cell r="W157" t="str">
            <v>供北京</v>
          </cell>
          <cell r="X157">
            <v>0.44</v>
          </cell>
        </row>
        <row r="158">
          <cell r="B158" t="str">
            <v>BPC0010218</v>
          </cell>
          <cell r="C158" t="str">
            <v>翘板速降阀固定座</v>
          </cell>
          <cell r="D158" t="str">
            <v>POM</v>
          </cell>
        </row>
        <row r="158">
          <cell r="F158">
            <v>0.00232</v>
          </cell>
          <cell r="G158">
            <v>15.3097</v>
          </cell>
          <cell r="H158">
            <v>0.98</v>
          </cell>
          <cell r="I158">
            <v>0.0362433714285714</v>
          </cell>
          <cell r="J158" t="str">
            <v>HTF120/TJ</v>
          </cell>
          <cell r="K158">
            <v>65</v>
          </cell>
          <cell r="L158">
            <v>55</v>
          </cell>
          <cell r="M158">
            <v>8</v>
          </cell>
          <cell r="N158">
            <v>27.15</v>
          </cell>
          <cell r="O158">
            <v>0.76</v>
          </cell>
          <cell r="P158">
            <v>22.5</v>
          </cell>
          <cell r="Q158">
            <v>0.0432692307692308</v>
          </cell>
        </row>
        <row r="158">
          <cell r="S158">
            <v>0.00477055555555556</v>
          </cell>
          <cell r="T158">
            <v>0.0111111111111111</v>
          </cell>
        </row>
        <row r="158">
          <cell r="V158">
            <v>0.126163482029304</v>
          </cell>
          <cell r="W158" t="str">
            <v>供北京</v>
          </cell>
          <cell r="X158">
            <v>0.19</v>
          </cell>
        </row>
        <row r="159">
          <cell r="B159" t="str">
            <v>SHT0014411</v>
          </cell>
          <cell r="C159" t="str">
            <v>上气袋腰托按钮帽</v>
          </cell>
          <cell r="D159" t="str">
            <v>ABS+PC</v>
          </cell>
        </row>
        <row r="159">
          <cell r="F159">
            <v>0.0033</v>
          </cell>
          <cell r="G159">
            <v>18.5841</v>
          </cell>
          <cell r="H159">
            <v>0.98</v>
          </cell>
          <cell r="I159">
            <v>0.062579112244898</v>
          </cell>
          <cell r="J159" t="str">
            <v>HTF120/TJ</v>
          </cell>
          <cell r="K159">
            <v>65</v>
          </cell>
          <cell r="L159">
            <v>55</v>
          </cell>
          <cell r="M159">
            <v>3</v>
          </cell>
          <cell r="N159">
            <v>27.15</v>
          </cell>
          <cell r="O159">
            <v>0.76</v>
          </cell>
          <cell r="P159">
            <v>22.5</v>
          </cell>
          <cell r="Q159">
            <v>0.115384615384615</v>
          </cell>
        </row>
        <row r="159">
          <cell r="S159">
            <v>0.00477055555555556</v>
          </cell>
          <cell r="T159">
            <v>0.0111111111111111</v>
          </cell>
          <cell r="U159">
            <v>0.2</v>
          </cell>
          <cell r="V159">
            <v>0.472148942796965</v>
          </cell>
          <cell r="W159" t="str">
            <v>供北京</v>
          </cell>
          <cell r="X159">
            <v>0.43</v>
          </cell>
        </row>
        <row r="160">
          <cell r="B160" t="str">
            <v>SHT0014412</v>
          </cell>
          <cell r="C160" t="str">
            <v>下气袋腰托按钮帽</v>
          </cell>
          <cell r="D160" t="str">
            <v>ABS+PC</v>
          </cell>
        </row>
        <row r="160">
          <cell r="F160">
            <v>0.0033</v>
          </cell>
          <cell r="G160">
            <v>18.5841</v>
          </cell>
          <cell r="H160">
            <v>0.98</v>
          </cell>
          <cell r="I160">
            <v>0.062579112244898</v>
          </cell>
          <cell r="J160" t="str">
            <v>HTF120/TJ</v>
          </cell>
          <cell r="K160">
            <v>65</v>
          </cell>
          <cell r="L160">
            <v>55</v>
          </cell>
          <cell r="M160">
            <v>3</v>
          </cell>
          <cell r="N160">
            <v>27.15</v>
          </cell>
          <cell r="O160">
            <v>0.76</v>
          </cell>
          <cell r="P160">
            <v>22.5</v>
          </cell>
          <cell r="Q160">
            <v>0.115384615384615</v>
          </cell>
        </row>
        <row r="160">
          <cell r="S160">
            <v>0.00477055555555556</v>
          </cell>
          <cell r="T160">
            <v>0.0111111111111111</v>
          </cell>
          <cell r="U160">
            <v>0.2</v>
          </cell>
          <cell r="V160">
            <v>0.472148942796965</v>
          </cell>
          <cell r="W160" t="str">
            <v>供北京</v>
          </cell>
          <cell r="X160">
            <v>0.43</v>
          </cell>
        </row>
        <row r="161">
          <cell r="B161" t="str">
            <v>SHT0014413</v>
          </cell>
          <cell r="C161" t="str">
            <v>侧翼气袋腰托按钮帽</v>
          </cell>
          <cell r="D161" t="str">
            <v>ABS+PC</v>
          </cell>
        </row>
        <row r="161">
          <cell r="F161">
            <v>0.0033</v>
          </cell>
          <cell r="G161">
            <v>18.5841</v>
          </cell>
          <cell r="H161">
            <v>0.98</v>
          </cell>
          <cell r="I161">
            <v>0.062579112244898</v>
          </cell>
          <cell r="J161" t="str">
            <v>HTF120/TJ</v>
          </cell>
          <cell r="K161">
            <v>65</v>
          </cell>
          <cell r="L161">
            <v>55</v>
          </cell>
          <cell r="M161">
            <v>3</v>
          </cell>
          <cell r="N161">
            <v>27.15</v>
          </cell>
          <cell r="O161">
            <v>0.76</v>
          </cell>
          <cell r="P161">
            <v>22.5</v>
          </cell>
          <cell r="Q161">
            <v>0.115384615384615</v>
          </cell>
        </row>
        <row r="161">
          <cell r="S161">
            <v>0.00477055555555556</v>
          </cell>
          <cell r="T161">
            <v>0.0111111111111111</v>
          </cell>
          <cell r="U161">
            <v>0.2</v>
          </cell>
          <cell r="V161">
            <v>0.472148942796965</v>
          </cell>
          <cell r="W161" t="str">
            <v>供北京</v>
          </cell>
          <cell r="X161">
            <v>0.43</v>
          </cell>
        </row>
        <row r="162">
          <cell r="B162" t="str">
            <v>SLT0010566</v>
          </cell>
          <cell r="C162" t="str">
            <v>安装底座</v>
          </cell>
          <cell r="D162" t="str">
            <v>PC</v>
          </cell>
        </row>
        <row r="162">
          <cell r="F162">
            <v>0.0097</v>
          </cell>
          <cell r="G162">
            <v>21.55</v>
          </cell>
          <cell r="H162">
            <v>0.98</v>
          </cell>
          <cell r="I162">
            <v>0.213301020408163</v>
          </cell>
          <cell r="J162" t="str">
            <v>MA2000/700</v>
          </cell>
          <cell r="K162">
            <v>60</v>
          </cell>
          <cell r="L162">
            <v>60</v>
          </cell>
          <cell r="M162">
            <v>4</v>
          </cell>
          <cell r="N162">
            <v>39.75</v>
          </cell>
          <cell r="O162">
            <v>0.76</v>
          </cell>
          <cell r="P162">
            <v>22.5</v>
          </cell>
          <cell r="Q162">
            <v>0.09375</v>
          </cell>
        </row>
        <row r="162">
          <cell r="S162">
            <v>0.00477055555555556</v>
          </cell>
          <cell r="T162">
            <v>0.0111111111111111</v>
          </cell>
        </row>
        <row r="162">
          <cell r="V162">
            <v>0.426568924319728</v>
          </cell>
          <cell r="W162" t="str">
            <v>供北京</v>
          </cell>
        </row>
        <row r="163">
          <cell r="B163" t="str">
            <v>SLT0010604</v>
          </cell>
          <cell r="C163" t="str">
            <v>装饰盖</v>
          </cell>
          <cell r="D163" t="str">
            <v>ABS+PC</v>
          </cell>
        </row>
        <row r="163">
          <cell r="F163">
            <v>0.00128</v>
          </cell>
          <cell r="G163">
            <v>18.5841</v>
          </cell>
          <cell r="H163">
            <v>0.98</v>
          </cell>
          <cell r="I163">
            <v>0.0242731102040816</v>
          </cell>
          <cell r="J163" t="str">
            <v>HTF120/TJ</v>
          </cell>
          <cell r="K163">
            <v>72</v>
          </cell>
          <cell r="L163">
            <v>50</v>
          </cell>
          <cell r="M163">
            <v>4</v>
          </cell>
          <cell r="N163">
            <v>27.15</v>
          </cell>
          <cell r="O163">
            <v>0.76</v>
          </cell>
          <cell r="P163">
            <v>22.5</v>
          </cell>
          <cell r="Q163">
            <v>0.078125</v>
          </cell>
        </row>
        <row r="163">
          <cell r="S163">
            <v>0.00477055555555556</v>
          </cell>
          <cell r="T163">
            <v>0.0111111111111111</v>
          </cell>
        </row>
        <row r="163">
          <cell r="V163">
            <v>0.169307006493197</v>
          </cell>
          <cell r="W163" t="str">
            <v>供北京</v>
          </cell>
        </row>
        <row r="164">
          <cell r="B164" t="str">
            <v>SLT0011543</v>
          </cell>
          <cell r="C164" t="str">
            <v>按压帽E</v>
          </cell>
          <cell r="D164" t="str">
            <v>ABS+PC</v>
          </cell>
        </row>
        <row r="164">
          <cell r="F164">
            <v>0.0022</v>
          </cell>
          <cell r="G164">
            <v>18.5841</v>
          </cell>
          <cell r="H164">
            <v>0.98</v>
          </cell>
          <cell r="I164">
            <v>0.0417194081632653</v>
          </cell>
          <cell r="J164" t="str">
            <v>HTF120/TJ</v>
          </cell>
          <cell r="K164">
            <v>72</v>
          </cell>
          <cell r="L164">
            <v>50</v>
          </cell>
          <cell r="M164">
            <v>3</v>
          </cell>
          <cell r="N164">
            <v>27.15</v>
          </cell>
          <cell r="O164">
            <v>0.76</v>
          </cell>
          <cell r="P164">
            <v>22.5</v>
          </cell>
          <cell r="Q164">
            <v>0.104166666666667</v>
          </cell>
        </row>
        <row r="164">
          <cell r="S164">
            <v>0.00477055555555556</v>
          </cell>
          <cell r="T164">
            <v>0.0111111111111111</v>
          </cell>
          <cell r="U164">
            <v>0.2</v>
          </cell>
          <cell r="V164">
            <v>0.430833126394558</v>
          </cell>
          <cell r="W164" t="str">
            <v>供北京</v>
          </cell>
        </row>
        <row r="165">
          <cell r="B165" t="str">
            <v>SLT0011544</v>
          </cell>
          <cell r="C165" t="str">
            <v>按压帽F</v>
          </cell>
          <cell r="D165" t="str">
            <v>ABS+PC</v>
          </cell>
        </row>
        <row r="165">
          <cell r="F165">
            <v>0.0022</v>
          </cell>
          <cell r="G165">
            <v>18.5841</v>
          </cell>
          <cell r="H165">
            <v>0.98</v>
          </cell>
          <cell r="I165">
            <v>0.0417194081632653</v>
          </cell>
          <cell r="J165" t="str">
            <v>HTF120/TJ</v>
          </cell>
          <cell r="K165">
            <v>72</v>
          </cell>
          <cell r="L165">
            <v>50</v>
          </cell>
          <cell r="M165">
            <v>3</v>
          </cell>
          <cell r="N165">
            <v>27.15</v>
          </cell>
          <cell r="O165">
            <v>0.76</v>
          </cell>
          <cell r="P165">
            <v>22.5</v>
          </cell>
          <cell r="Q165">
            <v>0.104166666666667</v>
          </cell>
        </row>
        <row r="165">
          <cell r="S165">
            <v>0.00477055555555556</v>
          </cell>
          <cell r="T165">
            <v>0.0111111111111111</v>
          </cell>
          <cell r="U165">
            <v>0.2</v>
          </cell>
          <cell r="V165">
            <v>0.430833126394558</v>
          </cell>
          <cell r="W165" t="str">
            <v>供北京</v>
          </cell>
        </row>
        <row r="166">
          <cell r="B166" t="str">
            <v>SLT0011545</v>
          </cell>
          <cell r="C166" t="str">
            <v>按压帽H</v>
          </cell>
          <cell r="D166" t="str">
            <v>ABS+PC</v>
          </cell>
        </row>
        <row r="166">
          <cell r="F166">
            <v>0.0022</v>
          </cell>
          <cell r="G166">
            <v>18.5841</v>
          </cell>
          <cell r="H166">
            <v>0.98</v>
          </cell>
          <cell r="I166">
            <v>0.0417194081632653</v>
          </cell>
          <cell r="J166" t="str">
            <v>HTF120/TJ</v>
          </cell>
          <cell r="K166">
            <v>72</v>
          </cell>
          <cell r="L166">
            <v>50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0.104166666666667</v>
          </cell>
        </row>
        <row r="166">
          <cell r="S166">
            <v>0.00477055555555556</v>
          </cell>
          <cell r="T166">
            <v>0.0111111111111111</v>
          </cell>
          <cell r="U166">
            <v>0.2</v>
          </cell>
          <cell r="V166">
            <v>0.430833126394558</v>
          </cell>
          <cell r="W166" t="str">
            <v>供北京</v>
          </cell>
        </row>
        <row r="167">
          <cell r="B167" t="str">
            <v>BPC0010204</v>
          </cell>
          <cell r="C167" t="str">
            <v>6mm直角接头</v>
          </cell>
          <cell r="D167" t="str">
            <v>POM</v>
          </cell>
        </row>
        <row r="167">
          <cell r="F167">
            <v>0.00176</v>
          </cell>
          <cell r="G167">
            <v>15.3097</v>
          </cell>
          <cell r="H167">
            <v>0.98</v>
          </cell>
          <cell r="I167">
            <v>0.0274949714285714</v>
          </cell>
          <cell r="J167" t="str">
            <v>HTF120/TJ</v>
          </cell>
          <cell r="K167">
            <v>65</v>
          </cell>
          <cell r="L167">
            <v>55</v>
          </cell>
          <cell r="M167">
            <v>4</v>
          </cell>
          <cell r="N167">
            <v>27.15</v>
          </cell>
          <cell r="O167">
            <v>0.76</v>
          </cell>
          <cell r="P167">
            <v>22.5</v>
          </cell>
          <cell r="Q167">
            <v>0.0865384615384615</v>
          </cell>
        </row>
        <row r="167">
          <cell r="S167">
            <v>0.00477055555555556</v>
          </cell>
          <cell r="T167">
            <v>0.0111111111111111</v>
          </cell>
        </row>
        <row r="167">
          <cell r="V167">
            <v>0.186504431106227</v>
          </cell>
          <cell r="W167" t="str">
            <v>供北京</v>
          </cell>
          <cell r="X167">
            <v>0.392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tabSelected="1" workbookViewId="0">
      <pane xSplit="4" ySplit="2" topLeftCell="E140" activePane="bottomRight" state="frozen"/>
      <selection/>
      <selection pane="topRight"/>
      <selection pane="bottomLeft"/>
      <selection pane="bottomRight" activeCell="E148" sqref="E148"/>
    </sheetView>
  </sheetViews>
  <sheetFormatPr defaultColWidth="8.87272727272727" defaultRowHeight="14"/>
  <cols>
    <col min="1" max="1" width="5.54545454545455" style="1" customWidth="1"/>
    <col min="2" max="2" width="17.1272727272727" style="2" customWidth="1"/>
    <col min="3" max="3" width="18.5" style="2" customWidth="1"/>
    <col min="4" max="4" width="8.87272727272727" style="1"/>
    <col min="5" max="6" width="8.54545454545454" style="3" customWidth="1"/>
    <col min="7" max="7" width="12.8181818181818" style="4"/>
    <col min="8" max="8" width="8.87272727272727" style="1"/>
    <col min="9" max="9" width="12.8181818181818" style="5"/>
    <col min="10" max="10" width="8.87272727272727" style="1"/>
    <col min="11" max="11" width="12.8181818181818" style="1" customWidth="1"/>
    <col min="12" max="12" width="5.63636363636364" style="1" customWidth="1"/>
    <col min="13" max="13" width="8.63636363636364" style="1" customWidth="1"/>
    <col min="14" max="14" width="7.54545454545455" style="1" customWidth="1"/>
    <col min="15" max="15" width="8.63636363636364" style="1" customWidth="1"/>
    <col min="16" max="16" width="9.63636363636364" style="1" customWidth="1"/>
    <col min="17" max="17" width="7.63636363636364" style="1" customWidth="1"/>
    <col min="18" max="18" width="9.54545454545454" style="1" customWidth="1"/>
    <col min="19" max="20" width="12.8181818181818" style="5"/>
    <col min="21" max="25" width="8.87272727272727" style="1"/>
    <col min="26" max="26" width="10.7272727272727" style="1" customWidth="1"/>
    <col min="27" max="16384" width="8.87272727272727" style="1"/>
  </cols>
  <sheetData>
    <row r="1" spans="1:26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/>
      <c r="G1" s="9" t="s">
        <v>5</v>
      </c>
      <c r="H1" s="10" t="s">
        <v>6</v>
      </c>
      <c r="I1" s="20" t="s">
        <v>7</v>
      </c>
      <c r="J1" s="21" t="s">
        <v>8</v>
      </c>
      <c r="K1" s="22" t="s">
        <v>9</v>
      </c>
      <c r="L1" s="22" t="s">
        <v>10</v>
      </c>
      <c r="M1" s="23" t="s">
        <v>11</v>
      </c>
      <c r="N1" s="7" t="s">
        <v>12</v>
      </c>
      <c r="O1" s="23" t="s">
        <v>13</v>
      </c>
      <c r="P1" s="23" t="s">
        <v>14</v>
      </c>
      <c r="Q1" s="10" t="s">
        <v>15</v>
      </c>
      <c r="R1" s="26" t="s">
        <v>16</v>
      </c>
      <c r="S1" s="27" t="s">
        <v>17</v>
      </c>
      <c r="T1" s="27" t="s">
        <v>18</v>
      </c>
      <c r="U1" s="28" t="s">
        <v>19</v>
      </c>
      <c r="V1" s="23" t="s">
        <v>20</v>
      </c>
      <c r="W1" s="7" t="s">
        <v>21</v>
      </c>
      <c r="X1" s="29" t="s">
        <v>22</v>
      </c>
      <c r="Y1" s="32" t="s">
        <v>23</v>
      </c>
      <c r="Z1" s="7" t="s">
        <v>24</v>
      </c>
    </row>
    <row r="2" spans="1:26">
      <c r="A2" s="11"/>
      <c r="B2" s="7"/>
      <c r="C2" s="7"/>
      <c r="D2" s="7"/>
      <c r="E2" s="8" t="s">
        <v>25</v>
      </c>
      <c r="F2" s="8" t="s">
        <v>26</v>
      </c>
      <c r="G2" s="9"/>
      <c r="H2" s="10"/>
      <c r="I2" s="20"/>
      <c r="J2" s="21"/>
      <c r="K2" s="22"/>
      <c r="L2" s="22"/>
      <c r="M2" s="23"/>
      <c r="N2" s="7"/>
      <c r="O2" s="23"/>
      <c r="P2" s="23"/>
      <c r="Q2" s="10"/>
      <c r="R2" s="26"/>
      <c r="S2" s="30"/>
      <c r="T2" s="30"/>
      <c r="U2" s="28"/>
      <c r="V2" s="23"/>
      <c r="W2" s="7"/>
      <c r="X2" s="29"/>
      <c r="Y2" s="32"/>
      <c r="Z2" s="7"/>
    </row>
    <row r="3" spans="1:26">
      <c r="A3" s="7">
        <v>1</v>
      </c>
      <c r="B3" s="12" t="s">
        <v>27</v>
      </c>
      <c r="C3" s="13" t="s">
        <v>28</v>
      </c>
      <c r="D3" s="14" t="s">
        <v>29</v>
      </c>
      <c r="E3" s="15">
        <v>0.005</v>
      </c>
      <c r="F3" s="15">
        <v>0.0055</v>
      </c>
      <c r="G3" s="16">
        <v>15.3097</v>
      </c>
      <c r="H3" s="14">
        <v>0.9</v>
      </c>
      <c r="I3" s="24">
        <f>F3*G3/H3</f>
        <v>0.0935592777777778</v>
      </c>
      <c r="J3" s="14" t="s">
        <v>30</v>
      </c>
      <c r="K3" s="14">
        <v>55</v>
      </c>
      <c r="L3" s="25">
        <v>65.4545454545455</v>
      </c>
      <c r="M3" s="14">
        <v>1</v>
      </c>
      <c r="N3" s="14">
        <v>27.15</v>
      </c>
      <c r="O3" s="14">
        <v>0.76</v>
      </c>
      <c r="P3" s="14">
        <v>22.5</v>
      </c>
      <c r="Q3" s="24">
        <f>P3/K3/M3</f>
        <v>0.409090909090909</v>
      </c>
      <c r="R3" s="14">
        <v>0</v>
      </c>
      <c r="S3" s="31">
        <v>0.028662</v>
      </c>
      <c r="T3" s="31">
        <v>0.0666666666666667</v>
      </c>
      <c r="U3" s="14">
        <v>0</v>
      </c>
      <c r="V3" s="24">
        <f>(I3+Q3+(N3*O3/K3/M3)/2)/H3*1.11+R3*1.03+S3+T3+U3</f>
        <v>0.946614806228956</v>
      </c>
      <c r="W3" s="14" t="s">
        <v>31</v>
      </c>
      <c r="X3" s="14">
        <f>VLOOKUP(B:B,[1]安路普产品报价!$B:$X,23,0)</f>
        <v>1.1</v>
      </c>
      <c r="Y3" s="14"/>
      <c r="Z3" s="14"/>
    </row>
    <row r="4" spans="1:26">
      <c r="A4" s="7">
        <v>2</v>
      </c>
      <c r="B4" s="12" t="s">
        <v>32</v>
      </c>
      <c r="C4" s="13" t="s">
        <v>33</v>
      </c>
      <c r="D4" s="14" t="s">
        <v>29</v>
      </c>
      <c r="E4" s="15">
        <v>0.001</v>
      </c>
      <c r="F4" s="15">
        <v>0.00108</v>
      </c>
      <c r="G4" s="16">
        <v>15.3097</v>
      </c>
      <c r="H4" s="14">
        <v>0.95</v>
      </c>
      <c r="I4" s="24">
        <f t="shared" ref="I4:I35" si="0">F4*G4/H4</f>
        <v>0.0174047115789474</v>
      </c>
      <c r="J4" s="14" t="s">
        <v>34</v>
      </c>
      <c r="K4" s="14">
        <v>65</v>
      </c>
      <c r="L4" s="25">
        <v>55.3846153846154</v>
      </c>
      <c r="M4" s="14">
        <v>4</v>
      </c>
      <c r="N4" s="14">
        <v>20.2</v>
      </c>
      <c r="O4" s="14">
        <v>0.76</v>
      </c>
      <c r="P4" s="14">
        <v>23.5</v>
      </c>
      <c r="Q4" s="24">
        <f t="shared" ref="Q4:Q35" si="1">P4/K4/M4</f>
        <v>0.0903846153846154</v>
      </c>
      <c r="R4" s="14">
        <v>0</v>
      </c>
      <c r="S4" s="31">
        <v>0.00715583333333333</v>
      </c>
      <c r="T4" s="31">
        <v>0.0166666666666667</v>
      </c>
      <c r="U4" s="14">
        <v>0</v>
      </c>
      <c r="V4" s="24">
        <f t="shared" ref="V4:V35" si="2">(I4+Q4+(N4*O4/K4/M4)/2)/H4*1.11+R4*1.03+S4+T4+U4</f>
        <v>0.1842612034886</v>
      </c>
      <c r="W4" s="14" t="s">
        <v>31</v>
      </c>
      <c r="X4" s="14">
        <f>VLOOKUP(B:B,[1]安路普产品报价!$B:$X,23,0)</f>
        <v>0.1</v>
      </c>
      <c r="Y4" s="14"/>
      <c r="Z4" s="14"/>
    </row>
    <row r="5" spans="1:26">
      <c r="A5" s="7">
        <v>3</v>
      </c>
      <c r="B5" s="12" t="s">
        <v>35</v>
      </c>
      <c r="C5" s="13" t="s">
        <v>36</v>
      </c>
      <c r="D5" s="14" t="s">
        <v>29</v>
      </c>
      <c r="E5" s="15">
        <v>0.00124</v>
      </c>
      <c r="F5" s="15">
        <v>0.001426</v>
      </c>
      <c r="G5" s="16">
        <v>15.3097</v>
      </c>
      <c r="H5" s="14">
        <v>0.85</v>
      </c>
      <c r="I5" s="24">
        <f t="shared" si="0"/>
        <v>0.0256842731764706</v>
      </c>
      <c r="J5" s="14" t="s">
        <v>30</v>
      </c>
      <c r="K5" s="14">
        <v>55</v>
      </c>
      <c r="L5" s="25">
        <v>65.4545454545455</v>
      </c>
      <c r="M5" s="14">
        <v>8</v>
      </c>
      <c r="N5" s="14">
        <v>27.15</v>
      </c>
      <c r="O5" s="14">
        <v>0.76</v>
      </c>
      <c r="P5" s="14">
        <v>24.5</v>
      </c>
      <c r="Q5" s="24">
        <f t="shared" si="1"/>
        <v>0.0556818181818182</v>
      </c>
      <c r="R5" s="14">
        <v>0</v>
      </c>
      <c r="S5" s="31">
        <v>0.00286233333333333</v>
      </c>
      <c r="T5" s="31">
        <v>0.00666666666666667</v>
      </c>
      <c r="U5" s="14">
        <v>0</v>
      </c>
      <c r="V5" s="24">
        <f t="shared" si="2"/>
        <v>0.146403516094621</v>
      </c>
      <c r="W5" s="14" t="s">
        <v>31</v>
      </c>
      <c r="X5" s="14">
        <f>VLOOKUP(B:B,[1]安路普产品报价!$B:$X,23,0)</f>
        <v>0.3</v>
      </c>
      <c r="Y5" s="14"/>
      <c r="Z5" s="14"/>
    </row>
    <row r="6" spans="1:26">
      <c r="A6" s="7">
        <v>4</v>
      </c>
      <c r="B6" s="12" t="s">
        <v>37</v>
      </c>
      <c r="C6" s="13" t="s">
        <v>38</v>
      </c>
      <c r="D6" s="14" t="s">
        <v>29</v>
      </c>
      <c r="E6" s="15">
        <v>0.001</v>
      </c>
      <c r="F6" s="15">
        <v>0.00108</v>
      </c>
      <c r="G6" s="16">
        <v>15.3097</v>
      </c>
      <c r="H6" s="14">
        <v>0.95</v>
      </c>
      <c r="I6" s="24">
        <f t="shared" si="0"/>
        <v>0.0174047115789474</v>
      </c>
      <c r="J6" s="14" t="s">
        <v>34</v>
      </c>
      <c r="K6" s="14">
        <v>65</v>
      </c>
      <c r="L6" s="25">
        <v>55.3846153846154</v>
      </c>
      <c r="M6" s="14">
        <v>8</v>
      </c>
      <c r="N6" s="14">
        <v>20.2</v>
      </c>
      <c r="O6" s="14">
        <v>0.76</v>
      </c>
      <c r="P6" s="14">
        <v>25.5</v>
      </c>
      <c r="Q6" s="24">
        <f t="shared" si="1"/>
        <v>0.0490384615384615</v>
      </c>
      <c r="R6" s="14">
        <v>0</v>
      </c>
      <c r="S6" s="31">
        <v>0.00286233333333333</v>
      </c>
      <c r="T6" s="31">
        <v>0.00666666666666667</v>
      </c>
      <c r="U6" s="14">
        <v>0</v>
      </c>
      <c r="V6" s="24">
        <f t="shared" si="2"/>
        <v>0.104410294581717</v>
      </c>
      <c r="W6" s="14" t="s">
        <v>31</v>
      </c>
      <c r="X6" s="14">
        <f>VLOOKUP(B:B,[1]安路普产品报价!$B:$X,23,0)</f>
        <v>0.16</v>
      </c>
      <c r="Y6" s="14"/>
      <c r="Z6" s="14"/>
    </row>
    <row r="7" spans="1:26">
      <c r="A7" s="7">
        <v>5</v>
      </c>
      <c r="B7" s="12" t="s">
        <v>39</v>
      </c>
      <c r="C7" s="13" t="s">
        <v>40</v>
      </c>
      <c r="D7" s="14" t="s">
        <v>29</v>
      </c>
      <c r="E7" s="15">
        <v>0.002</v>
      </c>
      <c r="F7" s="15">
        <v>0.00216</v>
      </c>
      <c r="G7" s="16">
        <v>15.3097</v>
      </c>
      <c r="H7" s="14">
        <v>0.95</v>
      </c>
      <c r="I7" s="24">
        <f t="shared" si="0"/>
        <v>0.0348094231578947</v>
      </c>
      <c r="J7" s="14" t="s">
        <v>41</v>
      </c>
      <c r="K7" s="14">
        <v>65</v>
      </c>
      <c r="L7" s="25">
        <v>55.3846153846154</v>
      </c>
      <c r="M7" s="14">
        <v>2</v>
      </c>
      <c r="N7" s="14">
        <v>17.41</v>
      </c>
      <c r="O7" s="14">
        <v>0.76</v>
      </c>
      <c r="P7" s="14">
        <v>26.5</v>
      </c>
      <c r="Q7" s="24">
        <f t="shared" si="1"/>
        <v>0.203846153846154</v>
      </c>
      <c r="R7" s="14">
        <v>0</v>
      </c>
      <c r="S7" s="31">
        <v>0.00286233333333333</v>
      </c>
      <c r="T7" s="31">
        <v>0.00666666666666667</v>
      </c>
      <c r="U7" s="14">
        <v>0</v>
      </c>
      <c r="V7" s="24">
        <f t="shared" si="2"/>
        <v>0.347841046653313</v>
      </c>
      <c r="W7" s="14" t="s">
        <v>31</v>
      </c>
      <c r="X7" s="14">
        <f>VLOOKUP(B:B,[1]安路普产品报价!$B:$X,23,0)</f>
        <v>0.3</v>
      </c>
      <c r="Y7" s="14"/>
      <c r="Z7" s="14"/>
    </row>
    <row r="8" spans="1:26">
      <c r="A8" s="7">
        <v>6</v>
      </c>
      <c r="B8" s="12" t="s">
        <v>42</v>
      </c>
      <c r="C8" s="13" t="s">
        <v>43</v>
      </c>
      <c r="D8" s="14" t="s">
        <v>29</v>
      </c>
      <c r="E8" s="15">
        <v>0.001</v>
      </c>
      <c r="F8" s="15">
        <v>0.00108</v>
      </c>
      <c r="G8" s="16">
        <v>15.3097</v>
      </c>
      <c r="H8" s="14">
        <v>0.95</v>
      </c>
      <c r="I8" s="24">
        <f t="shared" si="0"/>
        <v>0.0174047115789474</v>
      </c>
      <c r="J8" s="14" t="s">
        <v>41</v>
      </c>
      <c r="K8" s="14">
        <v>65</v>
      </c>
      <c r="L8" s="25">
        <v>55.3846153846154</v>
      </c>
      <c r="M8" s="14">
        <v>2</v>
      </c>
      <c r="N8" s="14">
        <v>17.41</v>
      </c>
      <c r="O8" s="14">
        <v>0.76</v>
      </c>
      <c r="P8" s="14">
        <v>27.5</v>
      </c>
      <c r="Q8" s="24">
        <f t="shared" si="1"/>
        <v>0.211538461538462</v>
      </c>
      <c r="R8" s="14">
        <v>0</v>
      </c>
      <c r="S8" s="31">
        <v>0.00286233333333333</v>
      </c>
      <c r="T8" s="31">
        <v>0.00666666666666667</v>
      </c>
      <c r="U8" s="14">
        <v>0</v>
      </c>
      <c r="V8" s="24">
        <f t="shared" si="2"/>
        <v>0.336492869480503</v>
      </c>
      <c r="W8" s="14" t="s">
        <v>31</v>
      </c>
      <c r="X8" s="14">
        <f>VLOOKUP(B:B,[1]安路普产品报价!$B:$X,23,0)</f>
        <v>0.23</v>
      </c>
      <c r="Y8" s="14"/>
      <c r="Z8" s="14"/>
    </row>
    <row r="9" spans="1:26">
      <c r="A9" s="7">
        <v>7</v>
      </c>
      <c r="B9" s="17" t="s">
        <v>44</v>
      </c>
      <c r="C9" s="17" t="s">
        <v>45</v>
      </c>
      <c r="D9" s="14" t="s">
        <v>46</v>
      </c>
      <c r="E9" s="15">
        <v>0.012</v>
      </c>
      <c r="F9" s="15">
        <v>0.0126</v>
      </c>
      <c r="G9" s="16">
        <v>18.5841</v>
      </c>
      <c r="H9" s="14">
        <v>0.96</v>
      </c>
      <c r="I9" s="24">
        <f t="shared" si="0"/>
        <v>0.2439163125</v>
      </c>
      <c r="J9" s="14" t="s">
        <v>30</v>
      </c>
      <c r="K9" s="14">
        <v>51</v>
      </c>
      <c r="L9" s="25">
        <v>70.5882352941177</v>
      </c>
      <c r="M9" s="14">
        <v>2</v>
      </c>
      <c r="N9" s="14">
        <v>27.15</v>
      </c>
      <c r="O9" s="14">
        <v>0.76</v>
      </c>
      <c r="P9" s="14">
        <v>28.5</v>
      </c>
      <c r="Q9" s="24">
        <f t="shared" si="1"/>
        <v>0.279411764705882</v>
      </c>
      <c r="R9" s="14">
        <v>0</v>
      </c>
      <c r="S9" s="31">
        <v>0.0143116666666667</v>
      </c>
      <c r="T9" s="31">
        <v>0.0333333333333333</v>
      </c>
      <c r="U9" s="14">
        <v>0.3</v>
      </c>
      <c r="V9" s="24">
        <f t="shared" si="2"/>
        <v>1.06969437603401</v>
      </c>
      <c r="W9" s="14" t="s">
        <v>31</v>
      </c>
      <c r="X9" s="14">
        <f>VLOOKUP(B:B,[1]安路普产品报价!$B:$X,23,0)</f>
        <v>1.5</v>
      </c>
      <c r="Y9" s="14"/>
      <c r="Z9" s="14"/>
    </row>
    <row r="10" spans="1:26">
      <c r="A10" s="7">
        <v>8</v>
      </c>
      <c r="B10" s="17" t="s">
        <v>47</v>
      </c>
      <c r="C10" s="17" t="s">
        <v>48</v>
      </c>
      <c r="D10" s="14" t="s">
        <v>46</v>
      </c>
      <c r="E10" s="15">
        <v>0.017</v>
      </c>
      <c r="F10" s="15">
        <v>0.01785</v>
      </c>
      <c r="G10" s="16">
        <v>18.5841</v>
      </c>
      <c r="H10" s="14">
        <v>0.96</v>
      </c>
      <c r="I10" s="24">
        <f t="shared" si="0"/>
        <v>0.345548109375</v>
      </c>
      <c r="J10" s="14" t="s">
        <v>30</v>
      </c>
      <c r="K10" s="14">
        <v>51</v>
      </c>
      <c r="L10" s="25">
        <v>70.5882352941177</v>
      </c>
      <c r="M10" s="14">
        <v>2</v>
      </c>
      <c r="N10" s="14">
        <v>27.15</v>
      </c>
      <c r="O10" s="14">
        <v>0.76</v>
      </c>
      <c r="P10" s="14">
        <v>29.5</v>
      </c>
      <c r="Q10" s="24">
        <f t="shared" si="1"/>
        <v>0.28921568627451</v>
      </c>
      <c r="R10" s="14">
        <v>0</v>
      </c>
      <c r="S10" s="31">
        <v>0.0286233333333333</v>
      </c>
      <c r="T10" s="31">
        <v>0.0666666666666667</v>
      </c>
      <c r="U10" s="14">
        <v>0</v>
      </c>
      <c r="V10" s="24">
        <f t="shared" si="2"/>
        <v>0.946186925484452</v>
      </c>
      <c r="W10" s="14" t="s">
        <v>31</v>
      </c>
      <c r="X10" s="14">
        <f>VLOOKUP(B:B,[1]安路普产品报价!$B:$X,23,0)</f>
        <v>1.37</v>
      </c>
      <c r="Y10" s="14"/>
      <c r="Z10" s="14"/>
    </row>
    <row r="11" spans="1:26">
      <c r="A11" s="7">
        <v>9</v>
      </c>
      <c r="B11" s="12" t="s">
        <v>49</v>
      </c>
      <c r="C11" s="13" t="s">
        <v>50</v>
      </c>
      <c r="D11" s="14" t="s">
        <v>51</v>
      </c>
      <c r="E11" s="15">
        <v>0</v>
      </c>
      <c r="F11" s="15">
        <v>0.0013625</v>
      </c>
      <c r="G11" s="16">
        <v>21.2389</v>
      </c>
      <c r="H11" s="14">
        <v>0.98</v>
      </c>
      <c r="I11" s="24">
        <f t="shared" si="0"/>
        <v>0.0295285727040816</v>
      </c>
      <c r="J11" s="14" t="s">
        <v>52</v>
      </c>
      <c r="K11" s="14">
        <v>51</v>
      </c>
      <c r="L11" s="25">
        <v>70.5882352941177</v>
      </c>
      <c r="M11" s="14">
        <v>2</v>
      </c>
      <c r="N11" s="14">
        <v>48.5</v>
      </c>
      <c r="O11" s="14">
        <v>0.76</v>
      </c>
      <c r="P11" s="14">
        <v>30.5</v>
      </c>
      <c r="Q11" s="24">
        <f t="shared" si="1"/>
        <v>0.299019607843137</v>
      </c>
      <c r="R11" s="14">
        <v>0</v>
      </c>
      <c r="S11" s="31">
        <v>0.0042717</v>
      </c>
      <c r="T11" s="31">
        <v>0.01</v>
      </c>
      <c r="U11" s="14">
        <v>0</v>
      </c>
      <c r="V11" s="24">
        <f t="shared" si="2"/>
        <v>0.591057664401322</v>
      </c>
      <c r="W11" s="14" t="s">
        <v>31</v>
      </c>
      <c r="X11" s="14">
        <f>VLOOKUP(B:B,[1]安路普产品报价!$B:$X,23,0)</f>
        <v>0.18</v>
      </c>
      <c r="Y11" s="14"/>
      <c r="Z11" s="14"/>
    </row>
    <row r="12" spans="1:26">
      <c r="A12" s="7">
        <v>10</v>
      </c>
      <c r="B12" s="18" t="s">
        <v>53</v>
      </c>
      <c r="C12" s="18" t="s">
        <v>54</v>
      </c>
      <c r="D12" s="14" t="s">
        <v>51</v>
      </c>
      <c r="E12" s="15">
        <v>0</v>
      </c>
      <c r="F12" s="15">
        <v>0.0013625</v>
      </c>
      <c r="G12" s="16">
        <v>21.2389</v>
      </c>
      <c r="H12" s="14">
        <v>0.98</v>
      </c>
      <c r="I12" s="24">
        <f t="shared" si="0"/>
        <v>0.0295285727040816</v>
      </c>
      <c r="J12" s="14" t="s">
        <v>52</v>
      </c>
      <c r="K12" s="14">
        <v>51</v>
      </c>
      <c r="L12" s="25">
        <v>70.5882352941177</v>
      </c>
      <c r="M12" s="14">
        <v>2</v>
      </c>
      <c r="N12" s="14">
        <v>48.5</v>
      </c>
      <c r="O12" s="14">
        <v>0.76</v>
      </c>
      <c r="P12" s="14">
        <v>31.5</v>
      </c>
      <c r="Q12" s="24">
        <f t="shared" si="1"/>
        <v>0.308823529411765</v>
      </c>
      <c r="R12" s="14">
        <v>0</v>
      </c>
      <c r="S12" s="31">
        <v>0.0042717</v>
      </c>
      <c r="T12" s="31">
        <v>0.01</v>
      </c>
      <c r="U12" s="14">
        <v>0</v>
      </c>
      <c r="V12" s="24">
        <f t="shared" si="2"/>
        <v>0.602162106178033</v>
      </c>
      <c r="W12" s="14" t="s">
        <v>31</v>
      </c>
      <c r="X12" s="14">
        <f>VLOOKUP(B:B,[1]安路普产品报价!$B:$X,23,0)</f>
        <v>0.18</v>
      </c>
      <c r="Y12" s="14"/>
      <c r="Z12" s="14"/>
    </row>
    <row r="13" spans="1:26">
      <c r="A13" s="7">
        <v>11</v>
      </c>
      <c r="B13" s="18" t="s">
        <v>55</v>
      </c>
      <c r="C13" s="18" t="s">
        <v>56</v>
      </c>
      <c r="D13" s="14" t="s">
        <v>57</v>
      </c>
      <c r="E13" s="15">
        <v>0.001</v>
      </c>
      <c r="F13" s="15">
        <v>0.0011</v>
      </c>
      <c r="G13" s="16">
        <v>23.716814159292</v>
      </c>
      <c r="H13" s="14">
        <v>0.97</v>
      </c>
      <c r="I13" s="24">
        <f t="shared" si="0"/>
        <v>0.0268953562631146</v>
      </c>
      <c r="J13" s="14" t="s">
        <v>34</v>
      </c>
      <c r="K13" s="14">
        <v>80</v>
      </c>
      <c r="L13" s="25">
        <v>45</v>
      </c>
      <c r="M13" s="14">
        <v>8</v>
      </c>
      <c r="N13" s="14">
        <v>20.2</v>
      </c>
      <c r="O13" s="14">
        <v>0.76</v>
      </c>
      <c r="P13" s="14">
        <v>32.5</v>
      </c>
      <c r="Q13" s="24">
        <f t="shared" si="1"/>
        <v>0.05078125</v>
      </c>
      <c r="R13" s="14">
        <v>0</v>
      </c>
      <c r="S13" s="31">
        <v>0.00283033333333333</v>
      </c>
      <c r="T13" s="31">
        <v>0.00666666666666667</v>
      </c>
      <c r="U13" s="14">
        <v>0</v>
      </c>
      <c r="V13" s="24">
        <f t="shared" si="2"/>
        <v>0.112109469538203</v>
      </c>
      <c r="W13" s="14" t="s">
        <v>31</v>
      </c>
      <c r="X13" s="14">
        <f>VLOOKUP(B:B,[1]安路普产品报价!$B:$X,23,0)</f>
        <v>0.135</v>
      </c>
      <c r="Y13" s="14"/>
      <c r="Z13" s="14"/>
    </row>
    <row r="14" spans="1:26">
      <c r="A14" s="7">
        <v>12</v>
      </c>
      <c r="B14" s="18" t="s">
        <v>58</v>
      </c>
      <c r="C14" s="19" t="s">
        <v>59</v>
      </c>
      <c r="D14" s="14" t="s">
        <v>57</v>
      </c>
      <c r="E14" s="15">
        <v>0.0013</v>
      </c>
      <c r="F14" s="15">
        <v>0.00143</v>
      </c>
      <c r="G14" s="16">
        <v>23.716814159292</v>
      </c>
      <c r="H14" s="14">
        <v>0.97</v>
      </c>
      <c r="I14" s="24">
        <f t="shared" si="0"/>
        <v>0.034963963142049</v>
      </c>
      <c r="J14" s="14" t="s">
        <v>34</v>
      </c>
      <c r="K14" s="14">
        <v>80</v>
      </c>
      <c r="L14" s="25">
        <v>45</v>
      </c>
      <c r="M14" s="14">
        <v>2</v>
      </c>
      <c r="N14" s="14">
        <v>20.2</v>
      </c>
      <c r="O14" s="14">
        <v>0.76</v>
      </c>
      <c r="P14" s="14">
        <v>33.5</v>
      </c>
      <c r="Q14" s="24">
        <f t="shared" si="1"/>
        <v>0.209375</v>
      </c>
      <c r="R14" s="14">
        <v>0</v>
      </c>
      <c r="S14" s="31">
        <v>0.00283033333333333</v>
      </c>
      <c r="T14" s="31">
        <v>0.00666666666666667</v>
      </c>
      <c r="U14" s="14">
        <v>0</v>
      </c>
      <c r="V14" s="24">
        <f t="shared" si="2"/>
        <v>0.344000607306881</v>
      </c>
      <c r="W14" s="14" t="s">
        <v>31</v>
      </c>
      <c r="X14" s="14">
        <f>VLOOKUP(B:B,[1]安路普产品报价!$B:$X,23,0)</f>
        <v>0.215</v>
      </c>
      <c r="Y14" s="14"/>
      <c r="Z14" s="14"/>
    </row>
    <row r="15" spans="1:26">
      <c r="A15" s="7">
        <v>13</v>
      </c>
      <c r="B15" s="18" t="s">
        <v>60</v>
      </c>
      <c r="C15" s="18" t="s">
        <v>61</v>
      </c>
      <c r="D15" s="14" t="s">
        <v>51</v>
      </c>
      <c r="E15" s="15">
        <v>0.001</v>
      </c>
      <c r="F15" s="15">
        <v>0.0011</v>
      </c>
      <c r="G15" s="16">
        <v>21.2389</v>
      </c>
      <c r="H15" s="14">
        <v>0.97</v>
      </c>
      <c r="I15" s="24">
        <f t="shared" si="0"/>
        <v>0.0240853505154639</v>
      </c>
      <c r="J15" s="14" t="s">
        <v>34</v>
      </c>
      <c r="K15" s="14">
        <v>72</v>
      </c>
      <c r="L15" s="25">
        <v>50</v>
      </c>
      <c r="M15" s="14">
        <v>4</v>
      </c>
      <c r="N15" s="14">
        <v>20.2</v>
      </c>
      <c r="O15" s="14">
        <v>0.76</v>
      </c>
      <c r="P15" s="14">
        <v>34.5</v>
      </c>
      <c r="Q15" s="24">
        <f t="shared" si="1"/>
        <v>0.119791666666667</v>
      </c>
      <c r="R15" s="14">
        <v>0</v>
      </c>
      <c r="S15" s="31">
        <v>0.0286233333333333</v>
      </c>
      <c r="T15" s="31">
        <v>0.0666666666666667</v>
      </c>
      <c r="U15" s="14">
        <v>0</v>
      </c>
      <c r="V15" s="24">
        <f t="shared" si="2"/>
        <v>0.290432342686081</v>
      </c>
      <c r="W15" s="14" t="s">
        <v>31</v>
      </c>
      <c r="X15" s="14">
        <f>VLOOKUP(B:B,[1]安路普产品报价!$B:$X,23,0)</f>
        <v>0.18</v>
      </c>
      <c r="Y15" s="14"/>
      <c r="Z15" s="14"/>
    </row>
    <row r="16" spans="1:26">
      <c r="A16" s="7">
        <v>14</v>
      </c>
      <c r="B16" s="18" t="s">
        <v>62</v>
      </c>
      <c r="C16" s="19" t="s">
        <v>63</v>
      </c>
      <c r="D16" s="14" t="s">
        <v>51</v>
      </c>
      <c r="E16" s="15">
        <v>0.001</v>
      </c>
      <c r="F16" s="15">
        <v>0.0011</v>
      </c>
      <c r="G16" s="16">
        <v>21.2389</v>
      </c>
      <c r="H16" s="14">
        <v>0.97</v>
      </c>
      <c r="I16" s="24">
        <f t="shared" si="0"/>
        <v>0.0240853505154639</v>
      </c>
      <c r="J16" s="14" t="s">
        <v>34</v>
      </c>
      <c r="K16" s="14">
        <v>72</v>
      </c>
      <c r="L16" s="25">
        <v>50</v>
      </c>
      <c r="M16" s="14">
        <v>4</v>
      </c>
      <c r="N16" s="14">
        <v>20.2</v>
      </c>
      <c r="O16" s="14">
        <v>0.76</v>
      </c>
      <c r="P16" s="14">
        <v>35.5</v>
      </c>
      <c r="Q16" s="24">
        <f t="shared" si="1"/>
        <v>0.123263888888889</v>
      </c>
      <c r="R16" s="14">
        <v>0</v>
      </c>
      <c r="S16" s="31">
        <v>0.0143116666666667</v>
      </c>
      <c r="T16" s="31">
        <v>0.0333333333333333</v>
      </c>
      <c r="U16" s="14">
        <v>0</v>
      </c>
      <c r="V16" s="24">
        <f t="shared" si="2"/>
        <v>0.246760710383675</v>
      </c>
      <c r="W16" s="14" t="s">
        <v>31</v>
      </c>
      <c r="X16" s="14">
        <f>VLOOKUP(B:B,[1]安路普产品报价!$B:$X,23,0)</f>
        <v>0.18</v>
      </c>
      <c r="Y16" s="14"/>
      <c r="Z16" s="14"/>
    </row>
    <row r="17" spans="1:26">
      <c r="A17" s="7">
        <v>15</v>
      </c>
      <c r="B17" s="18" t="s">
        <v>64</v>
      </c>
      <c r="C17" s="18" t="s">
        <v>65</v>
      </c>
      <c r="D17" s="14" t="s">
        <v>51</v>
      </c>
      <c r="E17" s="15">
        <v>0.001</v>
      </c>
      <c r="F17" s="15">
        <v>0.0011</v>
      </c>
      <c r="G17" s="16">
        <v>21.2389</v>
      </c>
      <c r="H17" s="14">
        <v>0.97</v>
      </c>
      <c r="I17" s="24">
        <f t="shared" si="0"/>
        <v>0.0240853505154639</v>
      </c>
      <c r="J17" s="14" t="s">
        <v>34</v>
      </c>
      <c r="K17" s="14">
        <v>72</v>
      </c>
      <c r="L17" s="25">
        <v>50</v>
      </c>
      <c r="M17" s="14">
        <v>4</v>
      </c>
      <c r="N17" s="14">
        <v>20.2</v>
      </c>
      <c r="O17" s="14">
        <v>0.76</v>
      </c>
      <c r="P17" s="14">
        <v>36.5</v>
      </c>
      <c r="Q17" s="24">
        <f t="shared" si="1"/>
        <v>0.126736111111111</v>
      </c>
      <c r="R17" s="14">
        <v>0</v>
      </c>
      <c r="S17" s="31">
        <v>0.0143116666666667</v>
      </c>
      <c r="T17" s="31">
        <v>0.0333333333333333</v>
      </c>
      <c r="U17" s="14">
        <v>0</v>
      </c>
      <c r="V17" s="24">
        <f t="shared" si="2"/>
        <v>0.25073407808127</v>
      </c>
      <c r="W17" s="14" t="s">
        <v>31</v>
      </c>
      <c r="X17" s="14">
        <f>VLOOKUP(B:B,[1]安路普产品报价!$B:$X,23,0)</f>
        <v>0.18</v>
      </c>
      <c r="Y17" s="14"/>
      <c r="Z17" s="14"/>
    </row>
    <row r="18" spans="1:26">
      <c r="A18" s="7">
        <v>16</v>
      </c>
      <c r="B18" s="18" t="s">
        <v>66</v>
      </c>
      <c r="C18" s="19" t="s">
        <v>67</v>
      </c>
      <c r="D18" s="14" t="s">
        <v>51</v>
      </c>
      <c r="E18" s="15">
        <v>0.001</v>
      </c>
      <c r="F18" s="15">
        <v>0.00115</v>
      </c>
      <c r="G18" s="16">
        <v>21.2389</v>
      </c>
      <c r="H18" s="14">
        <v>0.9</v>
      </c>
      <c r="I18" s="24">
        <f t="shared" si="0"/>
        <v>0.0271385944444444</v>
      </c>
      <c r="J18" s="14" t="s">
        <v>34</v>
      </c>
      <c r="K18" s="14">
        <v>72</v>
      </c>
      <c r="L18" s="25">
        <v>50</v>
      </c>
      <c r="M18" s="14">
        <v>4</v>
      </c>
      <c r="N18" s="14">
        <v>20.2</v>
      </c>
      <c r="O18" s="14">
        <v>0.76</v>
      </c>
      <c r="P18" s="14">
        <v>37.5</v>
      </c>
      <c r="Q18" s="24">
        <f t="shared" si="1"/>
        <v>0.130208333333333</v>
      </c>
      <c r="R18" s="14">
        <v>0</v>
      </c>
      <c r="S18" s="31">
        <v>0.0143116666666667</v>
      </c>
      <c r="T18" s="31">
        <v>0.0333333333333333</v>
      </c>
      <c r="U18" s="14">
        <v>0</v>
      </c>
      <c r="V18" s="24">
        <f t="shared" si="2"/>
        <v>0.274577970185185</v>
      </c>
      <c r="W18" s="14" t="s">
        <v>31</v>
      </c>
      <c r="X18" s="14">
        <f>VLOOKUP(B:B,[1]安路普产品报价!$B:$X,23,0)</f>
        <v>0.2</v>
      </c>
      <c r="Y18" s="14"/>
      <c r="Z18" s="14"/>
    </row>
    <row r="19" spans="1:26">
      <c r="A19" s="7">
        <v>17</v>
      </c>
      <c r="B19" s="18" t="s">
        <v>68</v>
      </c>
      <c r="C19" s="19" t="s">
        <v>69</v>
      </c>
      <c r="D19" s="14" t="s">
        <v>51</v>
      </c>
      <c r="E19" s="15">
        <v>0.001</v>
      </c>
      <c r="F19" s="15">
        <v>0.00108</v>
      </c>
      <c r="G19" s="16">
        <v>21.2389</v>
      </c>
      <c r="H19" s="14">
        <v>0.98</v>
      </c>
      <c r="I19" s="24">
        <f t="shared" si="0"/>
        <v>0.0234061346938776</v>
      </c>
      <c r="J19" s="14" t="s">
        <v>34</v>
      </c>
      <c r="K19" s="14">
        <v>72</v>
      </c>
      <c r="L19" s="25">
        <v>50</v>
      </c>
      <c r="M19" s="14">
        <v>8</v>
      </c>
      <c r="N19" s="14">
        <v>21.2</v>
      </c>
      <c r="O19" s="14">
        <v>0.76</v>
      </c>
      <c r="P19" s="14">
        <v>38.5</v>
      </c>
      <c r="Q19" s="24">
        <f t="shared" si="1"/>
        <v>0.0668402777777778</v>
      </c>
      <c r="R19" s="14">
        <v>0</v>
      </c>
      <c r="S19" s="31">
        <v>0.0143116666666667</v>
      </c>
      <c r="T19" s="31">
        <v>0.0333333333333333</v>
      </c>
      <c r="U19" s="14">
        <v>0</v>
      </c>
      <c r="V19" s="24">
        <f t="shared" si="2"/>
        <v>0.165704286915174</v>
      </c>
      <c r="W19" s="14" t="s">
        <v>31</v>
      </c>
      <c r="X19" s="14">
        <f>VLOOKUP(B:B,[1]安路普产品报价!$B:$X,23,0)</f>
        <v>0.15</v>
      </c>
      <c r="Y19" s="14"/>
      <c r="Z19" s="14"/>
    </row>
    <row r="20" ht="28" spans="1:26">
      <c r="A20" s="7">
        <v>18</v>
      </c>
      <c r="B20" s="18" t="s">
        <v>70</v>
      </c>
      <c r="C20" s="19" t="s">
        <v>71</v>
      </c>
      <c r="D20" s="14" t="s">
        <v>46</v>
      </c>
      <c r="E20" s="15">
        <v>0.035</v>
      </c>
      <c r="F20" s="15">
        <v>0.03675</v>
      </c>
      <c r="G20" s="16">
        <v>18.5841</v>
      </c>
      <c r="H20" s="14">
        <v>0.97</v>
      </c>
      <c r="I20" s="24">
        <f t="shared" si="0"/>
        <v>0.704088324742268</v>
      </c>
      <c r="J20" s="14" t="s">
        <v>72</v>
      </c>
      <c r="K20" s="14">
        <v>42</v>
      </c>
      <c r="L20" s="25">
        <v>85.7142857142857</v>
      </c>
      <c r="M20" s="14">
        <v>2</v>
      </c>
      <c r="N20" s="14">
        <v>39.75</v>
      </c>
      <c r="O20" s="14">
        <v>0.76</v>
      </c>
      <c r="P20" s="14">
        <v>39.5</v>
      </c>
      <c r="Q20" s="24">
        <f t="shared" si="1"/>
        <v>0.470238095238095</v>
      </c>
      <c r="R20" s="14">
        <v>0</v>
      </c>
      <c r="S20" s="31">
        <v>0.0947811111111111</v>
      </c>
      <c r="T20" s="31">
        <v>0.222222222222222</v>
      </c>
      <c r="U20" s="14">
        <v>0.3</v>
      </c>
      <c r="V20" s="24">
        <f t="shared" si="2"/>
        <v>2.16659520126373</v>
      </c>
      <c r="W20" s="14" t="s">
        <v>31</v>
      </c>
      <c r="X20" s="14">
        <f>VLOOKUP(B:B,[1]安路普产品报价!$B:$X,23,0)</f>
        <v>3.1</v>
      </c>
      <c r="Y20" s="14"/>
      <c r="Z20" s="14"/>
    </row>
    <row r="21" ht="28" spans="1:26">
      <c r="A21" s="7">
        <v>19</v>
      </c>
      <c r="B21" s="18" t="s">
        <v>73</v>
      </c>
      <c r="C21" s="19" t="s">
        <v>74</v>
      </c>
      <c r="D21" s="14" t="s">
        <v>46</v>
      </c>
      <c r="E21" s="15">
        <v>0.035</v>
      </c>
      <c r="F21" s="15">
        <v>0.0378</v>
      </c>
      <c r="G21" s="16">
        <v>18.5841</v>
      </c>
      <c r="H21" s="14">
        <v>0.97</v>
      </c>
      <c r="I21" s="24">
        <f t="shared" si="0"/>
        <v>0.724205134020619</v>
      </c>
      <c r="J21" s="14" t="s">
        <v>72</v>
      </c>
      <c r="K21" s="14">
        <v>42</v>
      </c>
      <c r="L21" s="25">
        <v>85.7142857142857</v>
      </c>
      <c r="M21" s="14">
        <v>2</v>
      </c>
      <c r="N21" s="14">
        <v>39.75</v>
      </c>
      <c r="O21" s="14">
        <v>0.76</v>
      </c>
      <c r="P21" s="14">
        <v>40.5</v>
      </c>
      <c r="Q21" s="24">
        <f t="shared" si="1"/>
        <v>0.482142857142857</v>
      </c>
      <c r="R21" s="14">
        <v>0</v>
      </c>
      <c r="S21" s="31">
        <v>0.0947811111111111</v>
      </c>
      <c r="T21" s="31">
        <v>0.222222222222222</v>
      </c>
      <c r="U21" s="14">
        <v>0.3</v>
      </c>
      <c r="V21" s="24">
        <f t="shared" si="2"/>
        <v>2.20323844251451</v>
      </c>
      <c r="W21" s="14" t="s">
        <v>31</v>
      </c>
      <c r="X21" s="14">
        <f>VLOOKUP(B:B,[1]安路普产品报价!$B:$X,23,0)</f>
        <v>3.1</v>
      </c>
      <c r="Y21" s="14"/>
      <c r="Z21" s="14"/>
    </row>
    <row r="22" spans="1:26">
      <c r="A22" s="7">
        <v>20</v>
      </c>
      <c r="B22" s="18" t="s">
        <v>75</v>
      </c>
      <c r="C22" s="18" t="s">
        <v>76</v>
      </c>
      <c r="D22" s="14" t="s">
        <v>77</v>
      </c>
      <c r="E22" s="15">
        <v>0</v>
      </c>
      <c r="F22" s="15">
        <v>0.0448</v>
      </c>
      <c r="G22" s="16">
        <v>13.7168</v>
      </c>
      <c r="H22" s="14">
        <v>0.94</v>
      </c>
      <c r="I22" s="24">
        <f t="shared" si="0"/>
        <v>0.65373685106383</v>
      </c>
      <c r="J22" s="14" t="s">
        <v>78</v>
      </c>
      <c r="K22" s="14">
        <v>55</v>
      </c>
      <c r="L22" s="25">
        <v>65.4545454545455</v>
      </c>
      <c r="M22" s="14">
        <v>2</v>
      </c>
      <c r="N22" s="14">
        <v>68.9</v>
      </c>
      <c r="O22" s="14">
        <v>0.76</v>
      </c>
      <c r="P22" s="14">
        <v>41.5</v>
      </c>
      <c r="Q22" s="24">
        <f t="shared" si="1"/>
        <v>0.377272727272727</v>
      </c>
      <c r="R22" s="14">
        <v>0.9</v>
      </c>
      <c r="S22" s="31">
        <v>0.036575652173913</v>
      </c>
      <c r="T22" s="31">
        <v>0.0869565217391304</v>
      </c>
      <c r="U22" s="14">
        <v>0</v>
      </c>
      <c r="V22" s="24">
        <f t="shared" si="2"/>
        <v>2.5490649545213</v>
      </c>
      <c r="W22" s="14" t="s">
        <v>31</v>
      </c>
      <c r="X22" s="14">
        <f>VLOOKUP(B:B,[1]安路普产品报价!$B:$X,23,0)</f>
        <v>5.1</v>
      </c>
      <c r="Y22" s="14"/>
      <c r="Z22" s="14"/>
    </row>
    <row r="23" spans="1:26">
      <c r="A23" s="7">
        <v>21</v>
      </c>
      <c r="B23" s="18" t="s">
        <v>79</v>
      </c>
      <c r="C23" s="18" t="s">
        <v>80</v>
      </c>
      <c r="D23" s="14" t="s">
        <v>29</v>
      </c>
      <c r="E23" s="15">
        <v>0</v>
      </c>
      <c r="F23" s="15">
        <v>0.021575</v>
      </c>
      <c r="G23" s="16">
        <v>15.3097</v>
      </c>
      <c r="H23" s="14">
        <v>0.95</v>
      </c>
      <c r="I23" s="24">
        <f t="shared" si="0"/>
        <v>0.347691344736842</v>
      </c>
      <c r="J23" s="14" t="s">
        <v>72</v>
      </c>
      <c r="K23" s="14">
        <v>60</v>
      </c>
      <c r="L23" s="25">
        <v>60</v>
      </c>
      <c r="M23" s="14">
        <v>1</v>
      </c>
      <c r="N23" s="14">
        <v>39.75</v>
      </c>
      <c r="O23" s="14">
        <v>0.76</v>
      </c>
      <c r="P23" s="14">
        <v>42.5</v>
      </c>
      <c r="Q23" s="24">
        <f t="shared" si="1"/>
        <v>0.708333333333333</v>
      </c>
      <c r="R23" s="14">
        <v>0</v>
      </c>
      <c r="S23" s="31">
        <v>0.0286233333333333</v>
      </c>
      <c r="T23" s="31">
        <v>0.0666666666666667</v>
      </c>
      <c r="U23" s="14">
        <v>0</v>
      </c>
      <c r="V23" s="24">
        <f t="shared" si="2"/>
        <v>1.62332146595568</v>
      </c>
      <c r="W23" s="14" t="s">
        <v>31</v>
      </c>
      <c r="X23" s="14">
        <f>VLOOKUP(B:B,[1]安路普产品报价!$B:$X,23,0)</f>
        <v>2.2</v>
      </c>
      <c r="Y23" s="14"/>
      <c r="Z23" s="14"/>
    </row>
    <row r="24" spans="1:26">
      <c r="A24" s="7">
        <v>22</v>
      </c>
      <c r="B24" s="18" t="s">
        <v>81</v>
      </c>
      <c r="C24" s="18" t="s">
        <v>82</v>
      </c>
      <c r="D24" s="14" t="s">
        <v>29</v>
      </c>
      <c r="E24" s="15">
        <v>0</v>
      </c>
      <c r="F24" s="15">
        <v>0.016625</v>
      </c>
      <c r="G24" s="16">
        <v>15.3097</v>
      </c>
      <c r="H24" s="14">
        <v>0.95</v>
      </c>
      <c r="I24" s="24">
        <f t="shared" si="0"/>
        <v>0.26791975</v>
      </c>
      <c r="J24" s="14" t="s">
        <v>72</v>
      </c>
      <c r="K24" s="14">
        <v>60</v>
      </c>
      <c r="L24" s="25">
        <v>60</v>
      </c>
      <c r="M24" s="14">
        <v>1</v>
      </c>
      <c r="N24" s="14">
        <v>39.75</v>
      </c>
      <c r="O24" s="14">
        <v>0.76</v>
      </c>
      <c r="P24" s="14">
        <v>43.5</v>
      </c>
      <c r="Q24" s="24">
        <f t="shared" si="1"/>
        <v>0.725</v>
      </c>
      <c r="R24" s="14">
        <v>0</v>
      </c>
      <c r="S24" s="31">
        <v>0.0286233333333333</v>
      </c>
      <c r="T24" s="31">
        <v>0.0666666666666667</v>
      </c>
      <c r="U24" s="14">
        <v>0</v>
      </c>
      <c r="V24" s="24">
        <f t="shared" si="2"/>
        <v>1.54958833947368</v>
      </c>
      <c r="W24" s="14" t="s">
        <v>31</v>
      </c>
      <c r="X24" s="14">
        <f>VLOOKUP(B:B,[1]安路普产品报价!$B:$X,23,0)</f>
        <v>1.5</v>
      </c>
      <c r="Y24" s="14"/>
      <c r="Z24" s="14"/>
    </row>
    <row r="25" spans="1:26">
      <c r="A25" s="7">
        <v>23</v>
      </c>
      <c r="B25" s="18" t="s">
        <v>83</v>
      </c>
      <c r="C25" s="18" t="s">
        <v>84</v>
      </c>
      <c r="D25" s="14" t="s">
        <v>29</v>
      </c>
      <c r="E25" s="15">
        <v>0</v>
      </c>
      <c r="F25" s="15">
        <v>0.0067</v>
      </c>
      <c r="G25" s="16">
        <v>15.3097</v>
      </c>
      <c r="H25" s="14">
        <v>0.98</v>
      </c>
      <c r="I25" s="24">
        <f t="shared" si="0"/>
        <v>0.104668357142857</v>
      </c>
      <c r="J25" s="14" t="s">
        <v>30</v>
      </c>
      <c r="K25" s="14">
        <v>102</v>
      </c>
      <c r="L25" s="25">
        <v>35.2941176470588</v>
      </c>
      <c r="M25" s="14">
        <v>4</v>
      </c>
      <c r="N25" s="14">
        <v>27.15</v>
      </c>
      <c r="O25" s="14">
        <v>0.76</v>
      </c>
      <c r="P25" s="14">
        <v>44.5</v>
      </c>
      <c r="Q25" s="24">
        <f t="shared" si="1"/>
        <v>0.10906862745098</v>
      </c>
      <c r="R25" s="14">
        <v>0</v>
      </c>
      <c r="S25" s="31">
        <v>0.0286233333333333</v>
      </c>
      <c r="T25" s="31">
        <v>0.0666666666666667</v>
      </c>
      <c r="U25" s="14">
        <v>0</v>
      </c>
      <c r="V25" s="24">
        <f t="shared" si="2"/>
        <v>0.366020981349683</v>
      </c>
      <c r="W25" s="14" t="s">
        <v>31</v>
      </c>
      <c r="X25" s="14">
        <f>VLOOKUP(B:B,[1]安路普产品报价!$B:$X,23,0)</f>
        <v>0.45</v>
      </c>
      <c r="Y25" s="14"/>
      <c r="Z25" s="14"/>
    </row>
    <row r="26" spans="1:26">
      <c r="A26" s="7">
        <v>24</v>
      </c>
      <c r="B26" s="18" t="s">
        <v>85</v>
      </c>
      <c r="C26" s="18" t="s">
        <v>86</v>
      </c>
      <c r="D26" s="14" t="s">
        <v>29</v>
      </c>
      <c r="E26" s="15">
        <v>0.021</v>
      </c>
      <c r="F26" s="15">
        <v>0.02247</v>
      </c>
      <c r="G26" s="16">
        <v>15.3097</v>
      </c>
      <c r="H26" s="14">
        <v>0.95</v>
      </c>
      <c r="I26" s="24">
        <f t="shared" si="0"/>
        <v>0.362114693684211</v>
      </c>
      <c r="J26" s="14" t="s">
        <v>52</v>
      </c>
      <c r="K26" s="14">
        <v>48</v>
      </c>
      <c r="L26" s="25">
        <v>75</v>
      </c>
      <c r="M26" s="14">
        <v>2</v>
      </c>
      <c r="N26" s="14">
        <v>48.5</v>
      </c>
      <c r="O26" s="14">
        <v>0.76</v>
      </c>
      <c r="P26" s="14">
        <v>45.5</v>
      </c>
      <c r="Q26" s="24">
        <f t="shared" si="1"/>
        <v>0.473958333333333</v>
      </c>
      <c r="R26" s="14">
        <v>0</v>
      </c>
      <c r="S26" s="31">
        <v>0.084415</v>
      </c>
      <c r="T26" s="31">
        <v>0.2</v>
      </c>
      <c r="U26" s="14">
        <v>0</v>
      </c>
      <c r="V26" s="24">
        <f t="shared" si="2"/>
        <v>1.48561282630471</v>
      </c>
      <c r="W26" s="14" t="s">
        <v>31</v>
      </c>
      <c r="X26" s="14">
        <f>VLOOKUP(B:B,[1]安路普产品报价!$B:$X,23,0)</f>
        <v>1.4</v>
      </c>
      <c r="Y26" s="14"/>
      <c r="Z26" s="14"/>
    </row>
    <row r="27" spans="1:26">
      <c r="A27" s="7">
        <v>25</v>
      </c>
      <c r="B27" s="18" t="s">
        <v>87</v>
      </c>
      <c r="C27" s="18" t="s">
        <v>88</v>
      </c>
      <c r="D27" s="14" t="s">
        <v>29</v>
      </c>
      <c r="E27" s="15">
        <v>0</v>
      </c>
      <c r="F27" s="15">
        <v>0.0021</v>
      </c>
      <c r="G27" s="16">
        <v>15.3097</v>
      </c>
      <c r="H27" s="14">
        <v>0.96</v>
      </c>
      <c r="I27" s="24">
        <f t="shared" si="0"/>
        <v>0.03348996875</v>
      </c>
      <c r="J27" s="14" t="s">
        <v>72</v>
      </c>
      <c r="K27" s="14">
        <v>65</v>
      </c>
      <c r="L27" s="25">
        <v>55.3846153846154</v>
      </c>
      <c r="M27" s="14">
        <v>1</v>
      </c>
      <c r="N27" s="14">
        <v>39.75</v>
      </c>
      <c r="O27" s="14">
        <v>0.76</v>
      </c>
      <c r="P27" s="14">
        <v>46.5</v>
      </c>
      <c r="Q27" s="24">
        <f t="shared" si="1"/>
        <v>0.715384615384615</v>
      </c>
      <c r="R27" s="14">
        <v>0</v>
      </c>
      <c r="S27" s="31">
        <v>0.00715583333333333</v>
      </c>
      <c r="T27" s="31">
        <v>0.0166666666666667</v>
      </c>
      <c r="U27" s="14">
        <v>0</v>
      </c>
      <c r="V27" s="24">
        <f t="shared" si="2"/>
        <v>1.15840344944411</v>
      </c>
      <c r="W27" s="14" t="s">
        <v>31</v>
      </c>
      <c r="X27" s="14">
        <f>VLOOKUP(B:B,[1]安路普产品报价!$B:$X,23,0)</f>
        <v>0.29</v>
      </c>
      <c r="Y27" s="14"/>
      <c r="Z27" s="14"/>
    </row>
    <row r="28" spans="1:26">
      <c r="A28" s="7">
        <v>26</v>
      </c>
      <c r="B28" s="18" t="s">
        <v>89</v>
      </c>
      <c r="C28" s="18" t="s">
        <v>90</v>
      </c>
      <c r="D28" s="14" t="s">
        <v>29</v>
      </c>
      <c r="E28" s="15">
        <v>0</v>
      </c>
      <c r="F28" s="15">
        <v>0.00155</v>
      </c>
      <c r="G28" s="16">
        <v>15.3097</v>
      </c>
      <c r="H28" s="14">
        <v>0.96</v>
      </c>
      <c r="I28" s="24">
        <f t="shared" si="0"/>
        <v>0.0247187864583333</v>
      </c>
      <c r="J28" s="14" t="s">
        <v>72</v>
      </c>
      <c r="K28" s="14">
        <v>65</v>
      </c>
      <c r="L28" s="25">
        <v>55.3846153846154</v>
      </c>
      <c r="M28" s="14">
        <v>1</v>
      </c>
      <c r="N28" s="14">
        <v>39.75</v>
      </c>
      <c r="O28" s="14">
        <v>0.76</v>
      </c>
      <c r="P28" s="14">
        <v>47.5</v>
      </c>
      <c r="Q28" s="24">
        <f t="shared" si="1"/>
        <v>0.730769230769231</v>
      </c>
      <c r="R28" s="14">
        <v>0</v>
      </c>
      <c r="S28" s="31">
        <v>0.00715583333333333</v>
      </c>
      <c r="T28" s="31">
        <v>0.0166666666666667</v>
      </c>
      <c r="U28" s="14">
        <v>0</v>
      </c>
      <c r="V28" s="24">
        <f t="shared" si="2"/>
        <v>1.16605023145783</v>
      </c>
      <c r="W28" s="14" t="s">
        <v>31</v>
      </c>
      <c r="X28" s="14">
        <f>VLOOKUP(B:B,[1]安路普产品报价!$B:$X,23,0)</f>
        <v>0.25</v>
      </c>
      <c r="Y28" s="14"/>
      <c r="Z28" s="14"/>
    </row>
    <row r="29" spans="1:26">
      <c r="A29" s="7">
        <v>27</v>
      </c>
      <c r="B29" s="18" t="s">
        <v>91</v>
      </c>
      <c r="C29" s="18" t="s">
        <v>92</v>
      </c>
      <c r="D29" s="14" t="s">
        <v>29</v>
      </c>
      <c r="E29" s="15">
        <v>0</v>
      </c>
      <c r="F29" s="15">
        <v>0.00235</v>
      </c>
      <c r="G29" s="16">
        <v>15.3097</v>
      </c>
      <c r="H29" s="14">
        <v>0.96</v>
      </c>
      <c r="I29" s="24">
        <f t="shared" si="0"/>
        <v>0.0374768697916667</v>
      </c>
      <c r="J29" s="14" t="s">
        <v>72</v>
      </c>
      <c r="K29" s="14">
        <v>65</v>
      </c>
      <c r="L29" s="25">
        <v>55.3846153846154</v>
      </c>
      <c r="M29" s="14">
        <v>1</v>
      </c>
      <c r="N29" s="14">
        <v>39.75</v>
      </c>
      <c r="O29" s="14">
        <v>0.76</v>
      </c>
      <c r="P29" s="14">
        <v>48.5</v>
      </c>
      <c r="Q29" s="24">
        <f t="shared" si="1"/>
        <v>0.746153846153846</v>
      </c>
      <c r="R29" s="14">
        <v>0</v>
      </c>
      <c r="S29" s="31">
        <v>0.00715583333333333</v>
      </c>
      <c r="T29" s="31">
        <v>0.0166666666666667</v>
      </c>
      <c r="U29" s="14">
        <v>0</v>
      </c>
      <c r="V29" s="24">
        <f t="shared" si="2"/>
        <v>1.19859022685046</v>
      </c>
      <c r="W29" s="14" t="s">
        <v>31</v>
      </c>
      <c r="X29" s="14">
        <f>VLOOKUP(B:B,[1]安路普产品报价!$B:$X,23,0)</f>
        <v>0.29</v>
      </c>
      <c r="Y29" s="14"/>
      <c r="Z29" s="14"/>
    </row>
    <row r="30" spans="1:26">
      <c r="A30" s="7">
        <v>28</v>
      </c>
      <c r="B30" s="18" t="s">
        <v>93</v>
      </c>
      <c r="C30" s="19" t="s">
        <v>94</v>
      </c>
      <c r="D30" s="14" t="s">
        <v>77</v>
      </c>
      <c r="E30" s="15">
        <v>0.026</v>
      </c>
      <c r="F30" s="15">
        <v>0.0273</v>
      </c>
      <c r="G30" s="16">
        <v>13.7168</v>
      </c>
      <c r="H30" s="14">
        <v>0.98</v>
      </c>
      <c r="I30" s="24">
        <f t="shared" si="0"/>
        <v>0.382110857142857</v>
      </c>
      <c r="J30" s="14" t="s">
        <v>30</v>
      </c>
      <c r="K30" s="14">
        <v>60</v>
      </c>
      <c r="L30" s="25">
        <v>60</v>
      </c>
      <c r="M30" s="14">
        <v>2</v>
      </c>
      <c r="N30" s="14">
        <v>27.15</v>
      </c>
      <c r="O30" s="14">
        <v>0.76</v>
      </c>
      <c r="P30" s="14">
        <v>49.5</v>
      </c>
      <c r="Q30" s="24">
        <f t="shared" si="1"/>
        <v>0.4125</v>
      </c>
      <c r="R30" s="14">
        <v>0</v>
      </c>
      <c r="S30" s="31">
        <v>0.0293483333333333</v>
      </c>
      <c r="T30" s="31">
        <v>0.0666666666666667</v>
      </c>
      <c r="U30" s="14">
        <v>0</v>
      </c>
      <c r="V30" s="24">
        <f t="shared" si="2"/>
        <v>1.09341326676385</v>
      </c>
      <c r="W30" s="14" t="s">
        <v>31</v>
      </c>
      <c r="X30" s="14"/>
      <c r="Y30" s="14"/>
      <c r="Z30" s="14"/>
    </row>
    <row r="31" spans="1:26">
      <c r="A31" s="7">
        <v>29</v>
      </c>
      <c r="B31" s="18" t="s">
        <v>95</v>
      </c>
      <c r="C31" s="19" t="s">
        <v>96</v>
      </c>
      <c r="D31" s="14" t="s">
        <v>77</v>
      </c>
      <c r="E31" s="15">
        <v>0.001</v>
      </c>
      <c r="F31" s="15">
        <v>0.00105</v>
      </c>
      <c r="G31" s="16">
        <v>13.7168</v>
      </c>
      <c r="H31" s="14">
        <v>0.98</v>
      </c>
      <c r="I31" s="24">
        <f t="shared" si="0"/>
        <v>0.0146965714285714</v>
      </c>
      <c r="J31" s="14" t="s">
        <v>30</v>
      </c>
      <c r="K31" s="14">
        <v>60</v>
      </c>
      <c r="L31" s="25">
        <v>60</v>
      </c>
      <c r="M31" s="14">
        <v>2</v>
      </c>
      <c r="N31" s="14">
        <v>27.15</v>
      </c>
      <c r="O31" s="14">
        <v>0.76</v>
      </c>
      <c r="P31" s="14">
        <v>50.5</v>
      </c>
      <c r="Q31" s="24">
        <f t="shared" si="1"/>
        <v>0.420833333333333</v>
      </c>
      <c r="R31" s="14">
        <v>0</v>
      </c>
      <c r="S31" s="31">
        <v>0.00477055555555556</v>
      </c>
      <c r="T31" s="31">
        <v>0.0111111111111111</v>
      </c>
      <c r="U31" s="14">
        <v>0</v>
      </c>
      <c r="V31" s="24">
        <f t="shared" si="2"/>
        <v>0.606565793488824</v>
      </c>
      <c r="W31" s="14" t="s">
        <v>31</v>
      </c>
      <c r="X31" s="14"/>
      <c r="Y31" s="14"/>
      <c r="Z31" s="14"/>
    </row>
    <row r="32" spans="1:26">
      <c r="A32" s="7">
        <v>30</v>
      </c>
      <c r="B32" s="18" t="s">
        <v>97</v>
      </c>
      <c r="C32" s="19" t="s">
        <v>98</v>
      </c>
      <c r="D32" s="14" t="s">
        <v>29</v>
      </c>
      <c r="E32" s="15">
        <v>0.009</v>
      </c>
      <c r="F32" s="15">
        <v>0.00972</v>
      </c>
      <c r="G32" s="16">
        <v>15.3097</v>
      </c>
      <c r="H32" s="14">
        <v>0.9</v>
      </c>
      <c r="I32" s="24">
        <f t="shared" si="0"/>
        <v>0.16534476</v>
      </c>
      <c r="J32" s="14" t="s">
        <v>34</v>
      </c>
      <c r="K32" s="14">
        <v>60</v>
      </c>
      <c r="L32" s="25">
        <v>60</v>
      </c>
      <c r="M32" s="14">
        <v>2</v>
      </c>
      <c r="N32" s="14">
        <v>21.2</v>
      </c>
      <c r="O32" s="14">
        <v>0.76</v>
      </c>
      <c r="P32" s="14">
        <v>51.5</v>
      </c>
      <c r="Q32" s="24">
        <f t="shared" si="1"/>
        <v>0.429166666666667</v>
      </c>
      <c r="R32" s="14">
        <v>0</v>
      </c>
      <c r="S32" s="31">
        <v>0.00702483333333333</v>
      </c>
      <c r="T32" s="31">
        <v>0.0166666666666667</v>
      </c>
      <c r="U32" s="14">
        <v>0</v>
      </c>
      <c r="V32" s="24">
        <f t="shared" si="2"/>
        <v>0.839720037333333</v>
      </c>
      <c r="W32" s="14" t="s">
        <v>31</v>
      </c>
      <c r="X32" s="14"/>
      <c r="Y32" s="14"/>
      <c r="Z32" s="14"/>
    </row>
    <row r="33" spans="1:26">
      <c r="A33" s="7">
        <v>31</v>
      </c>
      <c r="B33" s="18" t="s">
        <v>99</v>
      </c>
      <c r="C33" s="19" t="s">
        <v>100</v>
      </c>
      <c r="D33" s="14" t="s">
        <v>29</v>
      </c>
      <c r="E33" s="15">
        <v>0.002</v>
      </c>
      <c r="F33" s="15">
        <v>0.00214</v>
      </c>
      <c r="G33" s="16">
        <v>15.3097</v>
      </c>
      <c r="H33" s="14">
        <v>0.98</v>
      </c>
      <c r="I33" s="24">
        <f t="shared" si="0"/>
        <v>0.0334313857142857</v>
      </c>
      <c r="J33" s="14" t="s">
        <v>30</v>
      </c>
      <c r="K33" s="14">
        <v>65.4545454545455</v>
      </c>
      <c r="L33" s="25">
        <v>55</v>
      </c>
      <c r="M33" s="14">
        <v>4</v>
      </c>
      <c r="N33" s="14">
        <v>27.15</v>
      </c>
      <c r="O33" s="14">
        <v>0.76</v>
      </c>
      <c r="P33" s="14">
        <v>52.5</v>
      </c>
      <c r="Q33" s="24">
        <f t="shared" si="1"/>
        <v>0.200520833333333</v>
      </c>
      <c r="R33" s="14">
        <v>0</v>
      </c>
      <c r="S33" s="31">
        <v>0.00702483333333333</v>
      </c>
      <c r="T33" s="31">
        <v>0.0166666666666667</v>
      </c>
      <c r="U33" s="14">
        <v>0</v>
      </c>
      <c r="V33" s="24">
        <f t="shared" si="2"/>
        <v>0.333310626931487</v>
      </c>
      <c r="W33" s="14" t="s">
        <v>31</v>
      </c>
      <c r="X33" s="14"/>
      <c r="Y33" s="14"/>
      <c r="Z33" s="14"/>
    </row>
    <row r="34" spans="1:26">
      <c r="A34" s="7">
        <v>32</v>
      </c>
      <c r="B34" s="18" t="s">
        <v>101</v>
      </c>
      <c r="C34" s="19" t="s">
        <v>102</v>
      </c>
      <c r="D34" s="14" t="s">
        <v>29</v>
      </c>
      <c r="E34" s="15">
        <v>0.003</v>
      </c>
      <c r="F34" s="15">
        <v>0.00321</v>
      </c>
      <c r="G34" s="16">
        <v>15.3097</v>
      </c>
      <c r="H34" s="14">
        <v>0.98</v>
      </c>
      <c r="I34" s="24">
        <f t="shared" si="0"/>
        <v>0.0501470785714286</v>
      </c>
      <c r="J34" s="14" t="s">
        <v>30</v>
      </c>
      <c r="K34" s="14">
        <v>65.4545454545455</v>
      </c>
      <c r="L34" s="25">
        <v>55</v>
      </c>
      <c r="M34" s="14">
        <v>4</v>
      </c>
      <c r="N34" s="14">
        <v>27.15</v>
      </c>
      <c r="O34" s="14">
        <v>0.76</v>
      </c>
      <c r="P34" s="14">
        <v>53.5</v>
      </c>
      <c r="Q34" s="24">
        <f t="shared" si="1"/>
        <v>0.204340277777778</v>
      </c>
      <c r="R34" s="14">
        <v>0</v>
      </c>
      <c r="S34" s="31">
        <v>0.00702483333333333</v>
      </c>
      <c r="T34" s="31">
        <v>0.0166666666666667</v>
      </c>
      <c r="U34" s="14">
        <v>0</v>
      </c>
      <c r="V34" s="24">
        <f t="shared" si="2"/>
        <v>0.356569813058795</v>
      </c>
      <c r="W34" s="14" t="s">
        <v>31</v>
      </c>
      <c r="X34" s="14"/>
      <c r="Y34" s="14"/>
      <c r="Z34" s="14"/>
    </row>
    <row r="35" spans="1:26">
      <c r="A35" s="7">
        <v>33</v>
      </c>
      <c r="B35" s="18" t="s">
        <v>103</v>
      </c>
      <c r="C35" s="19" t="s">
        <v>104</v>
      </c>
      <c r="D35" s="14" t="s">
        <v>29</v>
      </c>
      <c r="E35" s="15">
        <v>0.002</v>
      </c>
      <c r="F35" s="15">
        <v>0.00214</v>
      </c>
      <c r="G35" s="16">
        <v>15.3097</v>
      </c>
      <c r="H35" s="14">
        <v>0.98</v>
      </c>
      <c r="I35" s="24">
        <f t="shared" si="0"/>
        <v>0.0334313857142857</v>
      </c>
      <c r="J35" s="14" t="s">
        <v>30</v>
      </c>
      <c r="K35" s="14">
        <v>65.4545454545455</v>
      </c>
      <c r="L35" s="25">
        <v>55</v>
      </c>
      <c r="M35" s="14">
        <v>4</v>
      </c>
      <c r="N35" s="14">
        <v>27.15</v>
      </c>
      <c r="O35" s="14">
        <v>0.76</v>
      </c>
      <c r="P35" s="14">
        <v>54.5</v>
      </c>
      <c r="Q35" s="24">
        <f t="shared" si="1"/>
        <v>0.208159722222222</v>
      </c>
      <c r="R35" s="14">
        <v>0</v>
      </c>
      <c r="S35" s="31">
        <v>0.00702483333333333</v>
      </c>
      <c r="T35" s="31">
        <v>0.0166666666666667</v>
      </c>
      <c r="U35" s="14">
        <v>0</v>
      </c>
      <c r="V35" s="24">
        <f t="shared" si="2"/>
        <v>0.341962837815841</v>
      </c>
      <c r="W35" s="14" t="s">
        <v>31</v>
      </c>
      <c r="X35" s="14"/>
      <c r="Y35" s="14"/>
      <c r="Z35" s="14"/>
    </row>
    <row r="36" spans="1:26">
      <c r="A36" s="7">
        <v>34</v>
      </c>
      <c r="B36" s="18" t="s">
        <v>105</v>
      </c>
      <c r="C36" s="19" t="s">
        <v>106</v>
      </c>
      <c r="D36" s="14" t="s">
        <v>29</v>
      </c>
      <c r="E36" s="15">
        <v>0.001</v>
      </c>
      <c r="F36" s="15">
        <v>0.00107</v>
      </c>
      <c r="G36" s="16">
        <v>15.3097</v>
      </c>
      <c r="H36" s="14">
        <v>0.98</v>
      </c>
      <c r="I36" s="24">
        <f t="shared" ref="I36:I67" si="3">F36*G36/H36</f>
        <v>0.0167156928571429</v>
      </c>
      <c r="J36" s="14" t="s">
        <v>30</v>
      </c>
      <c r="K36" s="14">
        <v>65.4545454545455</v>
      </c>
      <c r="L36" s="25">
        <v>55</v>
      </c>
      <c r="M36" s="14">
        <v>4</v>
      </c>
      <c r="N36" s="14">
        <v>27.15</v>
      </c>
      <c r="O36" s="14">
        <v>0.76</v>
      </c>
      <c r="P36" s="14">
        <v>55.5</v>
      </c>
      <c r="Q36" s="24">
        <f t="shared" ref="Q36:Q67" si="4">P36/K36/M36</f>
        <v>0.211979166666667</v>
      </c>
      <c r="R36" s="14">
        <v>0</v>
      </c>
      <c r="S36" s="31">
        <v>0.00702483333333333</v>
      </c>
      <c r="T36" s="31">
        <v>0.0166666666666667</v>
      </c>
      <c r="U36" s="14">
        <v>0</v>
      </c>
      <c r="V36" s="24">
        <f t="shared" ref="V36:V67" si="5">(I36+Q36+(N36*O36/K36/M36)/2)/H36*1.11+R36*1.03+S36+T36+U36</f>
        <v>0.327355862572886</v>
      </c>
      <c r="W36" s="14" t="s">
        <v>31</v>
      </c>
      <c r="X36" s="14"/>
      <c r="Y36" s="14"/>
      <c r="Z36" s="14"/>
    </row>
    <row r="37" spans="1:26">
      <c r="A37" s="7">
        <v>35</v>
      </c>
      <c r="B37" s="18" t="s">
        <v>107</v>
      </c>
      <c r="C37" s="18" t="s">
        <v>108</v>
      </c>
      <c r="D37" s="14" t="s">
        <v>29</v>
      </c>
      <c r="E37" s="15">
        <v>0.002</v>
      </c>
      <c r="F37" s="15">
        <v>0.00214</v>
      </c>
      <c r="G37" s="16">
        <v>15.3097</v>
      </c>
      <c r="H37" s="14">
        <v>0.98</v>
      </c>
      <c r="I37" s="24">
        <f t="shared" si="3"/>
        <v>0.0334313857142857</v>
      </c>
      <c r="J37" s="14" t="s">
        <v>34</v>
      </c>
      <c r="K37" s="14">
        <v>65.4545454545455</v>
      </c>
      <c r="L37" s="25">
        <v>55</v>
      </c>
      <c r="M37" s="14">
        <v>2</v>
      </c>
      <c r="N37" s="14">
        <v>21.2</v>
      </c>
      <c r="O37" s="14">
        <v>0.76</v>
      </c>
      <c r="P37" s="14">
        <v>56.5</v>
      </c>
      <c r="Q37" s="24">
        <f t="shared" si="4"/>
        <v>0.431597222222222</v>
      </c>
      <c r="R37" s="14">
        <v>0</v>
      </c>
      <c r="S37" s="31">
        <v>0.00280675333333333</v>
      </c>
      <c r="T37" s="31">
        <v>0.00666666666666667</v>
      </c>
      <c r="U37" s="14">
        <v>0</v>
      </c>
      <c r="V37" s="24">
        <f t="shared" si="5"/>
        <v>0.605891707220602</v>
      </c>
      <c r="W37" s="14" t="s">
        <v>31</v>
      </c>
      <c r="X37" s="14">
        <f>VLOOKUP(B:B,[1]安路普产品报价!$B:$X,23,0)</f>
        <v>0.3</v>
      </c>
      <c r="Y37" s="14"/>
      <c r="Z37" s="14"/>
    </row>
    <row r="38" spans="1:26">
      <c r="A38" s="7">
        <v>36</v>
      </c>
      <c r="B38" s="18" t="s">
        <v>109</v>
      </c>
      <c r="C38" s="19" t="s">
        <v>110</v>
      </c>
      <c r="D38" s="14" t="s">
        <v>46</v>
      </c>
      <c r="E38" s="15">
        <v>0</v>
      </c>
      <c r="F38" s="15">
        <v>0.0152125</v>
      </c>
      <c r="G38" s="16">
        <v>18.5841</v>
      </c>
      <c r="H38" s="14">
        <v>0.96</v>
      </c>
      <c r="I38" s="24">
        <f t="shared" si="3"/>
        <v>0.29449023046875</v>
      </c>
      <c r="J38" s="14" t="s">
        <v>111</v>
      </c>
      <c r="K38" s="14">
        <v>60</v>
      </c>
      <c r="L38" s="25">
        <v>60</v>
      </c>
      <c r="M38" s="14">
        <v>4</v>
      </c>
      <c r="N38" s="14">
        <v>39.75</v>
      </c>
      <c r="O38" s="14">
        <v>0.76</v>
      </c>
      <c r="P38" s="14">
        <v>57.5</v>
      </c>
      <c r="Q38" s="24">
        <f t="shared" si="4"/>
        <v>0.239583333333333</v>
      </c>
      <c r="R38" s="14">
        <v>0</v>
      </c>
      <c r="S38" s="31">
        <v>0.021031</v>
      </c>
      <c r="T38" s="31">
        <v>0.05</v>
      </c>
      <c r="U38" s="14">
        <v>0</v>
      </c>
      <c r="V38" s="24">
        <f t="shared" si="5"/>
        <v>0.761325042521159</v>
      </c>
      <c r="W38" s="14" t="s">
        <v>31</v>
      </c>
      <c r="X38" s="14">
        <f>VLOOKUP(B:B,[1]安路普产品报价!$B:$X,23,0)</f>
        <v>0.83</v>
      </c>
      <c r="Y38" s="14"/>
      <c r="Z38" s="14"/>
    </row>
    <row r="39" ht="28" spans="1:26">
      <c r="A39" s="7">
        <v>37</v>
      </c>
      <c r="B39" s="18" t="s">
        <v>112</v>
      </c>
      <c r="C39" s="19" t="s">
        <v>113</v>
      </c>
      <c r="D39" s="14" t="s">
        <v>46</v>
      </c>
      <c r="E39" s="15">
        <v>0.003</v>
      </c>
      <c r="F39" s="15">
        <v>0.0030333</v>
      </c>
      <c r="G39" s="16">
        <v>18.5841</v>
      </c>
      <c r="H39" s="14">
        <v>0.98</v>
      </c>
      <c r="I39" s="24">
        <f t="shared" si="3"/>
        <v>0.0575215821734694</v>
      </c>
      <c r="J39" s="14" t="s">
        <v>111</v>
      </c>
      <c r="K39" s="14">
        <v>65.4545454545455</v>
      </c>
      <c r="L39" s="25">
        <v>55</v>
      </c>
      <c r="M39" s="14">
        <v>3</v>
      </c>
      <c r="N39" s="14">
        <v>39.75</v>
      </c>
      <c r="O39" s="14">
        <v>0.76</v>
      </c>
      <c r="P39" s="14">
        <v>58.5</v>
      </c>
      <c r="Q39" s="24">
        <f t="shared" si="4"/>
        <v>0.297916666666666</v>
      </c>
      <c r="R39" s="14">
        <v>0</v>
      </c>
      <c r="S39" s="31">
        <v>0.00468322222222222</v>
      </c>
      <c r="T39" s="31">
        <v>0.0111111111111111</v>
      </c>
      <c r="U39" s="14">
        <v>0.2</v>
      </c>
      <c r="V39" s="24">
        <f t="shared" si="5"/>
        <v>0.705510317563827</v>
      </c>
      <c r="W39" s="14" t="s">
        <v>31</v>
      </c>
      <c r="X39" s="14">
        <f>VLOOKUP(B:B,[1]安路普产品报价!$B:$X,23,0)</f>
        <v>0.23</v>
      </c>
      <c r="Y39" s="14"/>
      <c r="Z39" s="14"/>
    </row>
    <row r="40" ht="28" spans="1:26">
      <c r="A40" s="7">
        <v>38</v>
      </c>
      <c r="B40" s="18" t="s">
        <v>114</v>
      </c>
      <c r="C40" s="19" t="s">
        <v>115</v>
      </c>
      <c r="D40" s="14" t="s">
        <v>46</v>
      </c>
      <c r="E40" s="15">
        <v>0.003</v>
      </c>
      <c r="F40" s="15">
        <v>0.0030333</v>
      </c>
      <c r="G40" s="16">
        <v>18.5841</v>
      </c>
      <c r="H40" s="14">
        <v>0.98</v>
      </c>
      <c r="I40" s="24">
        <f t="shared" si="3"/>
        <v>0.0575215821734694</v>
      </c>
      <c r="J40" s="14" t="s">
        <v>111</v>
      </c>
      <c r="K40" s="14">
        <v>65.4545454545455</v>
      </c>
      <c r="L40" s="25">
        <v>55</v>
      </c>
      <c r="M40" s="14">
        <v>3</v>
      </c>
      <c r="N40" s="14">
        <v>39.75</v>
      </c>
      <c r="O40" s="14">
        <v>0.76</v>
      </c>
      <c r="P40" s="14">
        <v>59.5</v>
      </c>
      <c r="Q40" s="24">
        <f t="shared" si="4"/>
        <v>0.303009259259259</v>
      </c>
      <c r="R40" s="14">
        <v>0</v>
      </c>
      <c r="S40" s="31">
        <v>0.00468322222222222</v>
      </c>
      <c r="T40" s="31">
        <v>0.0111111111111111</v>
      </c>
      <c r="U40" s="14">
        <v>0.2</v>
      </c>
      <c r="V40" s="24">
        <f t="shared" si="5"/>
        <v>0.711278458153396</v>
      </c>
      <c r="W40" s="14" t="s">
        <v>31</v>
      </c>
      <c r="X40" s="14">
        <f>VLOOKUP(B:B,[1]安路普产品报价!$B:$X,23,0)</f>
        <v>0.23</v>
      </c>
      <c r="Y40" s="14"/>
      <c r="Z40" s="14"/>
    </row>
    <row r="41" ht="28" spans="1:26">
      <c r="A41" s="7">
        <v>39</v>
      </c>
      <c r="B41" s="18" t="s">
        <v>116</v>
      </c>
      <c r="C41" s="19" t="s">
        <v>117</v>
      </c>
      <c r="D41" s="14" t="s">
        <v>46</v>
      </c>
      <c r="E41" s="15">
        <v>0.003</v>
      </c>
      <c r="F41" s="15">
        <v>0.0030333</v>
      </c>
      <c r="G41" s="16">
        <v>18.5841</v>
      </c>
      <c r="H41" s="14">
        <v>0.98</v>
      </c>
      <c r="I41" s="24">
        <f t="shared" si="3"/>
        <v>0.0575215821734694</v>
      </c>
      <c r="J41" s="14" t="s">
        <v>111</v>
      </c>
      <c r="K41" s="14">
        <v>65.4545454545455</v>
      </c>
      <c r="L41" s="25">
        <v>55</v>
      </c>
      <c r="M41" s="14">
        <v>3</v>
      </c>
      <c r="N41" s="14">
        <v>39.75</v>
      </c>
      <c r="O41" s="14">
        <v>0.76</v>
      </c>
      <c r="P41" s="14">
        <v>60.5</v>
      </c>
      <c r="Q41" s="24">
        <f t="shared" si="4"/>
        <v>0.308101851851852</v>
      </c>
      <c r="R41" s="14">
        <v>0</v>
      </c>
      <c r="S41" s="31">
        <v>0.00468322222222222</v>
      </c>
      <c r="T41" s="31">
        <v>0.0111111111111111</v>
      </c>
      <c r="U41" s="14">
        <v>0.2</v>
      </c>
      <c r="V41" s="24">
        <f t="shared" si="5"/>
        <v>0.717046598742966</v>
      </c>
      <c r="W41" s="14" t="s">
        <v>31</v>
      </c>
      <c r="X41" s="14">
        <f>VLOOKUP(B:B,[1]安路普产品报价!$B:$X,23,0)</f>
        <v>0.23</v>
      </c>
      <c r="Y41" s="14"/>
      <c r="Z41" s="14"/>
    </row>
    <row r="42" spans="1:26">
      <c r="A42" s="7">
        <v>40</v>
      </c>
      <c r="B42" s="18" t="s">
        <v>118</v>
      </c>
      <c r="C42" s="19" t="s">
        <v>119</v>
      </c>
      <c r="D42" s="14" t="s">
        <v>77</v>
      </c>
      <c r="E42" s="15">
        <v>0.002</v>
      </c>
      <c r="F42" s="15">
        <v>0.0021</v>
      </c>
      <c r="G42" s="16">
        <v>13.7168</v>
      </c>
      <c r="H42" s="14">
        <v>0.98</v>
      </c>
      <c r="I42" s="24">
        <f t="shared" si="3"/>
        <v>0.0293931428571429</v>
      </c>
      <c r="J42" s="14" t="s">
        <v>34</v>
      </c>
      <c r="K42" s="14">
        <v>55.3846153846154</v>
      </c>
      <c r="L42" s="25">
        <v>65</v>
      </c>
      <c r="M42" s="14">
        <v>8</v>
      </c>
      <c r="N42" s="14">
        <v>21.2</v>
      </c>
      <c r="O42" s="14">
        <v>0.76</v>
      </c>
      <c r="P42" s="14">
        <v>61.5</v>
      </c>
      <c r="Q42" s="24">
        <f t="shared" si="4"/>
        <v>0.138802083333333</v>
      </c>
      <c r="R42" s="14">
        <v>0</v>
      </c>
      <c r="S42" s="31">
        <v>0.00468322222222222</v>
      </c>
      <c r="T42" s="31">
        <v>0.0111111111111111</v>
      </c>
      <c r="U42" s="14">
        <v>0</v>
      </c>
      <c r="V42" s="24">
        <f t="shared" si="5"/>
        <v>0.226895006195335</v>
      </c>
      <c r="W42" s="14" t="s">
        <v>31</v>
      </c>
      <c r="X42" s="14">
        <f>VLOOKUP(B:B,[1]安路普产品报价!$B:$X,23,0)</f>
        <v>0.22</v>
      </c>
      <c r="Y42" s="14"/>
      <c r="Z42" s="14"/>
    </row>
    <row r="43" spans="1:26">
      <c r="A43" s="7">
        <v>41</v>
      </c>
      <c r="B43" s="18" t="s">
        <v>120</v>
      </c>
      <c r="C43" s="19" t="s">
        <v>121</v>
      </c>
      <c r="D43" s="14" t="s">
        <v>77</v>
      </c>
      <c r="E43" s="15">
        <v>0.006</v>
      </c>
      <c r="F43" s="15">
        <v>0.0063</v>
      </c>
      <c r="G43" s="16">
        <v>13.7168</v>
      </c>
      <c r="H43" s="14">
        <v>0.98</v>
      </c>
      <c r="I43" s="24">
        <f t="shared" si="3"/>
        <v>0.0881794285714286</v>
      </c>
      <c r="J43" s="14" t="s">
        <v>34</v>
      </c>
      <c r="K43" s="14">
        <v>55.3846153846154</v>
      </c>
      <c r="L43" s="25">
        <v>65</v>
      </c>
      <c r="M43" s="14">
        <v>8</v>
      </c>
      <c r="N43" s="14">
        <v>21.2</v>
      </c>
      <c r="O43" s="14">
        <v>0.76</v>
      </c>
      <c r="P43" s="14">
        <v>62.5</v>
      </c>
      <c r="Q43" s="24">
        <f t="shared" si="4"/>
        <v>0.141059027777778</v>
      </c>
      <c r="R43" s="14">
        <v>0</v>
      </c>
      <c r="S43" s="31">
        <v>0.00468322222222222</v>
      </c>
      <c r="T43" s="31">
        <v>0.0111111111111111</v>
      </c>
      <c r="U43" s="14">
        <v>0</v>
      </c>
      <c r="V43" s="24">
        <f t="shared" si="5"/>
        <v>0.296035807701652</v>
      </c>
      <c r="W43" s="14" t="s">
        <v>31</v>
      </c>
      <c r="X43" s="14">
        <f>VLOOKUP(B:B,[1]安路普产品报价!$B:$X,23,0)</f>
        <v>0.31</v>
      </c>
      <c r="Y43" s="14"/>
      <c r="Z43" s="14"/>
    </row>
    <row r="44" spans="1:26">
      <c r="A44" s="7">
        <v>42</v>
      </c>
      <c r="B44" s="18" t="s">
        <v>122</v>
      </c>
      <c r="C44" s="19" t="s">
        <v>123</v>
      </c>
      <c r="D44" s="14" t="s">
        <v>77</v>
      </c>
      <c r="E44" s="15">
        <v>0</v>
      </c>
      <c r="F44" s="15">
        <v>0.0158</v>
      </c>
      <c r="G44" s="16">
        <v>13.7168</v>
      </c>
      <c r="H44" s="14">
        <v>0.95</v>
      </c>
      <c r="I44" s="24">
        <f t="shared" si="3"/>
        <v>0.228132042105263</v>
      </c>
      <c r="J44" s="14" t="s">
        <v>111</v>
      </c>
      <c r="K44" s="14">
        <v>51.4285714285715</v>
      </c>
      <c r="L44" s="25">
        <v>69.9999999999999</v>
      </c>
      <c r="M44" s="14">
        <v>2</v>
      </c>
      <c r="N44" s="14">
        <v>39.75</v>
      </c>
      <c r="O44" s="14">
        <v>0.76</v>
      </c>
      <c r="P44" s="14">
        <v>63.5</v>
      </c>
      <c r="Q44" s="24">
        <f t="shared" si="4"/>
        <v>0.61736111111111</v>
      </c>
      <c r="R44" s="14">
        <v>0</v>
      </c>
      <c r="S44" s="31">
        <v>0.0153276666666667</v>
      </c>
      <c r="T44" s="31">
        <v>0.0333333333333333</v>
      </c>
      <c r="U44" s="14">
        <v>0</v>
      </c>
      <c r="V44" s="24">
        <f t="shared" si="5"/>
        <v>1.20814050007387</v>
      </c>
      <c r="W44" s="14" t="s">
        <v>31</v>
      </c>
      <c r="X44" s="14">
        <f>VLOOKUP(B:B,[1]安路普产品报价!$B:$X,23,0)</f>
        <v>1.55</v>
      </c>
      <c r="Y44" s="14"/>
      <c r="Z44" s="14"/>
    </row>
    <row r="45" spans="1:26">
      <c r="A45" s="7">
        <v>43</v>
      </c>
      <c r="B45" s="18" t="s">
        <v>124</v>
      </c>
      <c r="C45" s="18" t="s">
        <v>125</v>
      </c>
      <c r="D45" s="14" t="s">
        <v>29</v>
      </c>
      <c r="E45" s="15">
        <v>0.012</v>
      </c>
      <c r="F45" s="15">
        <v>0.01296</v>
      </c>
      <c r="G45" s="16">
        <v>15.3097</v>
      </c>
      <c r="H45" s="14">
        <v>0.94</v>
      </c>
      <c r="I45" s="24">
        <f t="shared" si="3"/>
        <v>0.211078417021277</v>
      </c>
      <c r="J45" s="14" t="s">
        <v>30</v>
      </c>
      <c r="K45" s="14">
        <v>51.4285714285715</v>
      </c>
      <c r="L45" s="25">
        <v>69.9999999999999</v>
      </c>
      <c r="M45" s="14">
        <v>2</v>
      </c>
      <c r="N45" s="14">
        <v>27.15</v>
      </c>
      <c r="O45" s="14">
        <v>0.76</v>
      </c>
      <c r="P45" s="14">
        <v>64.5</v>
      </c>
      <c r="Q45" s="24">
        <f t="shared" si="4"/>
        <v>0.627083333333332</v>
      </c>
      <c r="R45" s="14">
        <v>0</v>
      </c>
      <c r="S45" s="31">
        <v>0.022338</v>
      </c>
      <c r="T45" s="31">
        <v>0.05</v>
      </c>
      <c r="U45" s="14">
        <v>0</v>
      </c>
      <c r="V45" s="24">
        <f t="shared" si="5"/>
        <v>1.18052647648257</v>
      </c>
      <c r="W45" s="14" t="s">
        <v>31</v>
      </c>
      <c r="X45" s="14">
        <f>VLOOKUP(B:B,[1]安路普产品报价!$B:$X,23,0)</f>
        <v>1.48</v>
      </c>
      <c r="Y45" s="14"/>
      <c r="Z45" s="14"/>
    </row>
    <row r="46" spans="1:26">
      <c r="A46" s="7">
        <v>44</v>
      </c>
      <c r="B46" s="18" t="s">
        <v>126</v>
      </c>
      <c r="C46" s="18" t="s">
        <v>127</v>
      </c>
      <c r="D46" s="14" t="s">
        <v>77</v>
      </c>
      <c r="E46" s="15">
        <v>0</v>
      </c>
      <c r="F46" s="15">
        <v>0.0848</v>
      </c>
      <c r="G46" s="16">
        <v>13.7168</v>
      </c>
      <c r="H46" s="14">
        <v>0.95</v>
      </c>
      <c r="I46" s="24">
        <f t="shared" si="3"/>
        <v>1.22440488421053</v>
      </c>
      <c r="J46" s="14" t="s">
        <v>78</v>
      </c>
      <c r="K46" s="14">
        <v>34.2857142857143</v>
      </c>
      <c r="L46" s="25">
        <v>105</v>
      </c>
      <c r="M46" s="14">
        <v>2</v>
      </c>
      <c r="N46" s="14">
        <v>75.9</v>
      </c>
      <c r="O46" s="14">
        <v>0.76</v>
      </c>
      <c r="P46" s="14">
        <v>65.5</v>
      </c>
      <c r="Q46" s="24">
        <f t="shared" si="4"/>
        <v>0.955208333333333</v>
      </c>
      <c r="R46" s="14">
        <v>0</v>
      </c>
      <c r="S46" s="31">
        <v>0.0560826666666667</v>
      </c>
      <c r="T46" s="31">
        <v>0.133333333333333</v>
      </c>
      <c r="U46" s="14">
        <v>0</v>
      </c>
      <c r="V46" s="24">
        <f t="shared" si="5"/>
        <v>3.2275744699723</v>
      </c>
      <c r="W46" s="14" t="s">
        <v>31</v>
      </c>
      <c r="X46" s="14">
        <f>VLOOKUP(B:B,[1]安路普产品报价!$B:$X,23,0)</f>
        <v>4.06</v>
      </c>
      <c r="Y46" s="14"/>
      <c r="Z46" s="14"/>
    </row>
    <row r="47" spans="1:26">
      <c r="A47" s="7">
        <v>45</v>
      </c>
      <c r="B47" s="18" t="s">
        <v>128</v>
      </c>
      <c r="C47" s="18" t="s">
        <v>129</v>
      </c>
      <c r="D47" s="14" t="s">
        <v>77</v>
      </c>
      <c r="E47" s="15">
        <v>0</v>
      </c>
      <c r="F47" s="15">
        <v>0.23956</v>
      </c>
      <c r="G47" s="16">
        <v>13.7168</v>
      </c>
      <c r="H47" s="14">
        <v>0.95</v>
      </c>
      <c r="I47" s="24">
        <f t="shared" si="3"/>
        <v>3.45894379789474</v>
      </c>
      <c r="J47" s="14" t="s">
        <v>78</v>
      </c>
      <c r="K47" s="14">
        <v>34.2857142857143</v>
      </c>
      <c r="L47" s="25">
        <v>105</v>
      </c>
      <c r="M47" s="14">
        <v>2</v>
      </c>
      <c r="N47" s="14">
        <v>75.9</v>
      </c>
      <c r="O47" s="14">
        <v>0.76</v>
      </c>
      <c r="P47" s="14">
        <v>66.5</v>
      </c>
      <c r="Q47" s="24">
        <f t="shared" si="4"/>
        <v>0.969791666666666</v>
      </c>
      <c r="R47" s="14">
        <v>0</v>
      </c>
      <c r="S47" s="31">
        <v>0.084124</v>
      </c>
      <c r="T47" s="31">
        <v>0.2</v>
      </c>
      <c r="U47" s="14">
        <v>0</v>
      </c>
      <c r="V47" s="24">
        <f t="shared" si="5"/>
        <v>5.95020425332964</v>
      </c>
      <c r="W47" s="14" t="s">
        <v>31</v>
      </c>
      <c r="X47" s="14">
        <f>VLOOKUP(B:B,[1]安路普产品报价!$B:$X,23,0)</f>
        <v>9.86</v>
      </c>
      <c r="Y47" s="14"/>
      <c r="Z47" s="14"/>
    </row>
    <row r="48" ht="28" spans="1:26">
      <c r="A48" s="7">
        <v>46</v>
      </c>
      <c r="B48" s="18" t="s">
        <v>130</v>
      </c>
      <c r="C48" s="19" t="s">
        <v>131</v>
      </c>
      <c r="D48" s="14" t="s">
        <v>77</v>
      </c>
      <c r="E48" s="15">
        <v>0.085</v>
      </c>
      <c r="F48" s="15">
        <v>0.08925</v>
      </c>
      <c r="G48" s="16">
        <v>13.7168</v>
      </c>
      <c r="H48" s="14">
        <v>0.95</v>
      </c>
      <c r="I48" s="24">
        <f t="shared" si="3"/>
        <v>1.28865726315789</v>
      </c>
      <c r="J48" s="14" t="s">
        <v>78</v>
      </c>
      <c r="K48" s="14">
        <v>48</v>
      </c>
      <c r="L48" s="25">
        <v>75</v>
      </c>
      <c r="M48" s="14">
        <v>2</v>
      </c>
      <c r="N48" s="14">
        <v>75.9</v>
      </c>
      <c r="O48" s="14">
        <v>0.76</v>
      </c>
      <c r="P48" s="14">
        <v>67.5</v>
      </c>
      <c r="Q48" s="24">
        <f t="shared" si="4"/>
        <v>0.703125</v>
      </c>
      <c r="R48" s="14">
        <v>0</v>
      </c>
      <c r="S48" s="31">
        <v>0.0947811111111111</v>
      </c>
      <c r="T48" s="31">
        <v>0.222222222222222</v>
      </c>
      <c r="U48" s="14">
        <v>0.3</v>
      </c>
      <c r="V48" s="24">
        <f t="shared" si="5"/>
        <v>3.29528116186519</v>
      </c>
      <c r="W48" s="14" t="s">
        <v>31</v>
      </c>
      <c r="X48" s="14"/>
      <c r="Y48" s="14"/>
      <c r="Z48" s="14"/>
    </row>
    <row r="49" ht="28" spans="1:26">
      <c r="A49" s="7">
        <v>47</v>
      </c>
      <c r="B49" s="18" t="s">
        <v>132</v>
      </c>
      <c r="C49" s="19" t="s">
        <v>133</v>
      </c>
      <c r="D49" s="14" t="s">
        <v>77</v>
      </c>
      <c r="E49" s="15">
        <v>0.085</v>
      </c>
      <c r="F49" s="15">
        <v>0.08925</v>
      </c>
      <c r="G49" s="16">
        <v>13.7168</v>
      </c>
      <c r="H49" s="14">
        <v>0.95</v>
      </c>
      <c r="I49" s="24">
        <f t="shared" si="3"/>
        <v>1.28865726315789</v>
      </c>
      <c r="J49" s="14" t="s">
        <v>78</v>
      </c>
      <c r="K49" s="14">
        <v>48</v>
      </c>
      <c r="L49" s="25">
        <v>75</v>
      </c>
      <c r="M49" s="14">
        <v>2</v>
      </c>
      <c r="N49" s="14">
        <v>75.9</v>
      </c>
      <c r="O49" s="14">
        <v>0.76</v>
      </c>
      <c r="P49" s="14">
        <v>68.5</v>
      </c>
      <c r="Q49" s="24">
        <f t="shared" si="4"/>
        <v>0.713541666666667</v>
      </c>
      <c r="R49" s="14">
        <v>0</v>
      </c>
      <c r="S49" s="31">
        <v>0.0947811111111111</v>
      </c>
      <c r="T49" s="31">
        <v>0.222222222222222</v>
      </c>
      <c r="U49" s="14">
        <v>0</v>
      </c>
      <c r="V49" s="24">
        <f t="shared" si="5"/>
        <v>3.00745221449677</v>
      </c>
      <c r="W49" s="14" t="s">
        <v>31</v>
      </c>
      <c r="X49" s="14">
        <f>VLOOKUP(B:B,[1]安路普产品报价!$B:$X,23,0)</f>
        <v>3.83</v>
      </c>
      <c r="Y49" s="14"/>
      <c r="Z49" s="14"/>
    </row>
    <row r="50" ht="15" customHeight="1" spans="1:26">
      <c r="A50" s="7">
        <v>48</v>
      </c>
      <c r="B50" s="18" t="s">
        <v>134</v>
      </c>
      <c r="C50" s="19" t="s">
        <v>135</v>
      </c>
      <c r="D50" s="14" t="s">
        <v>77</v>
      </c>
      <c r="E50" s="15">
        <v>0.035</v>
      </c>
      <c r="F50" s="15">
        <v>0.03675</v>
      </c>
      <c r="G50" s="16">
        <v>13.7168</v>
      </c>
      <c r="H50" s="14">
        <v>0.93</v>
      </c>
      <c r="I50" s="24">
        <f t="shared" si="3"/>
        <v>0.542034838709677</v>
      </c>
      <c r="J50" s="14" t="s">
        <v>111</v>
      </c>
      <c r="K50" s="14">
        <v>51.4285714285715</v>
      </c>
      <c r="L50" s="25">
        <v>69.9999999999999</v>
      </c>
      <c r="M50" s="14">
        <v>2</v>
      </c>
      <c r="N50" s="14">
        <v>39.75</v>
      </c>
      <c r="O50" s="14">
        <v>0.76</v>
      </c>
      <c r="P50" s="14">
        <v>69.5</v>
      </c>
      <c r="Q50" s="24">
        <f t="shared" si="4"/>
        <v>0.675694444444443</v>
      </c>
      <c r="R50" s="14">
        <v>0</v>
      </c>
      <c r="S50" s="31">
        <v>0.0140496666666667</v>
      </c>
      <c r="T50" s="31">
        <v>0.0333333333333333</v>
      </c>
      <c r="U50" s="14">
        <v>0</v>
      </c>
      <c r="V50" s="24">
        <f t="shared" si="5"/>
        <v>1.67607937559255</v>
      </c>
      <c r="W50" s="14" t="s">
        <v>31</v>
      </c>
      <c r="X50" s="14">
        <f>VLOOKUP(B:B,[1]安路普产品报价!$B:$X,23,0)</f>
        <v>1.73</v>
      </c>
      <c r="Y50" s="14"/>
      <c r="Z50" s="14"/>
    </row>
    <row r="51" spans="1:26">
      <c r="A51" s="7">
        <v>49</v>
      </c>
      <c r="B51" s="18" t="s">
        <v>136</v>
      </c>
      <c r="C51" s="19" t="s">
        <v>137</v>
      </c>
      <c r="D51" s="14" t="s">
        <v>138</v>
      </c>
      <c r="E51" s="15">
        <v>0</v>
      </c>
      <c r="F51" s="15">
        <v>0.0176</v>
      </c>
      <c r="G51" s="16">
        <v>60.177</v>
      </c>
      <c r="H51" s="14">
        <v>0.65</v>
      </c>
      <c r="I51" s="24">
        <f t="shared" si="3"/>
        <v>1.629408</v>
      </c>
      <c r="J51" s="14" t="s">
        <v>52</v>
      </c>
      <c r="K51" s="14">
        <v>65</v>
      </c>
      <c r="L51" s="25">
        <v>55.3846153846154</v>
      </c>
      <c r="M51" s="14">
        <v>4</v>
      </c>
      <c r="N51" s="14">
        <v>48.5</v>
      </c>
      <c r="O51" s="14">
        <v>0.76</v>
      </c>
      <c r="P51" s="14">
        <v>70.5</v>
      </c>
      <c r="Q51" s="24">
        <f t="shared" si="4"/>
        <v>0.271153846153846</v>
      </c>
      <c r="R51" s="14">
        <v>0</v>
      </c>
      <c r="S51" s="31">
        <v>0.022338</v>
      </c>
      <c r="T51" s="31">
        <v>0.05</v>
      </c>
      <c r="U51" s="14">
        <v>0</v>
      </c>
      <c r="V51" s="24">
        <f t="shared" si="5"/>
        <v>3.43896195739645</v>
      </c>
      <c r="W51" s="14" t="s">
        <v>31</v>
      </c>
      <c r="X51" s="14">
        <v>3.19</v>
      </c>
      <c r="Y51" s="14"/>
      <c r="Z51" s="14"/>
    </row>
    <row r="52" spans="1:26">
      <c r="A52" s="7">
        <v>50</v>
      </c>
      <c r="B52" s="18" t="s">
        <v>139</v>
      </c>
      <c r="C52" s="19" t="s">
        <v>140</v>
      </c>
      <c r="D52" s="14" t="s">
        <v>77</v>
      </c>
      <c r="E52" s="15">
        <v>0.015</v>
      </c>
      <c r="F52" s="15">
        <v>0.01575</v>
      </c>
      <c r="G52" s="16">
        <v>13.7168</v>
      </c>
      <c r="H52" s="14">
        <v>0.98</v>
      </c>
      <c r="I52" s="24">
        <f t="shared" si="3"/>
        <v>0.220448571428571</v>
      </c>
      <c r="J52" s="14" t="s">
        <v>52</v>
      </c>
      <c r="K52" s="14">
        <v>48</v>
      </c>
      <c r="L52" s="25">
        <v>75</v>
      </c>
      <c r="M52" s="14">
        <v>2</v>
      </c>
      <c r="N52" s="14">
        <v>48.5</v>
      </c>
      <c r="O52" s="14">
        <v>0.76</v>
      </c>
      <c r="P52" s="14">
        <v>71.5</v>
      </c>
      <c r="Q52" s="24">
        <f t="shared" si="4"/>
        <v>0.744791666666667</v>
      </c>
      <c r="R52" s="14">
        <v>0</v>
      </c>
      <c r="S52" s="31">
        <v>0.0293483333333333</v>
      </c>
      <c r="T52" s="31">
        <v>0.0666666666666667</v>
      </c>
      <c r="U52" s="14">
        <v>0</v>
      </c>
      <c r="V52" s="24">
        <f t="shared" si="5"/>
        <v>1.40674310131195</v>
      </c>
      <c r="W52" s="14" t="s">
        <v>31</v>
      </c>
      <c r="X52" s="14">
        <f>VLOOKUP(B:B,[1]安路普产品报价!$B:$X,23,0)</f>
        <v>1.21</v>
      </c>
      <c r="Y52" s="14"/>
      <c r="Z52" s="14"/>
    </row>
    <row r="53" spans="1:26">
      <c r="A53" s="7">
        <v>51</v>
      </c>
      <c r="B53" s="18" t="s">
        <v>141</v>
      </c>
      <c r="C53" s="19" t="s">
        <v>142</v>
      </c>
      <c r="D53" s="14" t="s">
        <v>29</v>
      </c>
      <c r="E53" s="15">
        <v>0</v>
      </c>
      <c r="F53" s="15">
        <v>0.01625</v>
      </c>
      <c r="G53" s="16">
        <v>15.3097</v>
      </c>
      <c r="H53" s="14">
        <v>0.95</v>
      </c>
      <c r="I53" s="24">
        <f t="shared" si="3"/>
        <v>0.261876447368421</v>
      </c>
      <c r="J53" s="14" t="s">
        <v>30</v>
      </c>
      <c r="K53" s="14">
        <v>65</v>
      </c>
      <c r="L53" s="25">
        <v>55.3846153846154</v>
      </c>
      <c r="M53" s="14">
        <v>2</v>
      </c>
      <c r="N53" s="14">
        <v>27.15</v>
      </c>
      <c r="O53" s="14">
        <v>0.76</v>
      </c>
      <c r="P53" s="14">
        <v>72.5</v>
      </c>
      <c r="Q53" s="24">
        <f t="shared" si="4"/>
        <v>0.557692307692308</v>
      </c>
      <c r="R53" s="14">
        <v>0</v>
      </c>
      <c r="S53" s="31">
        <v>0.022338</v>
      </c>
      <c r="T53" s="31">
        <v>0.05</v>
      </c>
      <c r="U53" s="14">
        <v>0</v>
      </c>
      <c r="V53" s="24">
        <f t="shared" si="5"/>
        <v>1.1226670797997</v>
      </c>
      <c r="W53" s="14" t="s">
        <v>31</v>
      </c>
      <c r="X53" s="14">
        <f>VLOOKUP(B:B,[1]安路普产品报价!$B:$X,23,0)</f>
        <v>0.84</v>
      </c>
      <c r="Y53" s="14"/>
      <c r="Z53" s="14"/>
    </row>
    <row r="54" spans="1:26">
      <c r="A54" s="7">
        <v>52</v>
      </c>
      <c r="B54" s="18" t="s">
        <v>143</v>
      </c>
      <c r="C54" s="19" t="s">
        <v>144</v>
      </c>
      <c r="D54" s="14" t="s">
        <v>29</v>
      </c>
      <c r="E54" s="15">
        <v>0.014</v>
      </c>
      <c r="F54" s="15">
        <v>0.0147</v>
      </c>
      <c r="G54" s="16">
        <v>15.3097</v>
      </c>
      <c r="H54" s="14">
        <v>0.95</v>
      </c>
      <c r="I54" s="24">
        <f t="shared" si="3"/>
        <v>0.236897463157895</v>
      </c>
      <c r="J54" s="14" t="s">
        <v>30</v>
      </c>
      <c r="K54" s="14">
        <v>55.3846153846154</v>
      </c>
      <c r="L54" s="25">
        <v>65</v>
      </c>
      <c r="M54" s="14">
        <v>2</v>
      </c>
      <c r="N54" s="14">
        <v>27.15</v>
      </c>
      <c r="O54" s="14">
        <v>0.76</v>
      </c>
      <c r="P54" s="14">
        <v>73.5</v>
      </c>
      <c r="Q54" s="24">
        <f t="shared" si="4"/>
        <v>0.663541666666666</v>
      </c>
      <c r="R54" s="14">
        <v>0</v>
      </c>
      <c r="S54" s="31">
        <v>0.0375736</v>
      </c>
      <c r="T54" s="31">
        <v>0.08</v>
      </c>
      <c r="U54" s="14">
        <v>0</v>
      </c>
      <c r="V54" s="24">
        <f t="shared" si="5"/>
        <v>1.27849188590028</v>
      </c>
      <c r="W54" s="14" t="s">
        <v>31</v>
      </c>
      <c r="X54" s="14">
        <f>VLOOKUP(B:B,[1]安路普产品报价!$B:$X,23,0)</f>
        <v>0.84</v>
      </c>
      <c r="Y54" s="14"/>
      <c r="Z54" s="14"/>
    </row>
    <row r="55" spans="1:26">
      <c r="A55" s="7">
        <v>53</v>
      </c>
      <c r="B55" s="18" t="s">
        <v>145</v>
      </c>
      <c r="C55" s="19" t="s">
        <v>146</v>
      </c>
      <c r="D55" s="14" t="s">
        <v>77</v>
      </c>
      <c r="E55" s="15">
        <v>0.008</v>
      </c>
      <c r="F55" s="15">
        <v>0.00848</v>
      </c>
      <c r="G55" s="16">
        <v>13.7168</v>
      </c>
      <c r="H55" s="14">
        <v>0.99</v>
      </c>
      <c r="I55" s="24">
        <f t="shared" si="3"/>
        <v>0.117493397979798</v>
      </c>
      <c r="J55" s="14" t="s">
        <v>111</v>
      </c>
      <c r="K55" s="14">
        <v>55.3846153846154</v>
      </c>
      <c r="L55" s="25">
        <v>65</v>
      </c>
      <c r="M55" s="14">
        <v>2</v>
      </c>
      <c r="N55" s="14">
        <v>39.75</v>
      </c>
      <c r="O55" s="14">
        <v>0.76</v>
      </c>
      <c r="P55" s="14">
        <v>74.5</v>
      </c>
      <c r="Q55" s="24">
        <f t="shared" si="4"/>
        <v>0.672569444444444</v>
      </c>
      <c r="R55" s="14">
        <v>0</v>
      </c>
      <c r="S55" s="31">
        <v>0.0286233333333333</v>
      </c>
      <c r="T55" s="31">
        <v>0.0666666666666667</v>
      </c>
      <c r="U55" s="14">
        <v>0</v>
      </c>
      <c r="V55" s="24">
        <f t="shared" si="5"/>
        <v>1.13401165918274</v>
      </c>
      <c r="W55" s="14" t="s">
        <v>31</v>
      </c>
      <c r="X55" s="14"/>
      <c r="Y55" s="14"/>
      <c r="Z55" s="14"/>
    </row>
    <row r="56" spans="1:26">
      <c r="A56" s="7">
        <v>54</v>
      </c>
      <c r="B56" s="18" t="s">
        <v>147</v>
      </c>
      <c r="C56" s="19" t="s">
        <v>148</v>
      </c>
      <c r="D56" s="14" t="s">
        <v>77</v>
      </c>
      <c r="E56" s="15">
        <v>0.052</v>
      </c>
      <c r="F56" s="15">
        <v>0.05616</v>
      </c>
      <c r="G56" s="16">
        <v>13.7168</v>
      </c>
      <c r="H56" s="14">
        <v>0.98</v>
      </c>
      <c r="I56" s="24">
        <f t="shared" si="3"/>
        <v>0.786056620408163</v>
      </c>
      <c r="J56" s="14" t="s">
        <v>78</v>
      </c>
      <c r="K56" s="14">
        <v>48</v>
      </c>
      <c r="L56" s="25">
        <v>75</v>
      </c>
      <c r="M56" s="14">
        <v>2</v>
      </c>
      <c r="N56" s="14">
        <v>75.9</v>
      </c>
      <c r="O56" s="14">
        <v>0.76</v>
      </c>
      <c r="P56" s="14">
        <v>75.5</v>
      </c>
      <c r="Q56" s="24">
        <f t="shared" si="4"/>
        <v>0.786458333333333</v>
      </c>
      <c r="R56" s="14">
        <v>0</v>
      </c>
      <c r="S56" s="31">
        <v>0.097224</v>
      </c>
      <c r="T56" s="31">
        <v>0.2</v>
      </c>
      <c r="U56" s="14">
        <v>0.3</v>
      </c>
      <c r="V56" s="24">
        <f t="shared" si="5"/>
        <v>2.71862933025823</v>
      </c>
      <c r="W56" s="14" t="s">
        <v>31</v>
      </c>
      <c r="X56" s="14">
        <f>VLOOKUP(B:B,[1]安路普产品报价!$B:$X,23,0)</f>
        <v>3.5</v>
      </c>
      <c r="Y56" s="14"/>
      <c r="Z56" s="14"/>
    </row>
    <row r="57" spans="1:26">
      <c r="A57" s="7">
        <v>55</v>
      </c>
      <c r="B57" s="18" t="s">
        <v>149</v>
      </c>
      <c r="C57" s="19" t="s">
        <v>150</v>
      </c>
      <c r="D57" s="14" t="s">
        <v>77</v>
      </c>
      <c r="E57" s="15">
        <v>0.052</v>
      </c>
      <c r="F57" s="15">
        <v>0.05616</v>
      </c>
      <c r="G57" s="16">
        <v>13.7168</v>
      </c>
      <c r="H57" s="14">
        <v>0.98</v>
      </c>
      <c r="I57" s="24">
        <f t="shared" si="3"/>
        <v>0.786056620408163</v>
      </c>
      <c r="J57" s="14" t="s">
        <v>78</v>
      </c>
      <c r="K57" s="14">
        <v>48</v>
      </c>
      <c r="L57" s="25">
        <v>75</v>
      </c>
      <c r="M57" s="14">
        <v>2</v>
      </c>
      <c r="N57" s="14">
        <v>75.9</v>
      </c>
      <c r="O57" s="14">
        <v>0.76</v>
      </c>
      <c r="P57" s="14">
        <v>76.5</v>
      </c>
      <c r="Q57" s="24">
        <f t="shared" si="4"/>
        <v>0.796875</v>
      </c>
      <c r="R57" s="14">
        <v>0</v>
      </c>
      <c r="S57" s="31">
        <v>0.106571111111111</v>
      </c>
      <c r="T57" s="31">
        <v>0.222222222222222</v>
      </c>
      <c r="U57" s="14">
        <v>0.3</v>
      </c>
      <c r="V57" s="24">
        <f t="shared" si="5"/>
        <v>2.76199713297931</v>
      </c>
      <c r="W57" s="14" t="s">
        <v>31</v>
      </c>
      <c r="X57" s="14">
        <f>VLOOKUP(B:B,[1]安路普产品报价!$B:$X,23,0)</f>
        <v>3.5</v>
      </c>
      <c r="Y57" s="14"/>
      <c r="Z57" s="14"/>
    </row>
    <row r="58" spans="1:26">
      <c r="A58" s="7">
        <v>56</v>
      </c>
      <c r="B58" s="18" t="s">
        <v>151</v>
      </c>
      <c r="C58" s="19" t="s">
        <v>152</v>
      </c>
      <c r="D58" s="14" t="s">
        <v>77</v>
      </c>
      <c r="E58" s="15">
        <v>0.078</v>
      </c>
      <c r="F58" s="15">
        <v>0.0819</v>
      </c>
      <c r="G58" s="16">
        <v>13.7168</v>
      </c>
      <c r="H58" s="14">
        <v>0.96</v>
      </c>
      <c r="I58" s="24">
        <f t="shared" si="3"/>
        <v>1.1702145</v>
      </c>
      <c r="J58" s="14" t="s">
        <v>78</v>
      </c>
      <c r="K58" s="14">
        <v>45</v>
      </c>
      <c r="L58" s="25">
        <v>80</v>
      </c>
      <c r="M58" s="14">
        <v>2</v>
      </c>
      <c r="N58" s="14">
        <v>75.9</v>
      </c>
      <c r="O58" s="14">
        <v>0.76</v>
      </c>
      <c r="P58" s="14">
        <v>77.5</v>
      </c>
      <c r="Q58" s="24">
        <f t="shared" si="4"/>
        <v>0.861111111111111</v>
      </c>
      <c r="R58" s="14">
        <v>0</v>
      </c>
      <c r="S58" s="31">
        <v>0.084124</v>
      </c>
      <c r="T58" s="31">
        <v>0.2</v>
      </c>
      <c r="U58" s="14">
        <v>0</v>
      </c>
      <c r="V58" s="24">
        <f t="shared" si="5"/>
        <v>3.00338382118056</v>
      </c>
      <c r="W58" s="14" t="s">
        <v>31</v>
      </c>
      <c r="X58" s="14">
        <f>VLOOKUP(B:B,[1]安路普产品报价!$B:$X,23,0)</f>
        <v>3.68</v>
      </c>
      <c r="Y58" s="14"/>
      <c r="Z58" s="14"/>
    </row>
    <row r="59" ht="28" spans="1:26">
      <c r="A59" s="7">
        <v>57</v>
      </c>
      <c r="B59" s="18" t="s">
        <v>153</v>
      </c>
      <c r="C59" s="19" t="s">
        <v>154</v>
      </c>
      <c r="D59" s="14" t="s">
        <v>77</v>
      </c>
      <c r="E59" s="15">
        <v>0.078</v>
      </c>
      <c r="F59" s="15">
        <v>0.0819</v>
      </c>
      <c r="G59" s="16">
        <v>13.7168</v>
      </c>
      <c r="H59" s="14">
        <v>0.96</v>
      </c>
      <c r="I59" s="24">
        <f t="shared" si="3"/>
        <v>1.1702145</v>
      </c>
      <c r="J59" s="14" t="s">
        <v>78</v>
      </c>
      <c r="K59" s="14">
        <v>45</v>
      </c>
      <c r="L59" s="25">
        <v>80</v>
      </c>
      <c r="M59" s="14">
        <v>2</v>
      </c>
      <c r="N59" s="14">
        <v>75.9</v>
      </c>
      <c r="O59" s="14">
        <v>0.76</v>
      </c>
      <c r="P59" s="14">
        <v>78.5</v>
      </c>
      <c r="Q59" s="24">
        <f t="shared" si="4"/>
        <v>0.872222222222222</v>
      </c>
      <c r="R59" s="14">
        <v>0</v>
      </c>
      <c r="S59" s="31">
        <v>0.084124</v>
      </c>
      <c r="T59" s="31">
        <v>0.2</v>
      </c>
      <c r="U59" s="14">
        <v>0</v>
      </c>
      <c r="V59" s="24">
        <f t="shared" si="5"/>
        <v>3.01623104340278</v>
      </c>
      <c r="W59" s="14" t="s">
        <v>31</v>
      </c>
      <c r="X59" s="14">
        <f>VLOOKUP(B:B,[1]安路普产品报价!$B:$X,23,0)</f>
        <v>3.68</v>
      </c>
      <c r="Y59" s="14"/>
      <c r="Z59" s="14"/>
    </row>
    <row r="60" spans="1:26">
      <c r="A60" s="7">
        <v>58</v>
      </c>
      <c r="B60" s="18" t="s">
        <v>155</v>
      </c>
      <c r="C60" s="19" t="s">
        <v>156</v>
      </c>
      <c r="D60" s="14" t="s">
        <v>138</v>
      </c>
      <c r="E60" s="15">
        <v>0.015</v>
      </c>
      <c r="F60" s="15">
        <v>0.021</v>
      </c>
      <c r="G60" s="16">
        <v>60.177</v>
      </c>
      <c r="H60" s="14">
        <v>0.65</v>
      </c>
      <c r="I60" s="24">
        <f t="shared" si="3"/>
        <v>1.94418</v>
      </c>
      <c r="J60" s="14" t="s">
        <v>78</v>
      </c>
      <c r="K60" s="14">
        <v>36</v>
      </c>
      <c r="L60" s="25">
        <v>100</v>
      </c>
      <c r="M60" s="14">
        <v>2</v>
      </c>
      <c r="N60" s="14">
        <v>75.9</v>
      </c>
      <c r="O60" s="14">
        <v>0.76</v>
      </c>
      <c r="P60" s="14">
        <v>79.5</v>
      </c>
      <c r="Q60" s="24">
        <f t="shared" si="4"/>
        <v>1.10416666666667</v>
      </c>
      <c r="R60" s="14">
        <v>0</v>
      </c>
      <c r="S60" s="31">
        <v>0.044676</v>
      </c>
      <c r="T60" s="31">
        <v>0.1</v>
      </c>
      <c r="U60" s="14">
        <v>0</v>
      </c>
      <c r="V60" s="24">
        <f t="shared" si="5"/>
        <v>6.03438723076923</v>
      </c>
      <c r="W60" s="14" t="s">
        <v>31</v>
      </c>
      <c r="X60" s="14">
        <f>VLOOKUP(B:B,[1]安路普产品报价!$B:$X,23,0)</f>
        <v>2.8</v>
      </c>
      <c r="Y60" s="14"/>
      <c r="Z60" s="14"/>
    </row>
    <row r="61" spans="1:26">
      <c r="A61" s="7">
        <v>59</v>
      </c>
      <c r="B61" s="18" t="s">
        <v>157</v>
      </c>
      <c r="C61" s="19" t="s">
        <v>158</v>
      </c>
      <c r="D61" s="14" t="s">
        <v>138</v>
      </c>
      <c r="E61" s="15">
        <v>0.015</v>
      </c>
      <c r="F61" s="15">
        <v>0.021</v>
      </c>
      <c r="G61" s="16">
        <v>60.177</v>
      </c>
      <c r="H61" s="14">
        <v>0.65</v>
      </c>
      <c r="I61" s="24">
        <f t="shared" si="3"/>
        <v>1.94418</v>
      </c>
      <c r="J61" s="14" t="s">
        <v>78</v>
      </c>
      <c r="K61" s="14">
        <v>36</v>
      </c>
      <c r="L61" s="25">
        <v>100</v>
      </c>
      <c r="M61" s="14">
        <v>2</v>
      </c>
      <c r="N61" s="14">
        <v>75.9</v>
      </c>
      <c r="O61" s="14">
        <v>0.76</v>
      </c>
      <c r="P61" s="14">
        <v>80.5</v>
      </c>
      <c r="Q61" s="24">
        <f t="shared" si="4"/>
        <v>1.11805555555556</v>
      </c>
      <c r="R61" s="14">
        <v>0</v>
      </c>
      <c r="S61" s="31">
        <v>0.044676</v>
      </c>
      <c r="T61" s="31">
        <v>0.1</v>
      </c>
      <c r="U61" s="14">
        <v>0</v>
      </c>
      <c r="V61" s="24">
        <f t="shared" si="5"/>
        <v>6.05810517948718</v>
      </c>
      <c r="W61" s="14" t="s">
        <v>31</v>
      </c>
      <c r="X61" s="14">
        <f>VLOOKUP(B:B,[1]安路普产品报价!$B:$X,23,0)</f>
        <v>2.8</v>
      </c>
      <c r="Y61" s="14"/>
      <c r="Z61" s="14"/>
    </row>
    <row r="62" spans="1:26">
      <c r="A62" s="7">
        <v>60</v>
      </c>
      <c r="B62" s="18" t="s">
        <v>159</v>
      </c>
      <c r="C62" s="19" t="s">
        <v>140</v>
      </c>
      <c r="D62" s="14" t="s">
        <v>46</v>
      </c>
      <c r="E62" s="15">
        <v>0.047</v>
      </c>
      <c r="F62" s="15">
        <v>0.04935</v>
      </c>
      <c r="G62" s="16">
        <v>18.5841</v>
      </c>
      <c r="H62" s="14">
        <v>0.96</v>
      </c>
      <c r="I62" s="24">
        <f t="shared" si="3"/>
        <v>0.955338890625</v>
      </c>
      <c r="J62" s="14" t="s">
        <v>160</v>
      </c>
      <c r="K62" s="14">
        <v>45</v>
      </c>
      <c r="L62" s="25">
        <v>80</v>
      </c>
      <c r="M62" s="14">
        <v>2</v>
      </c>
      <c r="N62" s="14">
        <v>67.9</v>
      </c>
      <c r="O62" s="14">
        <v>0.76</v>
      </c>
      <c r="P62" s="14">
        <v>81.5</v>
      </c>
      <c r="Q62" s="24">
        <f t="shared" si="4"/>
        <v>0.905555555555556</v>
      </c>
      <c r="R62" s="14">
        <v>0</v>
      </c>
      <c r="S62" s="31">
        <v>0.106571111111111</v>
      </c>
      <c r="T62" s="31">
        <v>0.222222222222222</v>
      </c>
      <c r="U62" s="14">
        <v>0.3</v>
      </c>
      <c r="V62" s="24">
        <f t="shared" si="5"/>
        <v>3.11193656450738</v>
      </c>
      <c r="W62" s="14" t="s">
        <v>31</v>
      </c>
      <c r="X62" s="14">
        <f>VLOOKUP(B:B,[1]安路普产品报价!$B:$X,23,0)</f>
        <v>3.2</v>
      </c>
      <c r="Y62" s="14"/>
      <c r="Z62" s="14"/>
    </row>
    <row r="63" spans="1:26">
      <c r="A63" s="7">
        <v>61</v>
      </c>
      <c r="B63" s="18" t="s">
        <v>161</v>
      </c>
      <c r="C63" s="19" t="s">
        <v>162</v>
      </c>
      <c r="D63" s="14" t="s">
        <v>46</v>
      </c>
      <c r="E63" s="15">
        <v>0.047</v>
      </c>
      <c r="F63" s="15">
        <v>0.04935</v>
      </c>
      <c r="G63" s="16">
        <v>18.5841</v>
      </c>
      <c r="H63" s="14">
        <v>0.96</v>
      </c>
      <c r="I63" s="24">
        <f t="shared" si="3"/>
        <v>0.955338890625</v>
      </c>
      <c r="J63" s="14" t="s">
        <v>160</v>
      </c>
      <c r="K63" s="14">
        <v>45</v>
      </c>
      <c r="L63" s="25">
        <v>80</v>
      </c>
      <c r="M63" s="14">
        <v>2</v>
      </c>
      <c r="N63" s="14">
        <v>67.9</v>
      </c>
      <c r="O63" s="14">
        <v>0.76</v>
      </c>
      <c r="P63" s="14">
        <v>82.5</v>
      </c>
      <c r="Q63" s="24">
        <f t="shared" si="4"/>
        <v>0.916666666666667</v>
      </c>
      <c r="R63" s="14">
        <v>0</v>
      </c>
      <c r="S63" s="31">
        <v>0.106571111111111</v>
      </c>
      <c r="T63" s="31">
        <v>0.222222222222222</v>
      </c>
      <c r="U63" s="14">
        <v>0.3</v>
      </c>
      <c r="V63" s="24">
        <f t="shared" si="5"/>
        <v>3.1247837867296</v>
      </c>
      <c r="W63" s="14" t="s">
        <v>31</v>
      </c>
      <c r="X63" s="14">
        <f>VLOOKUP(B:B,[1]安路普产品报价!$B:$X,23,0)</f>
        <v>3.2</v>
      </c>
      <c r="Y63" s="14"/>
      <c r="Z63" s="14"/>
    </row>
    <row r="64" spans="1:26">
      <c r="A64" s="7">
        <v>62</v>
      </c>
      <c r="B64" s="18" t="s">
        <v>163</v>
      </c>
      <c r="C64" s="19" t="s">
        <v>142</v>
      </c>
      <c r="D64" s="14" t="s">
        <v>77</v>
      </c>
      <c r="E64" s="15">
        <v>0.022</v>
      </c>
      <c r="F64" s="15">
        <v>0.0231</v>
      </c>
      <c r="G64" s="16">
        <v>13.7168</v>
      </c>
      <c r="H64" s="14">
        <v>0.96</v>
      </c>
      <c r="I64" s="24">
        <f t="shared" si="3"/>
        <v>0.3300605</v>
      </c>
      <c r="J64" s="14" t="s">
        <v>78</v>
      </c>
      <c r="K64" s="14">
        <v>48</v>
      </c>
      <c r="L64" s="25">
        <v>75</v>
      </c>
      <c r="M64" s="14">
        <v>2</v>
      </c>
      <c r="N64" s="14">
        <v>75.9</v>
      </c>
      <c r="O64" s="14">
        <v>0.76</v>
      </c>
      <c r="P64" s="14">
        <v>83.5</v>
      </c>
      <c r="Q64" s="24">
        <f t="shared" si="4"/>
        <v>0.869791666666667</v>
      </c>
      <c r="R64" s="14">
        <v>0</v>
      </c>
      <c r="S64" s="31">
        <v>0.084124</v>
      </c>
      <c r="T64" s="31">
        <v>0.2</v>
      </c>
      <c r="U64" s="14">
        <v>0</v>
      </c>
      <c r="V64" s="24">
        <f t="shared" si="5"/>
        <v>2.01883392708333</v>
      </c>
      <c r="W64" s="14" t="s">
        <v>31</v>
      </c>
      <c r="X64" s="14">
        <f>VLOOKUP(B:B,[1]安路普产品报价!$B:$X,23,0)</f>
        <v>1.45</v>
      </c>
      <c r="Y64" s="14"/>
      <c r="Z64" s="14"/>
    </row>
    <row r="65" spans="1:26">
      <c r="A65" s="7">
        <v>63</v>
      </c>
      <c r="B65" s="18" t="s">
        <v>164</v>
      </c>
      <c r="C65" s="19" t="s">
        <v>165</v>
      </c>
      <c r="D65" s="14" t="s">
        <v>138</v>
      </c>
      <c r="E65" s="15">
        <v>0.006</v>
      </c>
      <c r="F65" s="15">
        <v>0.0084</v>
      </c>
      <c r="G65" s="16">
        <v>60.177</v>
      </c>
      <c r="H65" s="14">
        <v>0.7</v>
      </c>
      <c r="I65" s="24">
        <f t="shared" si="3"/>
        <v>0.722124</v>
      </c>
      <c r="J65" s="14" t="s">
        <v>30</v>
      </c>
      <c r="K65" s="14">
        <v>37.8947368421053</v>
      </c>
      <c r="L65" s="25">
        <v>94.9999999999999</v>
      </c>
      <c r="M65" s="14">
        <v>2</v>
      </c>
      <c r="N65" s="14">
        <v>27.15</v>
      </c>
      <c r="O65" s="14">
        <v>0.76</v>
      </c>
      <c r="P65" s="14">
        <v>84.5</v>
      </c>
      <c r="Q65" s="24">
        <f t="shared" si="4"/>
        <v>1.11493055555555</v>
      </c>
      <c r="R65" s="14">
        <v>0</v>
      </c>
      <c r="S65" s="31">
        <v>0.0146026666666667</v>
      </c>
      <c r="T65" s="31">
        <v>0.0333333333333333</v>
      </c>
      <c r="U65" s="14">
        <v>0</v>
      </c>
      <c r="V65" s="24">
        <f t="shared" si="5"/>
        <v>3.17683831309524</v>
      </c>
      <c r="W65" s="14" t="s">
        <v>31</v>
      </c>
      <c r="X65" s="14">
        <f>VLOOKUP(B:B,[1]安路普产品报价!$B:$X,23,0)</f>
        <v>1.29</v>
      </c>
      <c r="Y65" s="14"/>
      <c r="Z65" s="14"/>
    </row>
    <row r="66" spans="1:26">
      <c r="A66" s="7">
        <v>64</v>
      </c>
      <c r="B66" s="18" t="s">
        <v>166</v>
      </c>
      <c r="C66" s="19" t="s">
        <v>167</v>
      </c>
      <c r="D66" s="14" t="s">
        <v>29</v>
      </c>
      <c r="E66" s="15">
        <v>0.002</v>
      </c>
      <c r="F66" s="15">
        <v>0.0026</v>
      </c>
      <c r="G66" s="16">
        <v>15.3097</v>
      </c>
      <c r="H66" s="14">
        <v>0.95</v>
      </c>
      <c r="I66" s="24">
        <f t="shared" si="3"/>
        <v>0.0419002315789474</v>
      </c>
      <c r="J66" s="14" t="s">
        <v>34</v>
      </c>
      <c r="K66" s="14">
        <v>72</v>
      </c>
      <c r="L66" s="25">
        <v>50</v>
      </c>
      <c r="M66" s="14">
        <v>3</v>
      </c>
      <c r="N66" s="14">
        <v>21.2</v>
      </c>
      <c r="O66" s="14">
        <v>0.76</v>
      </c>
      <c r="P66" s="14">
        <v>85.5</v>
      </c>
      <c r="Q66" s="24">
        <f t="shared" si="4"/>
        <v>0.395833333333333</v>
      </c>
      <c r="R66" s="14">
        <v>0</v>
      </c>
      <c r="S66" s="31">
        <v>0.00143116666666667</v>
      </c>
      <c r="T66" s="31">
        <v>0.00333333333333333</v>
      </c>
      <c r="U66" s="14">
        <v>0</v>
      </c>
      <c r="V66" s="24">
        <f t="shared" si="5"/>
        <v>0.559799390464758</v>
      </c>
      <c r="W66" s="14" t="s">
        <v>31</v>
      </c>
      <c r="X66" s="14">
        <f>VLOOKUP(B:B,[1]安路普产品报价!$B:$X,23,0)</f>
        <v>0.22</v>
      </c>
      <c r="Y66" s="14"/>
      <c r="Z66" s="14"/>
    </row>
    <row r="67" spans="1:26">
      <c r="A67" s="7">
        <v>65</v>
      </c>
      <c r="B67" s="18" t="s">
        <v>168</v>
      </c>
      <c r="C67" s="19" t="s">
        <v>169</v>
      </c>
      <c r="D67" s="14" t="s">
        <v>29</v>
      </c>
      <c r="E67" s="15">
        <v>0.001</v>
      </c>
      <c r="F67" s="15">
        <v>0.0013</v>
      </c>
      <c r="G67" s="16">
        <v>15.3097</v>
      </c>
      <c r="H67" s="14">
        <v>0.95</v>
      </c>
      <c r="I67" s="24">
        <f t="shared" si="3"/>
        <v>0.0209501157894737</v>
      </c>
      <c r="J67" s="14" t="s">
        <v>34</v>
      </c>
      <c r="K67" s="14">
        <v>72</v>
      </c>
      <c r="L67" s="25">
        <v>50</v>
      </c>
      <c r="M67" s="14">
        <v>3</v>
      </c>
      <c r="N67" s="14">
        <v>21.2</v>
      </c>
      <c r="O67" s="14">
        <v>0.76</v>
      </c>
      <c r="P67" s="14">
        <v>86.5</v>
      </c>
      <c r="Q67" s="24">
        <f t="shared" si="4"/>
        <v>0.400462962962963</v>
      </c>
      <c r="R67" s="14">
        <v>0</v>
      </c>
      <c r="S67" s="31">
        <v>0.00143116666666667</v>
      </c>
      <c r="T67" s="31">
        <v>0.00333333333333333</v>
      </c>
      <c r="U67" s="14">
        <v>0</v>
      </c>
      <c r="V67" s="24">
        <f t="shared" si="5"/>
        <v>0.540730190846414</v>
      </c>
      <c r="W67" s="14" t="s">
        <v>31</v>
      </c>
      <c r="X67" s="14">
        <f>VLOOKUP(B:B,[1]安路普产品报价!$B:$X,23,0)</f>
        <v>0.19</v>
      </c>
      <c r="Y67" s="14"/>
      <c r="Z67" s="14"/>
    </row>
    <row r="68" spans="1:26">
      <c r="A68" s="7">
        <v>66</v>
      </c>
      <c r="B68" s="18" t="s">
        <v>170</v>
      </c>
      <c r="C68" s="19" t="s">
        <v>171</v>
      </c>
      <c r="D68" s="14" t="s">
        <v>29</v>
      </c>
      <c r="E68" s="15">
        <v>0.002</v>
      </c>
      <c r="F68" s="15">
        <v>0.0026</v>
      </c>
      <c r="G68" s="16">
        <v>15.3097</v>
      </c>
      <c r="H68" s="14">
        <v>0.95</v>
      </c>
      <c r="I68" s="24">
        <f t="shared" ref="I68:I99" si="6">F68*G68/H68</f>
        <v>0.0419002315789474</v>
      </c>
      <c r="J68" s="14" t="s">
        <v>34</v>
      </c>
      <c r="K68" s="14">
        <v>72</v>
      </c>
      <c r="L68" s="25">
        <v>50</v>
      </c>
      <c r="M68" s="14">
        <v>3</v>
      </c>
      <c r="N68" s="14">
        <v>21.2</v>
      </c>
      <c r="O68" s="14">
        <v>0.76</v>
      </c>
      <c r="P68" s="14">
        <v>87.5</v>
      </c>
      <c r="Q68" s="24">
        <f t="shared" ref="Q68:Q99" si="7">P68/K68/M68</f>
        <v>0.405092592592593</v>
      </c>
      <c r="R68" s="14">
        <v>0</v>
      </c>
      <c r="S68" s="31">
        <v>0.00143116666666667</v>
      </c>
      <c r="T68" s="31">
        <v>0.00333333333333333</v>
      </c>
      <c r="U68" s="14">
        <v>0</v>
      </c>
      <c r="V68" s="24">
        <f t="shared" ref="V68:V99" si="8">(I68+Q68+(N68*O68/K68/M68)/2)/H68*1.11+R68*1.03+S68+T68+U68</f>
        <v>0.570618103915051</v>
      </c>
      <c r="W68" s="14" t="s">
        <v>31</v>
      </c>
      <c r="X68" s="14">
        <f>VLOOKUP(B:B,[1]安路普产品报价!$B:$X,23,0)</f>
        <v>0.22</v>
      </c>
      <c r="Y68" s="14"/>
      <c r="Z68" s="14"/>
    </row>
    <row r="69" spans="1:26">
      <c r="A69" s="7">
        <v>67</v>
      </c>
      <c r="B69" s="18" t="s">
        <v>172</v>
      </c>
      <c r="C69" s="18" t="s">
        <v>173</v>
      </c>
      <c r="D69" s="14" t="s">
        <v>46</v>
      </c>
      <c r="E69" s="15">
        <v>0.052</v>
      </c>
      <c r="F69" s="15">
        <v>0.0546</v>
      </c>
      <c r="G69" s="16">
        <v>18.5841</v>
      </c>
      <c r="H69" s="14">
        <v>0.96</v>
      </c>
      <c r="I69" s="24">
        <f t="shared" si="6"/>
        <v>1.0569706875</v>
      </c>
      <c r="J69" s="14" t="s">
        <v>160</v>
      </c>
      <c r="K69" s="14">
        <v>48</v>
      </c>
      <c r="L69" s="25">
        <v>75</v>
      </c>
      <c r="M69" s="14">
        <v>2</v>
      </c>
      <c r="N69" s="14">
        <v>67.9</v>
      </c>
      <c r="O69" s="14">
        <v>0.76</v>
      </c>
      <c r="P69" s="14">
        <v>88.5</v>
      </c>
      <c r="Q69" s="24">
        <f t="shared" si="7"/>
        <v>0.921875</v>
      </c>
      <c r="R69" s="14">
        <v>0</v>
      </c>
      <c r="S69" s="31">
        <v>0.106571111111111</v>
      </c>
      <c r="T69" s="31">
        <v>0.222222222222222</v>
      </c>
      <c r="U69" s="14">
        <v>0.3</v>
      </c>
      <c r="V69" s="24">
        <f t="shared" si="8"/>
        <v>3.22759993554688</v>
      </c>
      <c r="W69" s="14" t="s">
        <v>31</v>
      </c>
      <c r="X69" s="14">
        <f>VLOOKUP(B:B,[1]安路普产品报价!$B:$X,23,0)</f>
        <v>3.82</v>
      </c>
      <c r="Y69" s="14"/>
      <c r="Z69" s="14"/>
    </row>
    <row r="70" spans="1:26">
      <c r="A70" s="7">
        <v>68</v>
      </c>
      <c r="B70" s="18" t="s">
        <v>174</v>
      </c>
      <c r="C70" s="18" t="s">
        <v>175</v>
      </c>
      <c r="D70" s="14" t="s">
        <v>46</v>
      </c>
      <c r="E70" s="15">
        <v>0.047</v>
      </c>
      <c r="F70" s="15">
        <v>0.04935</v>
      </c>
      <c r="G70" s="16">
        <v>18.5841</v>
      </c>
      <c r="H70" s="14">
        <v>0.96</v>
      </c>
      <c r="I70" s="24">
        <f t="shared" si="6"/>
        <v>0.955338890625</v>
      </c>
      <c r="J70" s="14" t="s">
        <v>160</v>
      </c>
      <c r="K70" s="14">
        <v>48</v>
      </c>
      <c r="L70" s="25">
        <v>75</v>
      </c>
      <c r="M70" s="14">
        <v>2</v>
      </c>
      <c r="N70" s="14">
        <v>67.9</v>
      </c>
      <c r="O70" s="14">
        <v>0.76</v>
      </c>
      <c r="P70" s="14">
        <v>89.5</v>
      </c>
      <c r="Q70" s="24">
        <f t="shared" si="7"/>
        <v>0.932291666666667</v>
      </c>
      <c r="R70" s="14">
        <v>0</v>
      </c>
      <c r="S70" s="31">
        <v>0.106571111111111</v>
      </c>
      <c r="T70" s="31">
        <v>0.222222222222222</v>
      </c>
      <c r="U70" s="14">
        <v>0.3</v>
      </c>
      <c r="V70" s="24">
        <f t="shared" si="8"/>
        <v>3.12213244124349</v>
      </c>
      <c r="W70" s="14" t="s">
        <v>31</v>
      </c>
      <c r="X70" s="14">
        <f>VLOOKUP(B:B,[1]安路普产品报价!$B:$X,23,0)</f>
        <v>3.3</v>
      </c>
      <c r="Y70" s="14"/>
      <c r="Z70" s="14"/>
    </row>
    <row r="71" ht="28" spans="1:26">
      <c r="A71" s="7">
        <v>69</v>
      </c>
      <c r="B71" s="18" t="s">
        <v>176</v>
      </c>
      <c r="C71" s="19" t="s">
        <v>177</v>
      </c>
      <c r="D71" s="14" t="s">
        <v>77</v>
      </c>
      <c r="E71" s="15">
        <v>0.024</v>
      </c>
      <c r="F71" s="15">
        <v>0.0252</v>
      </c>
      <c r="G71" s="16">
        <v>13.7168</v>
      </c>
      <c r="H71" s="14">
        <v>0.98</v>
      </c>
      <c r="I71" s="24">
        <f t="shared" si="6"/>
        <v>0.352717714285714</v>
      </c>
      <c r="J71" s="14" t="s">
        <v>111</v>
      </c>
      <c r="K71" s="14">
        <v>48</v>
      </c>
      <c r="L71" s="25">
        <v>75</v>
      </c>
      <c r="M71" s="14">
        <v>1</v>
      </c>
      <c r="N71" s="14">
        <v>39.75</v>
      </c>
      <c r="O71" s="14">
        <v>0.76</v>
      </c>
      <c r="P71" s="14">
        <v>90.5</v>
      </c>
      <c r="Q71" s="24">
        <f t="shared" si="7"/>
        <v>1.88541666666667</v>
      </c>
      <c r="R71" s="14">
        <v>0</v>
      </c>
      <c r="S71" s="31">
        <v>0.084124</v>
      </c>
      <c r="T71" s="31">
        <v>0.2</v>
      </c>
      <c r="U71" s="14">
        <v>0</v>
      </c>
      <c r="V71" s="24">
        <f t="shared" si="8"/>
        <v>3.17558551822157</v>
      </c>
      <c r="W71" s="14" t="s">
        <v>31</v>
      </c>
      <c r="X71" s="14">
        <f>VLOOKUP(B:B,[1]安路普产品报价!$B:$X,23,0)</f>
        <v>1.49</v>
      </c>
      <c r="Y71" s="14"/>
      <c r="Z71" s="14"/>
    </row>
    <row r="72" spans="1:26">
      <c r="A72" s="7">
        <v>70</v>
      </c>
      <c r="B72" s="18" t="s">
        <v>178</v>
      </c>
      <c r="C72" s="19" t="s">
        <v>146</v>
      </c>
      <c r="D72" s="14" t="s">
        <v>77</v>
      </c>
      <c r="E72" s="15">
        <v>0.018</v>
      </c>
      <c r="F72" s="15">
        <v>0.0189</v>
      </c>
      <c r="G72" s="16">
        <v>13.7168</v>
      </c>
      <c r="H72" s="14">
        <v>0.98</v>
      </c>
      <c r="I72" s="24">
        <f t="shared" si="6"/>
        <v>0.264538285714286</v>
      </c>
      <c r="J72" s="14" t="s">
        <v>111</v>
      </c>
      <c r="K72" s="14">
        <v>48</v>
      </c>
      <c r="L72" s="25">
        <v>75</v>
      </c>
      <c r="M72" s="14">
        <v>1</v>
      </c>
      <c r="N72" s="14">
        <v>39.75</v>
      </c>
      <c r="O72" s="14">
        <v>0.76</v>
      </c>
      <c r="P72" s="14">
        <v>91.5</v>
      </c>
      <c r="Q72" s="24">
        <f t="shared" si="7"/>
        <v>1.90625</v>
      </c>
      <c r="R72" s="14">
        <v>0</v>
      </c>
      <c r="S72" s="31">
        <v>0.0146026666666667</v>
      </c>
      <c r="T72" s="31">
        <v>0.0333333333333333</v>
      </c>
      <c r="U72" s="14">
        <v>0</v>
      </c>
      <c r="V72" s="24">
        <f t="shared" si="8"/>
        <v>2.86311775728863</v>
      </c>
      <c r="W72" s="14" t="s">
        <v>31</v>
      </c>
      <c r="X72" s="14">
        <f>VLOOKUP(B:B,[1]安路普产品报价!$B:$X,23,0)</f>
        <v>1.32</v>
      </c>
      <c r="Y72" s="14"/>
      <c r="Z72" s="14"/>
    </row>
    <row r="73" spans="1:26">
      <c r="A73" s="7">
        <v>71</v>
      </c>
      <c r="B73" s="18" t="s">
        <v>179</v>
      </c>
      <c r="C73" s="19" t="s">
        <v>180</v>
      </c>
      <c r="D73" s="14" t="s">
        <v>46</v>
      </c>
      <c r="E73" s="15">
        <v>0.035</v>
      </c>
      <c r="F73" s="15">
        <v>0.03675</v>
      </c>
      <c r="G73" s="16">
        <v>18.5841</v>
      </c>
      <c r="H73" s="14">
        <v>0.9</v>
      </c>
      <c r="I73" s="24">
        <f t="shared" si="6"/>
        <v>0.75885075</v>
      </c>
      <c r="J73" s="14" t="s">
        <v>111</v>
      </c>
      <c r="K73" s="14">
        <v>48</v>
      </c>
      <c r="L73" s="25">
        <v>75</v>
      </c>
      <c r="M73" s="14">
        <v>2</v>
      </c>
      <c r="N73" s="14">
        <v>39.75</v>
      </c>
      <c r="O73" s="14">
        <v>0.76</v>
      </c>
      <c r="P73" s="14">
        <v>92.5</v>
      </c>
      <c r="Q73" s="24">
        <f t="shared" si="7"/>
        <v>0.963541666666667</v>
      </c>
      <c r="R73" s="14">
        <v>0</v>
      </c>
      <c r="S73" s="31">
        <v>0.106571111111111</v>
      </c>
      <c r="T73" s="31">
        <v>0.222222222222222</v>
      </c>
      <c r="U73" s="14">
        <v>0.3</v>
      </c>
      <c r="V73" s="24">
        <f t="shared" si="8"/>
        <v>2.94713460555556</v>
      </c>
      <c r="W73" s="14" t="s">
        <v>31</v>
      </c>
      <c r="X73" s="14">
        <f>VLOOKUP(B:B,[1]安路普产品报价!$B:$X,23,0)</f>
        <v>3.6382</v>
      </c>
      <c r="Y73" s="14"/>
      <c r="Z73" s="14"/>
    </row>
    <row r="74" spans="1:26">
      <c r="A74" s="7">
        <v>72</v>
      </c>
      <c r="B74" s="18" t="s">
        <v>181</v>
      </c>
      <c r="C74" s="18" t="s">
        <v>173</v>
      </c>
      <c r="D74" s="14" t="s">
        <v>46</v>
      </c>
      <c r="E74" s="15">
        <v>0</v>
      </c>
      <c r="F74" s="15">
        <v>0.03702</v>
      </c>
      <c r="G74" s="16">
        <v>18.5841</v>
      </c>
      <c r="H74" s="14">
        <v>0.9</v>
      </c>
      <c r="I74" s="24">
        <f t="shared" si="6"/>
        <v>0.76442598</v>
      </c>
      <c r="J74" s="14" t="s">
        <v>111</v>
      </c>
      <c r="K74" s="14">
        <v>55</v>
      </c>
      <c r="L74" s="25">
        <v>65.4545454545455</v>
      </c>
      <c r="M74" s="14">
        <v>2</v>
      </c>
      <c r="N74" s="14">
        <v>39.75</v>
      </c>
      <c r="O74" s="14">
        <v>0.76</v>
      </c>
      <c r="P74" s="14">
        <v>93.5</v>
      </c>
      <c r="Q74" s="24">
        <f t="shared" si="7"/>
        <v>0.85</v>
      </c>
      <c r="R74" s="14">
        <v>0</v>
      </c>
      <c r="S74" s="31">
        <v>0.106571111111111</v>
      </c>
      <c r="T74" s="31">
        <v>0.222222222222222</v>
      </c>
      <c r="U74" s="14">
        <v>0.3</v>
      </c>
      <c r="V74" s="24">
        <f t="shared" si="8"/>
        <v>2.78927779957576</v>
      </c>
      <c r="W74" s="14" t="s">
        <v>31</v>
      </c>
      <c r="X74" s="14">
        <f>VLOOKUP(B:B,[1]安路普产品报价!$B:$X,23,0)</f>
        <v>3.1</v>
      </c>
      <c r="Y74" s="14"/>
      <c r="Z74" s="14"/>
    </row>
    <row r="75" spans="1:26">
      <c r="A75" s="7">
        <v>73</v>
      </c>
      <c r="B75" s="18" t="s">
        <v>182</v>
      </c>
      <c r="C75" s="18" t="s">
        <v>183</v>
      </c>
      <c r="D75" s="14" t="s">
        <v>77</v>
      </c>
      <c r="E75" s="15">
        <v>0.048</v>
      </c>
      <c r="F75" s="15">
        <v>0.0504</v>
      </c>
      <c r="G75" s="16">
        <v>13.7168</v>
      </c>
      <c r="H75" s="14">
        <v>0.95</v>
      </c>
      <c r="I75" s="24">
        <f t="shared" si="6"/>
        <v>0.727712336842105</v>
      </c>
      <c r="J75" s="14" t="s">
        <v>111</v>
      </c>
      <c r="K75" s="14">
        <v>42.3529411764705</v>
      </c>
      <c r="L75" s="25">
        <v>85.0000000000002</v>
      </c>
      <c r="M75" s="14">
        <v>2</v>
      </c>
      <c r="N75" s="14">
        <v>39.75</v>
      </c>
      <c r="O75" s="14">
        <v>0.76</v>
      </c>
      <c r="P75" s="14">
        <v>94.5</v>
      </c>
      <c r="Q75" s="24">
        <f t="shared" si="7"/>
        <v>1.115625</v>
      </c>
      <c r="R75" s="14">
        <v>0</v>
      </c>
      <c r="S75" s="31">
        <v>0.042062</v>
      </c>
      <c r="T75" s="31">
        <v>0.1</v>
      </c>
      <c r="U75" s="14">
        <v>0</v>
      </c>
      <c r="V75" s="24">
        <f t="shared" si="8"/>
        <v>2.50421240146815</v>
      </c>
      <c r="W75" s="14" t="s">
        <v>31</v>
      </c>
      <c r="X75" s="14">
        <f>VLOOKUP(B:B,[1]安路普产品报价!$B:$X,23,0)</f>
        <v>2.75</v>
      </c>
      <c r="Y75" s="14"/>
      <c r="Z75" s="14"/>
    </row>
    <row r="76" spans="1:26">
      <c r="A76" s="7">
        <v>74</v>
      </c>
      <c r="B76" s="18" t="s">
        <v>184</v>
      </c>
      <c r="C76" s="18" t="s">
        <v>185</v>
      </c>
      <c r="D76" s="14" t="s">
        <v>29</v>
      </c>
      <c r="E76" s="15">
        <v>0.012</v>
      </c>
      <c r="F76" s="15">
        <v>0.0126</v>
      </c>
      <c r="G76" s="16">
        <v>15.3097</v>
      </c>
      <c r="H76" s="14">
        <v>0.95</v>
      </c>
      <c r="I76" s="24">
        <f t="shared" si="6"/>
        <v>0.203054968421053</v>
      </c>
      <c r="J76" s="14" t="s">
        <v>52</v>
      </c>
      <c r="K76" s="14">
        <v>55.3846153846154</v>
      </c>
      <c r="L76" s="25">
        <v>65</v>
      </c>
      <c r="M76" s="14">
        <v>2</v>
      </c>
      <c r="N76" s="14">
        <v>48.5</v>
      </c>
      <c r="O76" s="14">
        <v>0.76</v>
      </c>
      <c r="P76" s="14">
        <v>95.5</v>
      </c>
      <c r="Q76" s="24">
        <f t="shared" si="7"/>
        <v>0.862152777777778</v>
      </c>
      <c r="R76" s="14">
        <v>0</v>
      </c>
      <c r="S76" s="31">
        <v>0.084124</v>
      </c>
      <c r="T76" s="31">
        <v>0.2</v>
      </c>
      <c r="U76" s="14">
        <v>0</v>
      </c>
      <c r="V76" s="24">
        <f t="shared" si="8"/>
        <v>1.72313932275162</v>
      </c>
      <c r="W76" s="14" t="s">
        <v>31</v>
      </c>
      <c r="X76" s="14">
        <f>VLOOKUP(B:B,[1]安路普产品报价!$B:$X,23,0)</f>
        <v>0.8</v>
      </c>
      <c r="Y76" s="14"/>
      <c r="Z76" s="14"/>
    </row>
    <row r="77" spans="1:26">
      <c r="A77" s="7">
        <v>75</v>
      </c>
      <c r="B77" s="18" t="s">
        <v>186</v>
      </c>
      <c r="C77" s="18" t="s">
        <v>187</v>
      </c>
      <c r="D77" s="14" t="s">
        <v>29</v>
      </c>
      <c r="E77" s="15">
        <v>0.006</v>
      </c>
      <c r="F77" s="15">
        <v>0.0063</v>
      </c>
      <c r="G77" s="16">
        <v>15.3097</v>
      </c>
      <c r="H77" s="14">
        <v>0.95</v>
      </c>
      <c r="I77" s="24">
        <f t="shared" si="6"/>
        <v>0.101527484210526</v>
      </c>
      <c r="J77" s="14" t="s">
        <v>52</v>
      </c>
      <c r="K77" s="14">
        <v>65.4545454545455</v>
      </c>
      <c r="L77" s="25">
        <v>55</v>
      </c>
      <c r="M77" s="14">
        <v>6</v>
      </c>
      <c r="N77" s="14">
        <v>48.5</v>
      </c>
      <c r="O77" s="14">
        <v>0.76</v>
      </c>
      <c r="P77" s="14">
        <v>96.5</v>
      </c>
      <c r="Q77" s="24">
        <f t="shared" si="7"/>
        <v>0.245717592592592</v>
      </c>
      <c r="R77" s="14">
        <v>0</v>
      </c>
      <c r="S77" s="31">
        <v>0.00477055555555556</v>
      </c>
      <c r="T77" s="31">
        <v>0.0111111111111111</v>
      </c>
      <c r="U77" s="14">
        <v>0</v>
      </c>
      <c r="V77" s="24">
        <f t="shared" si="8"/>
        <v>0.476442069270545</v>
      </c>
      <c r="W77" s="14" t="s">
        <v>31</v>
      </c>
      <c r="X77" s="14">
        <f>VLOOKUP(B:B,[1]安路普产品报价!$B:$X,23,0)</f>
        <v>0.51</v>
      </c>
      <c r="Y77" s="14"/>
      <c r="Z77" s="14"/>
    </row>
    <row r="78" spans="1:26">
      <c r="A78" s="7">
        <v>76</v>
      </c>
      <c r="B78" s="18" t="s">
        <v>188</v>
      </c>
      <c r="C78" s="18" t="s">
        <v>189</v>
      </c>
      <c r="D78" s="14" t="s">
        <v>29</v>
      </c>
      <c r="E78" s="15">
        <v>0.004</v>
      </c>
      <c r="F78" s="15">
        <v>0.0042</v>
      </c>
      <c r="G78" s="16">
        <v>15.3097</v>
      </c>
      <c r="H78" s="14">
        <v>0.95</v>
      </c>
      <c r="I78" s="24">
        <f t="shared" si="6"/>
        <v>0.0676849894736842</v>
      </c>
      <c r="J78" s="14" t="s">
        <v>52</v>
      </c>
      <c r="K78" s="14">
        <v>65.4545454545455</v>
      </c>
      <c r="L78" s="25">
        <v>55</v>
      </c>
      <c r="M78" s="14">
        <v>6</v>
      </c>
      <c r="N78" s="14">
        <v>48.5</v>
      </c>
      <c r="O78" s="14">
        <v>0.76</v>
      </c>
      <c r="P78" s="14">
        <v>97.5</v>
      </c>
      <c r="Q78" s="24">
        <f t="shared" si="7"/>
        <v>0.248263888888889</v>
      </c>
      <c r="R78" s="14">
        <v>0</v>
      </c>
      <c r="S78" s="31">
        <v>0.00477055555555556</v>
      </c>
      <c r="T78" s="31">
        <v>0.0111111111111111</v>
      </c>
      <c r="U78" s="14">
        <v>0</v>
      </c>
      <c r="V78" s="24">
        <f t="shared" si="8"/>
        <v>0.439874932145275</v>
      </c>
      <c r="W78" s="14" t="s">
        <v>31</v>
      </c>
      <c r="X78" s="14">
        <f>VLOOKUP(B:B,[1]安路普产品报价!$B:$X,23,0)</f>
        <v>0.35</v>
      </c>
      <c r="Y78" s="14"/>
      <c r="Z78" s="14"/>
    </row>
    <row r="79" spans="1:26">
      <c r="A79" s="7">
        <v>77</v>
      </c>
      <c r="B79" s="18" t="s">
        <v>190</v>
      </c>
      <c r="C79" s="18" t="s">
        <v>191</v>
      </c>
      <c r="D79" s="14" t="s">
        <v>29</v>
      </c>
      <c r="E79" s="15">
        <v>0.001</v>
      </c>
      <c r="F79" s="15">
        <v>0.00105</v>
      </c>
      <c r="G79" s="16">
        <v>15.3097</v>
      </c>
      <c r="H79" s="14">
        <v>0.95</v>
      </c>
      <c r="I79" s="24">
        <f t="shared" si="6"/>
        <v>0.0169212473684211</v>
      </c>
      <c r="J79" s="14" t="s">
        <v>52</v>
      </c>
      <c r="K79" s="14">
        <v>65.4545454545455</v>
      </c>
      <c r="L79" s="25">
        <v>55</v>
      </c>
      <c r="M79" s="14">
        <v>6</v>
      </c>
      <c r="N79" s="14">
        <v>48.5</v>
      </c>
      <c r="O79" s="14">
        <v>0.76</v>
      </c>
      <c r="P79" s="14">
        <v>98.5</v>
      </c>
      <c r="Q79" s="24">
        <f t="shared" si="7"/>
        <v>0.250810185185185</v>
      </c>
      <c r="R79" s="14">
        <v>0</v>
      </c>
      <c r="S79" s="31">
        <v>0.00143116666666667</v>
      </c>
      <c r="T79" s="31">
        <v>0.00333333333333333</v>
      </c>
      <c r="U79" s="14">
        <v>0</v>
      </c>
      <c r="V79" s="24">
        <f t="shared" si="8"/>
        <v>0.372419486691289</v>
      </c>
      <c r="W79" s="14" t="s">
        <v>31</v>
      </c>
      <c r="X79" s="14">
        <f>VLOOKUP(B:B,[1]安路普产品报价!$B:$X,23,0)</f>
        <v>0.2</v>
      </c>
      <c r="Y79" s="14"/>
      <c r="Z79" s="14"/>
    </row>
    <row r="80" spans="1:26">
      <c r="A80" s="7">
        <v>78</v>
      </c>
      <c r="B80" s="18" t="s">
        <v>192</v>
      </c>
      <c r="C80" s="19" t="s">
        <v>193</v>
      </c>
      <c r="D80" s="14" t="s">
        <v>46</v>
      </c>
      <c r="E80" s="15">
        <v>0.014</v>
      </c>
      <c r="F80" s="15">
        <v>0.0147</v>
      </c>
      <c r="G80" s="16">
        <v>18.5841</v>
      </c>
      <c r="H80" s="14">
        <v>0.96</v>
      </c>
      <c r="I80" s="24">
        <f t="shared" si="6"/>
        <v>0.28456903125</v>
      </c>
      <c r="J80" s="14" t="s">
        <v>52</v>
      </c>
      <c r="K80" s="14">
        <v>48</v>
      </c>
      <c r="L80" s="25">
        <v>75</v>
      </c>
      <c r="M80" s="14">
        <v>2</v>
      </c>
      <c r="N80" s="14">
        <v>48.5</v>
      </c>
      <c r="O80" s="14">
        <v>0.76</v>
      </c>
      <c r="P80" s="14">
        <v>99.5</v>
      </c>
      <c r="Q80" s="24">
        <f t="shared" si="7"/>
        <v>1.03645833333333</v>
      </c>
      <c r="R80" s="14">
        <v>0</v>
      </c>
      <c r="S80" s="31">
        <v>0.035438</v>
      </c>
      <c r="T80" s="31">
        <v>0.05</v>
      </c>
      <c r="U80" s="14">
        <v>0</v>
      </c>
      <c r="V80" s="24">
        <f t="shared" si="8"/>
        <v>1.83485180175781</v>
      </c>
      <c r="W80" s="14" t="s">
        <v>31</v>
      </c>
      <c r="X80" s="14">
        <v>1.15</v>
      </c>
      <c r="Y80" s="14"/>
      <c r="Z80" s="14"/>
    </row>
    <row r="81" spans="1:26">
      <c r="A81" s="7">
        <v>79</v>
      </c>
      <c r="B81" s="18" t="s">
        <v>194</v>
      </c>
      <c r="C81" s="19" t="s">
        <v>195</v>
      </c>
      <c r="D81" s="14" t="s">
        <v>46</v>
      </c>
      <c r="E81" s="15">
        <v>0.015</v>
      </c>
      <c r="F81" s="15">
        <v>0.01575</v>
      </c>
      <c r="G81" s="16">
        <v>18.5841</v>
      </c>
      <c r="H81" s="14">
        <v>0.96</v>
      </c>
      <c r="I81" s="24">
        <f t="shared" si="6"/>
        <v>0.304895390625</v>
      </c>
      <c r="J81" s="14" t="s">
        <v>52</v>
      </c>
      <c r="K81" s="14">
        <v>48</v>
      </c>
      <c r="L81" s="25">
        <v>75</v>
      </c>
      <c r="M81" s="14">
        <v>2</v>
      </c>
      <c r="N81" s="14">
        <v>48.5</v>
      </c>
      <c r="O81" s="14">
        <v>0.76</v>
      </c>
      <c r="P81" s="14">
        <v>100.5</v>
      </c>
      <c r="Q81" s="24">
        <f t="shared" si="7"/>
        <v>1.046875</v>
      </c>
      <c r="R81" s="14">
        <v>0</v>
      </c>
      <c r="S81" s="31">
        <v>0.0437553333333333</v>
      </c>
      <c r="T81" s="31">
        <v>0.0666666666666667</v>
      </c>
      <c r="U81" s="14">
        <v>0</v>
      </c>
      <c r="V81" s="24">
        <f t="shared" si="8"/>
        <v>1.89538242561849</v>
      </c>
      <c r="W81" s="14" t="s">
        <v>31</v>
      </c>
      <c r="X81" s="14">
        <v>1.15</v>
      </c>
      <c r="Y81" s="14"/>
      <c r="Z81" s="14"/>
    </row>
    <row r="82" spans="1:26">
      <c r="A82" s="7">
        <v>80</v>
      </c>
      <c r="B82" s="18" t="s">
        <v>196</v>
      </c>
      <c r="C82" s="19" t="s">
        <v>197</v>
      </c>
      <c r="D82" s="14" t="s">
        <v>46</v>
      </c>
      <c r="E82" s="15">
        <v>0.015</v>
      </c>
      <c r="F82" s="15">
        <v>0.01575</v>
      </c>
      <c r="G82" s="16">
        <v>18.5841</v>
      </c>
      <c r="H82" s="14">
        <v>0.96</v>
      </c>
      <c r="I82" s="24">
        <f t="shared" si="6"/>
        <v>0.304895390625</v>
      </c>
      <c r="J82" s="14" t="s">
        <v>52</v>
      </c>
      <c r="K82" s="14">
        <v>48</v>
      </c>
      <c r="L82" s="25">
        <v>75</v>
      </c>
      <c r="M82" s="14">
        <v>2</v>
      </c>
      <c r="N82" s="14">
        <v>48.5</v>
      </c>
      <c r="O82" s="14">
        <v>0.76</v>
      </c>
      <c r="P82" s="14">
        <v>101.5</v>
      </c>
      <c r="Q82" s="24">
        <f t="shared" si="7"/>
        <v>1.05729166666667</v>
      </c>
      <c r="R82" s="14">
        <v>0</v>
      </c>
      <c r="S82" s="31">
        <v>0.0437553333333333</v>
      </c>
      <c r="T82" s="31">
        <v>0.0666666666666667</v>
      </c>
      <c r="U82" s="14">
        <v>0.3</v>
      </c>
      <c r="V82" s="24">
        <f t="shared" si="8"/>
        <v>2.20742669645182</v>
      </c>
      <c r="W82" s="14" t="s">
        <v>31</v>
      </c>
      <c r="X82" s="14">
        <f>VLOOKUP(B:B,[1]安路普产品报价!$B:$X,23,0)</f>
        <v>2.7434</v>
      </c>
      <c r="Y82" s="14"/>
      <c r="Z82" s="14"/>
    </row>
    <row r="83" spans="1:26">
      <c r="A83" s="7">
        <v>81</v>
      </c>
      <c r="B83" s="18" t="s">
        <v>198</v>
      </c>
      <c r="C83" s="18" t="s">
        <v>199</v>
      </c>
      <c r="D83" s="14" t="s">
        <v>77</v>
      </c>
      <c r="E83" s="15">
        <v>0</v>
      </c>
      <c r="F83" s="15">
        <v>0.124</v>
      </c>
      <c r="G83" s="16">
        <v>13.7168</v>
      </c>
      <c r="H83" s="14">
        <v>0.95</v>
      </c>
      <c r="I83" s="24">
        <f t="shared" si="6"/>
        <v>1.79040336842105</v>
      </c>
      <c r="J83" s="14" t="s">
        <v>78</v>
      </c>
      <c r="K83" s="14">
        <v>45</v>
      </c>
      <c r="L83" s="25">
        <v>80</v>
      </c>
      <c r="M83" s="14">
        <v>2</v>
      </c>
      <c r="N83" s="14">
        <v>75.9</v>
      </c>
      <c r="O83" s="14">
        <v>0.76</v>
      </c>
      <c r="P83" s="14">
        <v>102.5</v>
      </c>
      <c r="Q83" s="24">
        <f t="shared" si="7"/>
        <v>1.13888888888889</v>
      </c>
      <c r="R83" s="14">
        <v>0</v>
      </c>
      <c r="S83" s="31">
        <v>0.0560826666666667</v>
      </c>
      <c r="T83" s="31">
        <v>0.133333333333333</v>
      </c>
      <c r="U83" s="14">
        <v>0</v>
      </c>
      <c r="V83" s="24">
        <f t="shared" si="8"/>
        <v>3.98650274275162</v>
      </c>
      <c r="W83" s="14" t="s">
        <v>31</v>
      </c>
      <c r="X83" s="14">
        <f>VLOOKUP(B:B,[1]安路普产品报价!$B:$X,23,0)</f>
        <v>5.55</v>
      </c>
      <c r="Y83" s="14"/>
      <c r="Z83" s="14"/>
    </row>
    <row r="84" spans="1:26">
      <c r="A84" s="7">
        <v>82</v>
      </c>
      <c r="B84" s="18" t="s">
        <v>200</v>
      </c>
      <c r="C84" s="18" t="s">
        <v>201</v>
      </c>
      <c r="D84" s="14" t="s">
        <v>77</v>
      </c>
      <c r="E84" s="15">
        <v>0</v>
      </c>
      <c r="F84" s="15">
        <v>0.09475</v>
      </c>
      <c r="G84" s="16">
        <v>13.7168</v>
      </c>
      <c r="H84" s="14">
        <v>0.95</v>
      </c>
      <c r="I84" s="24">
        <f t="shared" si="6"/>
        <v>1.36807031578947</v>
      </c>
      <c r="J84" s="14" t="s">
        <v>78</v>
      </c>
      <c r="K84" s="14">
        <v>45</v>
      </c>
      <c r="L84" s="25">
        <v>80</v>
      </c>
      <c r="M84" s="14">
        <v>2</v>
      </c>
      <c r="N84" s="14">
        <v>75.9</v>
      </c>
      <c r="O84" s="14">
        <v>0.76</v>
      </c>
      <c r="P84" s="14">
        <v>103.5</v>
      </c>
      <c r="Q84" s="24">
        <f t="shared" si="7"/>
        <v>1.15</v>
      </c>
      <c r="R84" s="14">
        <v>0</v>
      </c>
      <c r="S84" s="31">
        <v>0.0560826666666667</v>
      </c>
      <c r="T84" s="31">
        <v>0.133333333333333</v>
      </c>
      <c r="U84" s="14">
        <v>0</v>
      </c>
      <c r="V84" s="24">
        <f t="shared" si="8"/>
        <v>3.50602236897507</v>
      </c>
      <c r="W84" s="14" t="s">
        <v>31</v>
      </c>
      <c r="X84" s="14">
        <f>VLOOKUP(B:B,[1]安路普产品报价!$B:$X,23,0)</f>
        <v>4.96</v>
      </c>
      <c r="Y84" s="14"/>
      <c r="Z84" s="14"/>
    </row>
    <row r="85" spans="1:26">
      <c r="A85" s="7">
        <v>83</v>
      </c>
      <c r="B85" s="18" t="s">
        <v>202</v>
      </c>
      <c r="C85" s="18" t="s">
        <v>129</v>
      </c>
      <c r="D85" s="14" t="s">
        <v>77</v>
      </c>
      <c r="E85" s="15">
        <v>0.24</v>
      </c>
      <c r="F85" s="15">
        <v>0.2544</v>
      </c>
      <c r="G85" s="16">
        <v>13.7168</v>
      </c>
      <c r="H85" s="14">
        <v>0.95</v>
      </c>
      <c r="I85" s="24">
        <f t="shared" si="6"/>
        <v>3.67321465263158</v>
      </c>
      <c r="J85" s="14" t="s">
        <v>203</v>
      </c>
      <c r="K85" s="14">
        <v>32.7272727272727</v>
      </c>
      <c r="L85" s="25">
        <v>110</v>
      </c>
      <c r="M85" s="14">
        <v>2</v>
      </c>
      <c r="N85" s="14">
        <v>84.3</v>
      </c>
      <c r="O85" s="14">
        <v>0.76</v>
      </c>
      <c r="P85" s="14">
        <v>104.5</v>
      </c>
      <c r="Q85" s="24">
        <f t="shared" si="7"/>
        <v>1.59652777777778</v>
      </c>
      <c r="R85" s="14">
        <v>0</v>
      </c>
      <c r="S85" s="31">
        <v>0.0560826666666667</v>
      </c>
      <c r="T85" s="31">
        <v>0.133333333333333</v>
      </c>
      <c r="U85" s="14">
        <v>0</v>
      </c>
      <c r="V85" s="24">
        <f t="shared" si="8"/>
        <v>6.9185289976362</v>
      </c>
      <c r="W85" s="14" t="s">
        <v>31</v>
      </c>
      <c r="X85" s="14">
        <f>VLOOKUP(B:B,[1]安路普产品报价!$B:$X,23,0)</f>
        <v>9.9</v>
      </c>
      <c r="Y85" s="14"/>
      <c r="Z85" s="14"/>
    </row>
    <row r="86" spans="1:26">
      <c r="A86" s="7">
        <v>84</v>
      </c>
      <c r="B86" s="18" t="s">
        <v>204</v>
      </c>
      <c r="C86" s="18" t="s">
        <v>205</v>
      </c>
      <c r="D86" s="14" t="s">
        <v>77</v>
      </c>
      <c r="E86" s="15">
        <v>0.098</v>
      </c>
      <c r="F86" s="15">
        <v>0.1029</v>
      </c>
      <c r="G86" s="16">
        <v>13.7168</v>
      </c>
      <c r="H86" s="14">
        <v>0.95</v>
      </c>
      <c r="I86" s="24">
        <f t="shared" si="6"/>
        <v>1.48574602105263</v>
      </c>
      <c r="J86" s="14" t="s">
        <v>78</v>
      </c>
      <c r="K86" s="14">
        <v>30</v>
      </c>
      <c r="L86" s="25">
        <v>120</v>
      </c>
      <c r="M86" s="14">
        <v>1</v>
      </c>
      <c r="N86" s="14">
        <v>75.9</v>
      </c>
      <c r="O86" s="14">
        <v>0.76</v>
      </c>
      <c r="P86" s="14">
        <v>105.5</v>
      </c>
      <c r="Q86" s="24">
        <f t="shared" si="7"/>
        <v>3.51666666666667</v>
      </c>
      <c r="R86" s="14">
        <v>1.25</v>
      </c>
      <c r="S86" s="31">
        <v>0.0560826666666667</v>
      </c>
      <c r="T86" s="31">
        <v>0.133333333333333</v>
      </c>
      <c r="U86" s="14">
        <v>0</v>
      </c>
      <c r="V86" s="24">
        <f t="shared" si="8"/>
        <v>8.44516029828255</v>
      </c>
      <c r="W86" s="14" t="s">
        <v>31</v>
      </c>
      <c r="X86" s="14">
        <f>VLOOKUP(B:B,[1]安路普产品报价!$B:$X,23,0)</f>
        <v>5.8</v>
      </c>
      <c r="Y86" s="14"/>
      <c r="Z86" s="14"/>
    </row>
    <row r="87" spans="1:26">
      <c r="A87" s="7">
        <v>85</v>
      </c>
      <c r="B87" s="18" t="s">
        <v>206</v>
      </c>
      <c r="C87" s="18" t="s">
        <v>207</v>
      </c>
      <c r="D87" s="14" t="s">
        <v>77</v>
      </c>
      <c r="E87" s="15">
        <v>0</v>
      </c>
      <c r="F87" s="15">
        <v>0.1372</v>
      </c>
      <c r="G87" s="16">
        <v>13.7168</v>
      </c>
      <c r="H87" s="14">
        <v>0.95</v>
      </c>
      <c r="I87" s="24">
        <f t="shared" si="6"/>
        <v>1.98099469473684</v>
      </c>
      <c r="J87" s="14" t="s">
        <v>208</v>
      </c>
      <c r="K87" s="14">
        <v>45</v>
      </c>
      <c r="L87" s="25">
        <v>80</v>
      </c>
      <c r="M87" s="14">
        <v>2</v>
      </c>
      <c r="N87" s="14">
        <v>52.05</v>
      </c>
      <c r="O87" s="14">
        <v>0.76</v>
      </c>
      <c r="P87" s="14">
        <v>106.5</v>
      </c>
      <c r="Q87" s="24">
        <f t="shared" si="7"/>
        <v>1.18333333333333</v>
      </c>
      <c r="R87" s="14">
        <v>1.05</v>
      </c>
      <c r="S87" s="31">
        <v>0.0560826666666667</v>
      </c>
      <c r="T87" s="31">
        <v>0.133333333333333</v>
      </c>
      <c r="U87" s="14">
        <v>0</v>
      </c>
      <c r="V87" s="24">
        <f t="shared" si="8"/>
        <v>5.22496348542936</v>
      </c>
      <c r="W87" s="14" t="s">
        <v>31</v>
      </c>
      <c r="X87" s="14">
        <f>VLOOKUP(B:B,[1]安路普产品报价!$B:$X,23,0)</f>
        <v>6.0507</v>
      </c>
      <c r="Y87" s="14"/>
      <c r="Z87" s="14"/>
    </row>
    <row r="88" spans="1:26">
      <c r="A88" s="7">
        <v>86</v>
      </c>
      <c r="B88" s="18" t="s">
        <v>209</v>
      </c>
      <c r="C88" s="18" t="s">
        <v>210</v>
      </c>
      <c r="D88" s="14" t="s">
        <v>77</v>
      </c>
      <c r="E88" s="15">
        <v>0</v>
      </c>
      <c r="F88" s="15">
        <v>0.0774</v>
      </c>
      <c r="G88" s="16">
        <v>13.7168</v>
      </c>
      <c r="H88" s="14">
        <v>0.95</v>
      </c>
      <c r="I88" s="24">
        <f t="shared" si="6"/>
        <v>1.11755823157895</v>
      </c>
      <c r="J88" s="14" t="s">
        <v>208</v>
      </c>
      <c r="K88" s="14">
        <v>45</v>
      </c>
      <c r="L88" s="25">
        <v>80</v>
      </c>
      <c r="M88" s="14">
        <v>2</v>
      </c>
      <c r="N88" s="14">
        <v>52.05</v>
      </c>
      <c r="O88" s="14">
        <v>0.76</v>
      </c>
      <c r="P88" s="14">
        <v>107.5</v>
      </c>
      <c r="Q88" s="24">
        <f t="shared" si="7"/>
        <v>1.19444444444444</v>
      </c>
      <c r="R88" s="14">
        <v>1.25</v>
      </c>
      <c r="S88" s="31">
        <v>0.042062</v>
      </c>
      <c r="T88" s="31">
        <v>0.1</v>
      </c>
      <c r="U88" s="14">
        <v>0</v>
      </c>
      <c r="V88" s="24">
        <f t="shared" si="8"/>
        <v>4.38773460040628</v>
      </c>
      <c r="W88" s="14" t="s">
        <v>31</v>
      </c>
      <c r="X88" s="14">
        <f>VLOOKUP(B:B,[1]安路普产品报价!$B:$X,23,0)</f>
        <v>3.4844</v>
      </c>
      <c r="Y88" s="14"/>
      <c r="Z88" s="14"/>
    </row>
    <row r="89" spans="1:26">
      <c r="A89" s="7">
        <v>87</v>
      </c>
      <c r="B89" s="18" t="s">
        <v>211</v>
      </c>
      <c r="C89" s="18" t="s">
        <v>212</v>
      </c>
      <c r="D89" s="14" t="s">
        <v>29</v>
      </c>
      <c r="E89" s="15">
        <v>0</v>
      </c>
      <c r="F89" s="15">
        <v>0.01155</v>
      </c>
      <c r="G89" s="16">
        <v>15.3097</v>
      </c>
      <c r="H89" s="14">
        <v>0.9</v>
      </c>
      <c r="I89" s="24">
        <f t="shared" si="6"/>
        <v>0.196474483333333</v>
      </c>
      <c r="J89" s="14" t="s">
        <v>34</v>
      </c>
      <c r="K89" s="14">
        <v>65</v>
      </c>
      <c r="L89" s="25">
        <v>55.3846153846154</v>
      </c>
      <c r="M89" s="14">
        <v>1</v>
      </c>
      <c r="N89" s="14">
        <v>21.2</v>
      </c>
      <c r="O89" s="14">
        <v>0.76</v>
      </c>
      <c r="P89" s="14">
        <v>108.5</v>
      </c>
      <c r="Q89" s="24">
        <f t="shared" si="7"/>
        <v>1.66923076923077</v>
      </c>
      <c r="R89" s="14">
        <v>0</v>
      </c>
      <c r="S89" s="31">
        <v>0.0168248</v>
      </c>
      <c r="T89" s="31">
        <v>0.04</v>
      </c>
      <c r="U89" s="14">
        <v>0</v>
      </c>
      <c r="V89" s="24">
        <f t="shared" si="8"/>
        <v>2.51071871405983</v>
      </c>
      <c r="W89" s="14" t="s">
        <v>31</v>
      </c>
      <c r="X89" s="14">
        <f>VLOOKUP(B:B,[1]安路普产品报价!$B:$X,23,0)</f>
        <v>2.288</v>
      </c>
      <c r="Y89" s="14"/>
      <c r="Z89" s="14"/>
    </row>
    <row r="90" spans="1:26">
      <c r="A90" s="7">
        <v>88</v>
      </c>
      <c r="B90" s="18" t="s">
        <v>213</v>
      </c>
      <c r="C90" s="18" t="s">
        <v>214</v>
      </c>
      <c r="D90" s="14" t="s">
        <v>29</v>
      </c>
      <c r="E90" s="15">
        <v>0</v>
      </c>
      <c r="F90" s="15">
        <v>0.00363</v>
      </c>
      <c r="G90" s="16">
        <v>15.3097</v>
      </c>
      <c r="H90" s="14">
        <v>0.88</v>
      </c>
      <c r="I90" s="24">
        <f t="shared" si="6"/>
        <v>0.0631525125</v>
      </c>
      <c r="J90" s="14" t="s">
        <v>41</v>
      </c>
      <c r="K90" s="14">
        <v>72</v>
      </c>
      <c r="L90" s="25">
        <v>50</v>
      </c>
      <c r="M90" s="14">
        <v>2</v>
      </c>
      <c r="N90" s="14">
        <v>17.41</v>
      </c>
      <c r="O90" s="14">
        <v>0.76</v>
      </c>
      <c r="P90" s="14">
        <v>109.5</v>
      </c>
      <c r="Q90" s="24">
        <f t="shared" si="7"/>
        <v>0.760416666666667</v>
      </c>
      <c r="R90" s="14">
        <v>0</v>
      </c>
      <c r="S90" s="31">
        <v>0.00141516666666667</v>
      </c>
      <c r="T90" s="31">
        <v>0.00333333333333333</v>
      </c>
      <c r="U90" s="14">
        <v>0</v>
      </c>
      <c r="V90" s="24">
        <f t="shared" si="8"/>
        <v>1.10151961425189</v>
      </c>
      <c r="W90" s="14" t="s">
        <v>31</v>
      </c>
      <c r="X90" s="14">
        <f>VLOOKUP(B:B,[1]安路普产品报价!$B:$X,23,0)</f>
        <v>0.351</v>
      </c>
      <c r="Y90" s="14"/>
      <c r="Z90" s="14"/>
    </row>
    <row r="91" spans="1:26">
      <c r="A91" s="7">
        <v>89</v>
      </c>
      <c r="B91" s="18" t="s">
        <v>215</v>
      </c>
      <c r="C91" s="18" t="s">
        <v>216</v>
      </c>
      <c r="D91" s="14" t="s">
        <v>29</v>
      </c>
      <c r="E91" s="15">
        <v>0</v>
      </c>
      <c r="F91" s="15">
        <v>0.00046</v>
      </c>
      <c r="G91" s="16">
        <v>15.3097</v>
      </c>
      <c r="H91" s="14">
        <v>0.9</v>
      </c>
      <c r="I91" s="24">
        <f t="shared" si="6"/>
        <v>0.00782495777777778</v>
      </c>
      <c r="J91" s="14" t="s">
        <v>41</v>
      </c>
      <c r="K91" s="14">
        <v>65</v>
      </c>
      <c r="L91" s="25">
        <v>55.3846153846154</v>
      </c>
      <c r="M91" s="14">
        <v>2</v>
      </c>
      <c r="N91" s="14">
        <v>17.41</v>
      </c>
      <c r="O91" s="14">
        <v>0.76</v>
      </c>
      <c r="P91" s="14">
        <v>110.5</v>
      </c>
      <c r="Q91" s="24">
        <f t="shared" si="7"/>
        <v>0.85</v>
      </c>
      <c r="R91" s="14">
        <v>0</v>
      </c>
      <c r="S91" s="31">
        <v>0.000715583333333333</v>
      </c>
      <c r="T91" s="31">
        <v>0.00166666666666667</v>
      </c>
      <c r="U91" s="14">
        <v>0</v>
      </c>
      <c r="V91" s="24">
        <f t="shared" si="8"/>
        <v>1.12313164664387</v>
      </c>
      <c r="W91" s="14" t="s">
        <v>31</v>
      </c>
      <c r="X91" s="14">
        <f>VLOOKUP(B:B,[1]安路普产品报价!$B:$X,23,0)</f>
        <v>0.26</v>
      </c>
      <c r="Y91" s="14"/>
      <c r="Z91" s="14"/>
    </row>
    <row r="92" spans="1:26">
      <c r="A92" s="7">
        <v>90</v>
      </c>
      <c r="B92" s="18" t="s">
        <v>217</v>
      </c>
      <c r="C92" s="18" t="s">
        <v>218</v>
      </c>
      <c r="D92" s="14" t="s">
        <v>29</v>
      </c>
      <c r="E92" s="15">
        <v>0</v>
      </c>
      <c r="F92" s="15">
        <v>0.0022</v>
      </c>
      <c r="G92" s="16">
        <v>15.3097</v>
      </c>
      <c r="H92" s="14">
        <v>0.98</v>
      </c>
      <c r="I92" s="24">
        <f t="shared" si="6"/>
        <v>0.0343687142857143</v>
      </c>
      <c r="J92" s="14" t="s">
        <v>41</v>
      </c>
      <c r="K92" s="14">
        <v>65</v>
      </c>
      <c r="L92" s="25">
        <v>55.3846153846154</v>
      </c>
      <c r="M92" s="14">
        <v>4</v>
      </c>
      <c r="N92" s="14">
        <v>17.41</v>
      </c>
      <c r="O92" s="14">
        <v>0.76</v>
      </c>
      <c r="P92" s="14">
        <v>111.5</v>
      </c>
      <c r="Q92" s="24">
        <f t="shared" si="7"/>
        <v>0.428846153846154</v>
      </c>
      <c r="R92" s="14">
        <v>0</v>
      </c>
      <c r="S92" s="31">
        <v>0.000715583333333333</v>
      </c>
      <c r="T92" s="31">
        <v>0.00166666666666667</v>
      </c>
      <c r="U92" s="14">
        <v>0</v>
      </c>
      <c r="V92" s="24">
        <f t="shared" si="8"/>
        <v>0.555864781172909</v>
      </c>
      <c r="W92" s="14" t="s">
        <v>31</v>
      </c>
      <c r="X92" s="14">
        <f>VLOOKUP(B:B,[1]安路普产品报价!$B:$X,23,0)</f>
        <v>0.1588</v>
      </c>
      <c r="Y92" s="14"/>
      <c r="Z92" s="14"/>
    </row>
    <row r="93" spans="1:26">
      <c r="A93" s="7">
        <v>91</v>
      </c>
      <c r="B93" s="18" t="s">
        <v>219</v>
      </c>
      <c r="C93" s="18" t="s">
        <v>220</v>
      </c>
      <c r="D93" s="14" t="s">
        <v>29</v>
      </c>
      <c r="E93" s="15">
        <v>0</v>
      </c>
      <c r="F93" s="15">
        <v>0.0064118</v>
      </c>
      <c r="G93" s="16">
        <v>15.3097</v>
      </c>
      <c r="H93" s="14">
        <v>0.98</v>
      </c>
      <c r="I93" s="24">
        <f t="shared" si="6"/>
        <v>0.100166055571429</v>
      </c>
      <c r="J93" s="14" t="s">
        <v>41</v>
      </c>
      <c r="K93" s="14">
        <v>103</v>
      </c>
      <c r="L93" s="25">
        <v>34.9514563106796</v>
      </c>
      <c r="M93" s="14">
        <v>4</v>
      </c>
      <c r="N93" s="14">
        <v>17.41</v>
      </c>
      <c r="O93" s="14">
        <v>0.76</v>
      </c>
      <c r="P93" s="14">
        <v>112.5</v>
      </c>
      <c r="Q93" s="24">
        <f t="shared" si="7"/>
        <v>0.273058252427184</v>
      </c>
      <c r="R93" s="14">
        <v>0</v>
      </c>
      <c r="S93" s="31">
        <v>0.00283033333333333</v>
      </c>
      <c r="T93" s="31">
        <v>0.00666666666666667</v>
      </c>
      <c r="U93" s="14">
        <v>0</v>
      </c>
      <c r="V93" s="24">
        <f t="shared" si="8"/>
        <v>0.450418533916004</v>
      </c>
      <c r="W93" s="14" t="s">
        <v>31</v>
      </c>
      <c r="X93" s="14">
        <f>VLOOKUP(B:B,[1]安路普产品报价!$B:$X,23,0)</f>
        <v>0.0906</v>
      </c>
      <c r="Y93" s="14"/>
      <c r="Z93" s="14"/>
    </row>
    <row r="94" spans="1:26">
      <c r="A94" s="7">
        <v>92</v>
      </c>
      <c r="B94" s="18" t="s">
        <v>221</v>
      </c>
      <c r="C94" s="19" t="s">
        <v>222</v>
      </c>
      <c r="D94" s="14" t="s">
        <v>77</v>
      </c>
      <c r="E94" s="15">
        <v>0.0392</v>
      </c>
      <c r="F94" s="15">
        <v>0.042336</v>
      </c>
      <c r="G94" s="16">
        <v>13.7168</v>
      </c>
      <c r="H94" s="14">
        <v>0.85</v>
      </c>
      <c r="I94" s="24">
        <f t="shared" si="6"/>
        <v>0.683193464470588</v>
      </c>
      <c r="J94" s="14" t="s">
        <v>78</v>
      </c>
      <c r="K94" s="14">
        <v>45</v>
      </c>
      <c r="L94" s="25">
        <v>80</v>
      </c>
      <c r="M94" s="14">
        <v>2</v>
      </c>
      <c r="N94" s="14">
        <v>75.9</v>
      </c>
      <c r="O94" s="14">
        <v>0.76</v>
      </c>
      <c r="P94" s="14">
        <v>113.5</v>
      </c>
      <c r="Q94" s="24">
        <f t="shared" si="7"/>
        <v>1.26111111111111</v>
      </c>
      <c r="R94" s="14">
        <v>0</v>
      </c>
      <c r="S94" s="31">
        <v>0.044676</v>
      </c>
      <c r="T94" s="31">
        <v>0.1</v>
      </c>
      <c r="U94" s="14">
        <v>0</v>
      </c>
      <c r="V94" s="24">
        <f t="shared" si="8"/>
        <v>3.10220079870081</v>
      </c>
      <c r="W94" s="14" t="s">
        <v>31</v>
      </c>
      <c r="X94" s="14">
        <f>VLOOKUP(B:B,[1]安路普产品报价!$B:$X,23,0)</f>
        <v>2.255</v>
      </c>
      <c r="Y94" s="14"/>
      <c r="Z94" s="14"/>
    </row>
    <row r="95" spans="1:26">
      <c r="A95" s="7">
        <v>93</v>
      </c>
      <c r="B95" s="18" t="s">
        <v>223</v>
      </c>
      <c r="C95" s="19" t="s">
        <v>224</v>
      </c>
      <c r="D95" s="14" t="s">
        <v>77</v>
      </c>
      <c r="E95" s="15">
        <v>0.044</v>
      </c>
      <c r="F95" s="15">
        <v>0.0462</v>
      </c>
      <c r="G95" s="16">
        <v>13.7168</v>
      </c>
      <c r="H95" s="14">
        <v>0.98</v>
      </c>
      <c r="I95" s="24">
        <f t="shared" si="6"/>
        <v>0.646649142857143</v>
      </c>
      <c r="J95" s="14" t="s">
        <v>78</v>
      </c>
      <c r="K95" s="14">
        <v>42.3529411764705</v>
      </c>
      <c r="L95" s="25">
        <v>85.0000000000002</v>
      </c>
      <c r="M95" s="14">
        <v>2</v>
      </c>
      <c r="N95" s="14">
        <v>75.9</v>
      </c>
      <c r="O95" s="14">
        <v>0.76</v>
      </c>
      <c r="P95" s="14">
        <v>114.5</v>
      </c>
      <c r="Q95" s="24">
        <f t="shared" si="7"/>
        <v>1.35173611111111</v>
      </c>
      <c r="R95" s="14">
        <v>0</v>
      </c>
      <c r="S95" s="31">
        <v>0.044676</v>
      </c>
      <c r="T95" s="31">
        <v>0.1</v>
      </c>
      <c r="U95" s="14">
        <v>0</v>
      </c>
      <c r="V95" s="24">
        <f t="shared" si="8"/>
        <v>2.79381682337221</v>
      </c>
      <c r="W95" s="14" t="s">
        <v>31</v>
      </c>
      <c r="X95" s="14">
        <f>VLOOKUP(B:B,[1]安路普产品报价!$B:$X,23,0)</f>
        <v>1.9351</v>
      </c>
      <c r="Y95" s="14"/>
      <c r="Z95" s="14"/>
    </row>
    <row r="96" spans="1:26">
      <c r="A96" s="7">
        <v>94</v>
      </c>
      <c r="B96" s="18" t="s">
        <v>225</v>
      </c>
      <c r="C96" s="19" t="s">
        <v>226</v>
      </c>
      <c r="D96" s="14" t="s">
        <v>29</v>
      </c>
      <c r="E96" s="15">
        <v>0.012</v>
      </c>
      <c r="F96" s="15">
        <v>0.0126</v>
      </c>
      <c r="G96" s="16">
        <v>15.3097</v>
      </c>
      <c r="H96" s="14">
        <v>0.99</v>
      </c>
      <c r="I96" s="24">
        <f t="shared" si="6"/>
        <v>0.194850727272727</v>
      </c>
      <c r="J96" s="14" t="s">
        <v>111</v>
      </c>
      <c r="K96" s="14">
        <v>36</v>
      </c>
      <c r="L96" s="25">
        <v>100</v>
      </c>
      <c r="M96" s="14">
        <v>4</v>
      </c>
      <c r="N96" s="14">
        <v>39.75</v>
      </c>
      <c r="O96" s="14">
        <v>0.76</v>
      </c>
      <c r="P96" s="14">
        <v>115.5</v>
      </c>
      <c r="Q96" s="24">
        <f t="shared" si="7"/>
        <v>0.802083333333333</v>
      </c>
      <c r="R96" s="14">
        <v>0</v>
      </c>
      <c r="S96" s="31">
        <v>0.0286233333333333</v>
      </c>
      <c r="T96" s="31">
        <v>0.0666666666666667</v>
      </c>
      <c r="U96" s="14">
        <v>0</v>
      </c>
      <c r="V96" s="24">
        <f t="shared" si="8"/>
        <v>1.33067503259871</v>
      </c>
      <c r="W96" s="14" t="s">
        <v>31</v>
      </c>
      <c r="X96" s="14">
        <f>VLOOKUP(B:B,[1]安路普产品报价!$B:$X,23,0)</f>
        <v>0.7543</v>
      </c>
      <c r="Y96" s="14"/>
      <c r="Z96" s="14"/>
    </row>
    <row r="97" spans="1:26">
      <c r="A97" s="7">
        <v>95</v>
      </c>
      <c r="B97" s="18" t="s">
        <v>227</v>
      </c>
      <c r="C97" s="19" t="s">
        <v>228</v>
      </c>
      <c r="D97" s="14" t="s">
        <v>29</v>
      </c>
      <c r="E97" s="15">
        <v>0.027</v>
      </c>
      <c r="F97" s="15">
        <v>0.02835</v>
      </c>
      <c r="G97" s="16">
        <v>15.3097</v>
      </c>
      <c r="H97" s="14">
        <v>0.98</v>
      </c>
      <c r="I97" s="24">
        <f t="shared" si="6"/>
        <v>0.44288775</v>
      </c>
      <c r="J97" s="14" t="s">
        <v>111</v>
      </c>
      <c r="K97" s="14">
        <v>36</v>
      </c>
      <c r="L97" s="25">
        <v>100</v>
      </c>
      <c r="M97" s="14">
        <v>4</v>
      </c>
      <c r="N97" s="14">
        <v>39.75</v>
      </c>
      <c r="O97" s="14">
        <v>0.76</v>
      </c>
      <c r="P97" s="14">
        <v>116.5</v>
      </c>
      <c r="Q97" s="24">
        <f t="shared" si="7"/>
        <v>0.809027777777778</v>
      </c>
      <c r="R97" s="14">
        <v>0.45</v>
      </c>
      <c r="S97" s="31">
        <v>0.0286233333333333</v>
      </c>
      <c r="T97" s="31">
        <v>0.0666666666666667</v>
      </c>
      <c r="U97" s="14">
        <v>0</v>
      </c>
      <c r="V97" s="24">
        <f t="shared" si="8"/>
        <v>2.09558654166667</v>
      </c>
      <c r="W97" s="14" t="s">
        <v>31</v>
      </c>
      <c r="X97" s="14">
        <f>VLOOKUP(B:B,[1]安路普产品报价!$B:$X,23,0)</f>
        <v>2.7414</v>
      </c>
      <c r="Y97" s="14"/>
      <c r="Z97" s="14"/>
    </row>
    <row r="98" spans="1:26">
      <c r="A98" s="7">
        <v>96</v>
      </c>
      <c r="B98" s="18" t="s">
        <v>229</v>
      </c>
      <c r="C98" s="18" t="s">
        <v>230</v>
      </c>
      <c r="D98" s="14" t="s">
        <v>77</v>
      </c>
      <c r="E98" s="15">
        <v>0</v>
      </c>
      <c r="F98" s="15">
        <v>0.04303</v>
      </c>
      <c r="G98" s="16">
        <v>13.7168</v>
      </c>
      <c r="H98" s="14">
        <v>0.85</v>
      </c>
      <c r="I98" s="24">
        <f t="shared" si="6"/>
        <v>0.694392828235294</v>
      </c>
      <c r="J98" s="14" t="s">
        <v>78</v>
      </c>
      <c r="K98" s="14">
        <v>72</v>
      </c>
      <c r="L98" s="25">
        <v>50</v>
      </c>
      <c r="M98" s="14">
        <v>2</v>
      </c>
      <c r="N98" s="14">
        <v>75.9</v>
      </c>
      <c r="O98" s="14">
        <v>0.76</v>
      </c>
      <c r="P98" s="14">
        <v>117.5</v>
      </c>
      <c r="Q98" s="24">
        <f t="shared" si="7"/>
        <v>0.815972222222222</v>
      </c>
      <c r="R98" s="14">
        <v>0</v>
      </c>
      <c r="S98" s="31">
        <v>0.000871333333333333</v>
      </c>
      <c r="T98" s="31">
        <v>0.133333333333333</v>
      </c>
      <c r="U98" s="14">
        <v>0</v>
      </c>
      <c r="V98" s="24">
        <f t="shared" si="8"/>
        <v>2.36812108549942</v>
      </c>
      <c r="W98" s="14" t="s">
        <v>31</v>
      </c>
      <c r="X98" s="14">
        <f>VLOOKUP(B:B,[1]安路普产品报价!$B:$X,23,0)</f>
        <v>2.2453</v>
      </c>
      <c r="Y98" s="14"/>
      <c r="Z98" s="14"/>
    </row>
    <row r="99" spans="1:26">
      <c r="A99" s="7">
        <v>97</v>
      </c>
      <c r="B99" s="18" t="s">
        <v>231</v>
      </c>
      <c r="C99" s="18" t="s">
        <v>232</v>
      </c>
      <c r="D99" s="14" t="s">
        <v>77</v>
      </c>
      <c r="E99" s="15">
        <v>0</v>
      </c>
      <c r="F99" s="15">
        <v>0.00985</v>
      </c>
      <c r="G99" s="16">
        <v>13.7168</v>
      </c>
      <c r="H99" s="14">
        <v>0.95</v>
      </c>
      <c r="I99" s="24">
        <f t="shared" si="6"/>
        <v>0.142221557894737</v>
      </c>
      <c r="J99" s="14" t="s">
        <v>52</v>
      </c>
      <c r="K99" s="14">
        <v>65</v>
      </c>
      <c r="L99" s="25">
        <v>55.3846153846154</v>
      </c>
      <c r="M99" s="14">
        <v>2</v>
      </c>
      <c r="N99" s="14">
        <v>48.5</v>
      </c>
      <c r="O99" s="14">
        <v>0.76</v>
      </c>
      <c r="P99" s="14">
        <v>118.5</v>
      </c>
      <c r="Q99" s="24">
        <f t="shared" si="7"/>
        <v>0.911538461538462</v>
      </c>
      <c r="R99" s="14">
        <v>0</v>
      </c>
      <c r="S99" s="31">
        <v>0.0216845</v>
      </c>
      <c r="T99" s="31">
        <v>0.05</v>
      </c>
      <c r="U99" s="14">
        <v>0</v>
      </c>
      <c r="V99" s="24">
        <f t="shared" si="8"/>
        <v>1.46856604497336</v>
      </c>
      <c r="W99" s="14" t="s">
        <v>31</v>
      </c>
      <c r="X99" s="14">
        <f>VLOOKUP(B:B,[1]安路普产品报价!$B:$X,23,0)</f>
        <v>1.2157</v>
      </c>
      <c r="Y99" s="14"/>
      <c r="Z99" s="14"/>
    </row>
    <row r="100" spans="1:26">
      <c r="A100" s="7">
        <v>98</v>
      </c>
      <c r="B100" s="18" t="s">
        <v>233</v>
      </c>
      <c r="C100" s="18" t="s">
        <v>234</v>
      </c>
      <c r="D100" s="14" t="s">
        <v>77</v>
      </c>
      <c r="E100" s="15">
        <v>0</v>
      </c>
      <c r="F100" s="15">
        <v>0.03305</v>
      </c>
      <c r="G100" s="16">
        <v>13.7168</v>
      </c>
      <c r="H100" s="14">
        <v>0.95</v>
      </c>
      <c r="I100" s="24">
        <f t="shared" ref="I100:I131" si="9">F100*G100/H100</f>
        <v>0.477200252631579</v>
      </c>
      <c r="J100" s="14" t="s">
        <v>52</v>
      </c>
      <c r="K100" s="14">
        <v>42.3529411764705</v>
      </c>
      <c r="L100" s="25">
        <v>85.0000000000002</v>
      </c>
      <c r="M100" s="14">
        <v>2</v>
      </c>
      <c r="N100" s="14">
        <v>48.5</v>
      </c>
      <c r="O100" s="14">
        <v>0.76</v>
      </c>
      <c r="P100" s="14">
        <v>119.5</v>
      </c>
      <c r="Q100" s="24">
        <f t="shared" ref="Q100:Q131" si="10">P100/K100/M100</f>
        <v>1.41076388888889</v>
      </c>
      <c r="R100" s="14">
        <v>0</v>
      </c>
      <c r="S100" s="31">
        <v>0.022338</v>
      </c>
      <c r="T100" s="31">
        <v>0.05</v>
      </c>
      <c r="U100" s="14">
        <v>0</v>
      </c>
      <c r="V100" s="24">
        <f t="shared" ref="V100:V131" si="11">(I100+Q100+(N100*O100/K100/M100)/2)/H100*1.11+R100*1.03+S100+T100+U100</f>
        <v>2.53249588289936</v>
      </c>
      <c r="W100" s="14" t="s">
        <v>31</v>
      </c>
      <c r="X100" s="14">
        <f>VLOOKUP(B:B,[1]安路普产品报价!$B:$X,23,0)</f>
        <v>1.9351</v>
      </c>
      <c r="Y100" s="14"/>
      <c r="Z100" s="14"/>
    </row>
    <row r="101" spans="1:26">
      <c r="A101" s="7">
        <v>99</v>
      </c>
      <c r="B101" s="18" t="s">
        <v>235</v>
      </c>
      <c r="C101" s="18" t="s">
        <v>236</v>
      </c>
      <c r="D101" s="14" t="s">
        <v>29</v>
      </c>
      <c r="E101" s="15">
        <v>0</v>
      </c>
      <c r="F101" s="15">
        <v>0.00763</v>
      </c>
      <c r="G101" s="16">
        <v>15.3097</v>
      </c>
      <c r="H101" s="14">
        <v>0.85</v>
      </c>
      <c r="I101" s="24">
        <f t="shared" si="9"/>
        <v>0.137427071764706</v>
      </c>
      <c r="J101" s="14" t="s">
        <v>30</v>
      </c>
      <c r="K101" s="14">
        <v>60</v>
      </c>
      <c r="L101" s="25">
        <v>60</v>
      </c>
      <c r="M101" s="14">
        <v>4</v>
      </c>
      <c r="N101" s="14">
        <v>27.15</v>
      </c>
      <c r="O101" s="14">
        <v>0.76</v>
      </c>
      <c r="P101" s="14">
        <v>120.5</v>
      </c>
      <c r="Q101" s="24">
        <f t="shared" si="10"/>
        <v>0.502083333333333</v>
      </c>
      <c r="R101" s="14">
        <v>0</v>
      </c>
      <c r="S101" s="31">
        <v>0.0143116666666667</v>
      </c>
      <c r="T101" s="31">
        <v>0.0333333333333333</v>
      </c>
      <c r="U101" s="14">
        <v>0</v>
      </c>
      <c r="V101" s="24">
        <f t="shared" si="11"/>
        <v>0.938906970186851</v>
      </c>
      <c r="W101" s="14" t="s">
        <v>31</v>
      </c>
      <c r="X101" s="14">
        <f>VLOOKUP(B:B,[1]安路普产品报价!$B:$X,23,0)</f>
        <v>0.9009</v>
      </c>
      <c r="Y101" s="14"/>
      <c r="Z101" s="14"/>
    </row>
    <row r="102" spans="1:26">
      <c r="A102" s="7">
        <v>100</v>
      </c>
      <c r="B102" s="18" t="s">
        <v>237</v>
      </c>
      <c r="C102" s="18" t="s">
        <v>238</v>
      </c>
      <c r="D102" s="14" t="s">
        <v>29</v>
      </c>
      <c r="E102" s="15">
        <v>0</v>
      </c>
      <c r="F102" s="15">
        <v>0.00348</v>
      </c>
      <c r="G102" s="16">
        <v>15.3097</v>
      </c>
      <c r="H102" s="14">
        <v>0.95</v>
      </c>
      <c r="I102" s="24">
        <f t="shared" si="9"/>
        <v>0.0560818484210526</v>
      </c>
      <c r="J102" s="14" t="s">
        <v>30</v>
      </c>
      <c r="K102" s="14">
        <v>60</v>
      </c>
      <c r="L102" s="25">
        <v>60</v>
      </c>
      <c r="M102" s="14">
        <v>4</v>
      </c>
      <c r="N102" s="14">
        <v>27.15</v>
      </c>
      <c r="O102" s="14">
        <v>0.76</v>
      </c>
      <c r="P102" s="14">
        <v>121.5</v>
      </c>
      <c r="Q102" s="24">
        <f t="shared" si="10"/>
        <v>0.50625</v>
      </c>
      <c r="R102" s="14">
        <v>0</v>
      </c>
      <c r="S102" s="31">
        <v>0.00477055555555556</v>
      </c>
      <c r="T102" s="31">
        <v>0.0111111111111111</v>
      </c>
      <c r="U102" s="14">
        <v>0</v>
      </c>
      <c r="V102" s="24">
        <f t="shared" si="11"/>
        <v>0.723149536927055</v>
      </c>
      <c r="W102" s="14" t="s">
        <v>31</v>
      </c>
      <c r="X102" s="14">
        <f>VLOOKUP(B:B,[1]安路普产品报价!$B:$X,23,0)</f>
        <v>0.7543</v>
      </c>
      <c r="Y102" s="14"/>
      <c r="Z102" s="14"/>
    </row>
    <row r="103" spans="1:26">
      <c r="A103" s="7">
        <v>101</v>
      </c>
      <c r="B103" s="18" t="s">
        <v>239</v>
      </c>
      <c r="C103" s="18" t="s">
        <v>240</v>
      </c>
      <c r="D103" s="14" t="s">
        <v>29</v>
      </c>
      <c r="E103" s="15">
        <v>0</v>
      </c>
      <c r="F103" s="15">
        <v>0.01383</v>
      </c>
      <c r="G103" s="16">
        <v>15.3097</v>
      </c>
      <c r="H103" s="14">
        <v>0.95</v>
      </c>
      <c r="I103" s="24">
        <f t="shared" si="9"/>
        <v>0.222877001052632</v>
      </c>
      <c r="J103" s="14" t="s">
        <v>30</v>
      </c>
      <c r="K103" s="14">
        <v>60</v>
      </c>
      <c r="L103" s="25">
        <v>60</v>
      </c>
      <c r="M103" s="14">
        <v>4</v>
      </c>
      <c r="N103" s="14">
        <v>27.15</v>
      </c>
      <c r="O103" s="14">
        <v>0.76</v>
      </c>
      <c r="P103" s="14">
        <v>122.5</v>
      </c>
      <c r="Q103" s="24">
        <f t="shared" si="10"/>
        <v>0.510416666666667</v>
      </c>
      <c r="R103" s="14">
        <v>0.45</v>
      </c>
      <c r="S103" s="31">
        <v>0.0143116666666667</v>
      </c>
      <c r="T103" s="31">
        <v>0.0333333333333333</v>
      </c>
      <c r="U103" s="14">
        <v>0</v>
      </c>
      <c r="V103" s="24">
        <f t="shared" si="11"/>
        <v>1.41816825912465</v>
      </c>
      <c r="W103" s="14" t="s">
        <v>31</v>
      </c>
      <c r="X103" s="14">
        <f>VLOOKUP(B:B,[1]安路普产品报价!$B:$X,23,0)</f>
        <v>2.0129</v>
      </c>
      <c r="Y103" s="14"/>
      <c r="Z103" s="14"/>
    </row>
    <row r="104" spans="1:26">
      <c r="A104" s="7">
        <v>102</v>
      </c>
      <c r="B104" s="18" t="s">
        <v>241</v>
      </c>
      <c r="C104" s="18" t="s">
        <v>242</v>
      </c>
      <c r="D104" s="14" t="s">
        <v>29</v>
      </c>
      <c r="E104" s="15">
        <v>0</v>
      </c>
      <c r="F104" s="15">
        <v>0.00208</v>
      </c>
      <c r="G104" s="16">
        <v>15.3097</v>
      </c>
      <c r="H104" s="14">
        <v>0.95</v>
      </c>
      <c r="I104" s="24">
        <f t="shared" si="9"/>
        <v>0.0335201852631579</v>
      </c>
      <c r="J104" s="14" t="s">
        <v>30</v>
      </c>
      <c r="K104" s="14">
        <v>60</v>
      </c>
      <c r="L104" s="25">
        <v>60</v>
      </c>
      <c r="M104" s="14">
        <v>4</v>
      </c>
      <c r="N104" s="14">
        <v>27.15</v>
      </c>
      <c r="O104" s="14">
        <v>0.76</v>
      </c>
      <c r="P104" s="14">
        <v>123.5</v>
      </c>
      <c r="Q104" s="24">
        <f t="shared" si="10"/>
        <v>0.514583333333333</v>
      </c>
      <c r="R104" s="14">
        <v>0</v>
      </c>
      <c r="S104" s="31">
        <v>0.00477055555555556</v>
      </c>
      <c r="T104" s="31">
        <v>0.0111111111111111</v>
      </c>
      <c r="U104" s="14">
        <v>0</v>
      </c>
      <c r="V104" s="24">
        <f t="shared" si="11"/>
        <v>0.706524856816251</v>
      </c>
      <c r="W104" s="14" t="s">
        <v>31</v>
      </c>
      <c r="X104" s="14">
        <f>VLOOKUP(B:B,[1]安路普产品报价!$B:$X,23,0)</f>
        <v>0.2274</v>
      </c>
      <c r="Y104" s="14"/>
      <c r="Z104" s="14"/>
    </row>
    <row r="105" ht="28" spans="1:26">
      <c r="A105" s="7">
        <v>103</v>
      </c>
      <c r="B105" s="18" t="s">
        <v>243</v>
      </c>
      <c r="C105" s="19" t="s">
        <v>244</v>
      </c>
      <c r="D105" s="14" t="s">
        <v>29</v>
      </c>
      <c r="E105" s="15">
        <v>0.0022</v>
      </c>
      <c r="F105" s="15">
        <v>0.00231</v>
      </c>
      <c r="G105" s="16">
        <v>15.3097</v>
      </c>
      <c r="H105" s="14">
        <v>0.95</v>
      </c>
      <c r="I105" s="24">
        <f t="shared" si="9"/>
        <v>0.0372267442105263</v>
      </c>
      <c r="J105" s="14" t="s">
        <v>30</v>
      </c>
      <c r="K105" s="14">
        <v>55.3846153846154</v>
      </c>
      <c r="L105" s="25">
        <v>65</v>
      </c>
      <c r="M105" s="14">
        <v>4</v>
      </c>
      <c r="N105" s="14">
        <v>27.15</v>
      </c>
      <c r="O105" s="14">
        <v>0.76</v>
      </c>
      <c r="P105" s="14">
        <v>124.5</v>
      </c>
      <c r="Q105" s="24">
        <f t="shared" si="10"/>
        <v>0.561979166666666</v>
      </c>
      <c r="R105" s="14">
        <v>0</v>
      </c>
      <c r="S105" s="31">
        <v>0.00477055555555556</v>
      </c>
      <c r="T105" s="31">
        <v>0.0111111111111111</v>
      </c>
      <c r="U105" s="14">
        <v>0</v>
      </c>
      <c r="V105" s="24">
        <f t="shared" si="11"/>
        <v>0.77041959279686</v>
      </c>
      <c r="W105" s="14" t="s">
        <v>31</v>
      </c>
      <c r="X105" s="14">
        <f>VLOOKUP(B:B,[1]安路普产品报价!$B:$X,23,0)</f>
        <v>0.2377</v>
      </c>
      <c r="Y105" s="14"/>
      <c r="Z105" s="14"/>
    </row>
    <row r="106" spans="1:26">
      <c r="A106" s="7">
        <v>104</v>
      </c>
      <c r="B106" s="18" t="s">
        <v>245</v>
      </c>
      <c r="C106" s="18" t="s">
        <v>246</v>
      </c>
      <c r="D106" s="14" t="s">
        <v>247</v>
      </c>
      <c r="E106" s="15">
        <v>0.027</v>
      </c>
      <c r="F106" s="15">
        <v>0.02835</v>
      </c>
      <c r="G106" s="16">
        <v>9.02654867256637</v>
      </c>
      <c r="H106" s="14">
        <v>0.95</v>
      </c>
      <c r="I106" s="24">
        <f t="shared" si="9"/>
        <v>0.269371215649744</v>
      </c>
      <c r="J106" s="14" t="s">
        <v>52</v>
      </c>
      <c r="K106" s="14">
        <v>55.3846153846154</v>
      </c>
      <c r="L106" s="25">
        <v>65</v>
      </c>
      <c r="M106" s="14">
        <v>2</v>
      </c>
      <c r="N106" s="14">
        <v>48.5</v>
      </c>
      <c r="O106" s="14">
        <v>0.76</v>
      </c>
      <c r="P106" s="14">
        <v>125.5</v>
      </c>
      <c r="Q106" s="24">
        <f t="shared" si="10"/>
        <v>1.13298611111111</v>
      </c>
      <c r="R106" s="14">
        <v>0</v>
      </c>
      <c r="S106" s="31">
        <v>0.106571111111111</v>
      </c>
      <c r="T106" s="31">
        <v>0.222222222222222</v>
      </c>
      <c r="U106" s="14">
        <v>0</v>
      </c>
      <c r="V106" s="24">
        <f t="shared" si="11"/>
        <v>2.16174132389952</v>
      </c>
      <c r="W106" s="14" t="s">
        <v>31</v>
      </c>
      <c r="X106" s="14">
        <f>VLOOKUP(B:B,[1]安路普产品报价!$B:$X,23,0)</f>
        <v>1.2688</v>
      </c>
      <c r="Y106" s="14"/>
      <c r="Z106" s="14"/>
    </row>
    <row r="107" spans="1:26">
      <c r="A107" s="7">
        <v>105</v>
      </c>
      <c r="B107" s="18" t="s">
        <v>248</v>
      </c>
      <c r="C107" s="18" t="s">
        <v>249</v>
      </c>
      <c r="D107" s="14" t="s">
        <v>247</v>
      </c>
      <c r="E107" s="15">
        <v>0.033</v>
      </c>
      <c r="F107" s="15">
        <v>0.03465</v>
      </c>
      <c r="G107" s="16">
        <v>9.02654867256637</v>
      </c>
      <c r="H107" s="14">
        <v>0.95</v>
      </c>
      <c r="I107" s="24">
        <f t="shared" si="9"/>
        <v>0.329231485794131</v>
      </c>
      <c r="J107" s="14" t="s">
        <v>52</v>
      </c>
      <c r="K107" s="14">
        <v>51.4285714285715</v>
      </c>
      <c r="L107" s="25">
        <v>69.9999999999999</v>
      </c>
      <c r="M107" s="14">
        <v>2</v>
      </c>
      <c r="N107" s="14">
        <v>48.5</v>
      </c>
      <c r="O107" s="14">
        <v>0.76</v>
      </c>
      <c r="P107" s="14">
        <v>126.5</v>
      </c>
      <c r="Q107" s="24">
        <f t="shared" si="10"/>
        <v>1.22986111111111</v>
      </c>
      <c r="R107" s="14">
        <v>0</v>
      </c>
      <c r="S107" s="31">
        <v>0.106571111111111</v>
      </c>
      <c r="T107" s="31">
        <v>0.222222222222222</v>
      </c>
      <c r="U107" s="14">
        <v>0</v>
      </c>
      <c r="V107" s="24">
        <f t="shared" si="11"/>
        <v>2.35982827989279</v>
      </c>
      <c r="W107" s="14" t="s">
        <v>31</v>
      </c>
      <c r="X107" s="14">
        <f>VLOOKUP(B:B,[1]安路普产品报价!$B:$X,23,0)</f>
        <v>1.3325</v>
      </c>
      <c r="Y107" s="14"/>
      <c r="Z107" s="14"/>
    </row>
    <row r="108" spans="1:26">
      <c r="A108" s="7">
        <v>106</v>
      </c>
      <c r="B108" s="18" t="s">
        <v>250</v>
      </c>
      <c r="C108" s="19" t="s">
        <v>251</v>
      </c>
      <c r="D108" s="14" t="s">
        <v>252</v>
      </c>
      <c r="E108" s="15">
        <v>0.029</v>
      </c>
      <c r="F108" s="15">
        <v>0.03045</v>
      </c>
      <c r="G108" s="16">
        <v>6.63716814159292</v>
      </c>
      <c r="H108" s="14">
        <v>0.95</v>
      </c>
      <c r="I108" s="24">
        <f t="shared" si="9"/>
        <v>0.212738705170005</v>
      </c>
      <c r="J108" s="14" t="s">
        <v>52</v>
      </c>
      <c r="K108" s="14">
        <v>51.4285714285715</v>
      </c>
      <c r="L108" s="25">
        <v>69.9999999999999</v>
      </c>
      <c r="M108" s="14">
        <v>2</v>
      </c>
      <c r="N108" s="14">
        <v>48.5</v>
      </c>
      <c r="O108" s="14">
        <v>0.76</v>
      </c>
      <c r="P108" s="14">
        <v>127.5</v>
      </c>
      <c r="Q108" s="24">
        <f t="shared" si="10"/>
        <v>1.23958333333333</v>
      </c>
      <c r="R108" s="14">
        <v>0</v>
      </c>
      <c r="S108" s="31">
        <v>0.106571111111111</v>
      </c>
      <c r="T108" s="31">
        <v>0.222222222222222</v>
      </c>
      <c r="U108" s="14">
        <v>0</v>
      </c>
      <c r="V108" s="24">
        <f t="shared" si="11"/>
        <v>2.23507531165477</v>
      </c>
      <c r="W108" s="14" t="s">
        <v>31</v>
      </c>
      <c r="X108" s="14">
        <f>VLOOKUP(B:B,[1]安路普产品报价!$B:$X,23,0)</f>
        <v>1.3325</v>
      </c>
      <c r="Y108" s="14"/>
      <c r="Z108" s="14"/>
    </row>
    <row r="109" spans="1:26">
      <c r="A109" s="7">
        <v>107</v>
      </c>
      <c r="B109" s="18" t="s">
        <v>253</v>
      </c>
      <c r="C109" s="19" t="s">
        <v>254</v>
      </c>
      <c r="D109" s="14" t="s">
        <v>252</v>
      </c>
      <c r="E109" s="15">
        <v>0.029</v>
      </c>
      <c r="F109" s="15">
        <v>0.03045</v>
      </c>
      <c r="G109" s="16">
        <v>6.63716814159292</v>
      </c>
      <c r="H109" s="14">
        <v>0.95</v>
      </c>
      <c r="I109" s="24">
        <f t="shared" si="9"/>
        <v>0.212738705170005</v>
      </c>
      <c r="J109" s="14" t="s">
        <v>52</v>
      </c>
      <c r="K109" s="14">
        <v>51.4285714285715</v>
      </c>
      <c r="L109" s="25">
        <v>69.9999999999999</v>
      </c>
      <c r="M109" s="14">
        <v>2</v>
      </c>
      <c r="N109" s="14">
        <v>48.5</v>
      </c>
      <c r="O109" s="14">
        <v>0.76</v>
      </c>
      <c r="P109" s="14">
        <v>128.5</v>
      </c>
      <c r="Q109" s="24">
        <f t="shared" si="10"/>
        <v>1.24930555555555</v>
      </c>
      <c r="R109" s="14">
        <v>0</v>
      </c>
      <c r="S109" s="31">
        <v>0.106571111111111</v>
      </c>
      <c r="T109" s="31">
        <v>0.222222222222222</v>
      </c>
      <c r="U109" s="14">
        <v>0</v>
      </c>
      <c r="V109" s="24">
        <f t="shared" si="11"/>
        <v>2.24643496077758</v>
      </c>
      <c r="W109" s="14" t="s">
        <v>31</v>
      </c>
      <c r="X109" s="14">
        <f>VLOOKUP(B:B,[1]安路普产品报价!$B:$X,23,0)</f>
        <v>1.3325</v>
      </c>
      <c r="Y109" s="14"/>
      <c r="Z109" s="14"/>
    </row>
    <row r="110" ht="42" spans="1:26">
      <c r="A110" s="7">
        <v>108</v>
      </c>
      <c r="B110" s="18" t="s">
        <v>255</v>
      </c>
      <c r="C110" s="19" t="s">
        <v>256</v>
      </c>
      <c r="D110" s="14" t="s">
        <v>46</v>
      </c>
      <c r="E110" s="15">
        <v>0.031</v>
      </c>
      <c r="F110" s="15">
        <v>0.03255</v>
      </c>
      <c r="G110" s="16">
        <v>18.5841</v>
      </c>
      <c r="H110" s="14">
        <v>0.95</v>
      </c>
      <c r="I110" s="24">
        <f t="shared" si="9"/>
        <v>0.636749952631579</v>
      </c>
      <c r="J110" s="14" t="s">
        <v>52</v>
      </c>
      <c r="K110" s="14">
        <v>30</v>
      </c>
      <c r="L110" s="25">
        <v>120</v>
      </c>
      <c r="M110" s="14">
        <v>2</v>
      </c>
      <c r="N110" s="14">
        <v>48.5</v>
      </c>
      <c r="O110" s="14">
        <v>0.76</v>
      </c>
      <c r="P110" s="14">
        <v>129.5</v>
      </c>
      <c r="Q110" s="24">
        <f t="shared" si="10"/>
        <v>2.15833333333333</v>
      </c>
      <c r="R110" s="14">
        <v>0.9</v>
      </c>
      <c r="S110" s="31">
        <v>0.084124</v>
      </c>
      <c r="T110" s="31">
        <v>0.2</v>
      </c>
      <c r="U110" s="14">
        <v>0</v>
      </c>
      <c r="V110" s="24">
        <f t="shared" si="11"/>
        <v>4.83585815518006</v>
      </c>
      <c r="W110" s="14" t="s">
        <v>31</v>
      </c>
      <c r="X110" s="14">
        <f>VLOOKUP(B:B,[1]安路普产品报价!$B:$X,23,0)</f>
        <v>3.7027</v>
      </c>
      <c r="Y110" s="14"/>
      <c r="Z110" s="14"/>
    </row>
    <row r="111" ht="42" spans="1:26">
      <c r="A111" s="7">
        <v>109</v>
      </c>
      <c r="B111" s="18" t="s">
        <v>257</v>
      </c>
      <c r="C111" s="19" t="s">
        <v>258</v>
      </c>
      <c r="D111" s="14" t="s">
        <v>46</v>
      </c>
      <c r="E111" s="15">
        <v>0.026</v>
      </c>
      <c r="F111" s="15">
        <v>0.0273</v>
      </c>
      <c r="G111" s="16">
        <v>18.5841</v>
      </c>
      <c r="H111" s="14">
        <v>0.9</v>
      </c>
      <c r="I111" s="24">
        <f t="shared" si="9"/>
        <v>0.5637177</v>
      </c>
      <c r="J111" s="14" t="s">
        <v>52</v>
      </c>
      <c r="K111" s="14">
        <v>30</v>
      </c>
      <c r="L111" s="25">
        <v>120</v>
      </c>
      <c r="M111" s="14">
        <v>2</v>
      </c>
      <c r="N111" s="14">
        <v>48.5</v>
      </c>
      <c r="O111" s="14">
        <v>0.76</v>
      </c>
      <c r="P111" s="14">
        <v>130.5</v>
      </c>
      <c r="Q111" s="24">
        <f t="shared" si="10"/>
        <v>2.175</v>
      </c>
      <c r="R111" s="14">
        <v>0.9</v>
      </c>
      <c r="S111" s="31">
        <v>0.084124</v>
      </c>
      <c r="T111" s="31">
        <v>0.2</v>
      </c>
      <c r="U111" s="14">
        <v>0</v>
      </c>
      <c r="V111" s="24">
        <f t="shared" si="11"/>
        <v>4.96771471888889</v>
      </c>
      <c r="W111" s="14" t="s">
        <v>31</v>
      </c>
      <c r="X111" s="14">
        <f>VLOOKUP(B:B,[1]安路普产品报价!$B:$X,23,0)</f>
        <v>4.7544</v>
      </c>
      <c r="Y111" s="14"/>
      <c r="Z111" s="14"/>
    </row>
    <row r="112" ht="28" spans="1:26">
      <c r="A112" s="7">
        <v>110</v>
      </c>
      <c r="B112" s="18" t="s">
        <v>259</v>
      </c>
      <c r="C112" s="19" t="s">
        <v>260</v>
      </c>
      <c r="D112" s="14" t="s">
        <v>46</v>
      </c>
      <c r="E112" s="15">
        <v>0.026</v>
      </c>
      <c r="F112" s="15">
        <v>0.0273</v>
      </c>
      <c r="G112" s="16">
        <v>18.5841</v>
      </c>
      <c r="H112" s="14">
        <v>0.9</v>
      </c>
      <c r="I112" s="24">
        <f t="shared" si="9"/>
        <v>0.5637177</v>
      </c>
      <c r="J112" s="14" t="s">
        <v>111</v>
      </c>
      <c r="K112" s="14">
        <v>48</v>
      </c>
      <c r="L112" s="25">
        <v>75</v>
      </c>
      <c r="M112" s="14">
        <v>2</v>
      </c>
      <c r="N112" s="14">
        <v>39.75</v>
      </c>
      <c r="O112" s="14">
        <v>0.76</v>
      </c>
      <c r="P112" s="14">
        <v>131.5</v>
      </c>
      <c r="Q112" s="24">
        <f t="shared" si="10"/>
        <v>1.36979166666667</v>
      </c>
      <c r="R112" s="14">
        <v>0</v>
      </c>
      <c r="S112" s="31">
        <v>0.106571111111111</v>
      </c>
      <c r="T112" s="31">
        <v>0.222222222222222</v>
      </c>
      <c r="U112" s="14">
        <v>0.3</v>
      </c>
      <c r="V112" s="24">
        <f t="shared" si="11"/>
        <v>3.20751217722222</v>
      </c>
      <c r="W112" s="14" t="s">
        <v>31</v>
      </c>
      <c r="X112" s="14">
        <f>VLOOKUP(B:B,[1]安路普产品报价!$B:$X,23,0)</f>
        <v>3.6382</v>
      </c>
      <c r="Y112" s="14"/>
      <c r="Z112" s="14"/>
    </row>
    <row r="113" ht="28" spans="1:26">
      <c r="A113" s="7">
        <v>111</v>
      </c>
      <c r="B113" s="18" t="s">
        <v>261</v>
      </c>
      <c r="C113" s="19" t="s">
        <v>262</v>
      </c>
      <c r="D113" s="14" t="s">
        <v>46</v>
      </c>
      <c r="E113" s="15">
        <v>0.026</v>
      </c>
      <c r="F113" s="15">
        <v>0.0273</v>
      </c>
      <c r="G113" s="16">
        <v>18.5841</v>
      </c>
      <c r="H113" s="14">
        <v>0.9</v>
      </c>
      <c r="I113" s="24">
        <f t="shared" si="9"/>
        <v>0.5637177</v>
      </c>
      <c r="J113" s="14" t="s">
        <v>111</v>
      </c>
      <c r="K113" s="14">
        <v>48</v>
      </c>
      <c r="L113" s="25">
        <v>75</v>
      </c>
      <c r="M113" s="14">
        <v>2</v>
      </c>
      <c r="N113" s="14">
        <v>39.75</v>
      </c>
      <c r="O113" s="14">
        <v>0.76</v>
      </c>
      <c r="P113" s="14">
        <v>132.5</v>
      </c>
      <c r="Q113" s="24">
        <f t="shared" si="10"/>
        <v>1.38020833333333</v>
      </c>
      <c r="R113" s="14">
        <v>0</v>
      </c>
      <c r="S113" s="31">
        <v>0.106571111111111</v>
      </c>
      <c r="T113" s="31">
        <v>0.222222222222222</v>
      </c>
      <c r="U113" s="14">
        <v>0.3</v>
      </c>
      <c r="V113" s="24">
        <f t="shared" si="11"/>
        <v>3.22035939944444</v>
      </c>
      <c r="W113" s="14" t="s">
        <v>31</v>
      </c>
      <c r="X113" s="14">
        <f>VLOOKUP(B:B,[1]安路普产品报价!$B:$X,23,0)</f>
        <v>3.6583</v>
      </c>
      <c r="Y113" s="14"/>
      <c r="Z113" s="14"/>
    </row>
    <row r="114" ht="28" spans="1:26">
      <c r="A114" s="7">
        <v>112</v>
      </c>
      <c r="B114" s="18" t="s">
        <v>263</v>
      </c>
      <c r="C114" s="19" t="s">
        <v>264</v>
      </c>
      <c r="D114" s="14" t="s">
        <v>77</v>
      </c>
      <c r="E114" s="15">
        <v>0</v>
      </c>
      <c r="F114" s="15">
        <v>0.02573</v>
      </c>
      <c r="G114" s="16">
        <v>13.7168</v>
      </c>
      <c r="H114" s="14">
        <v>0.98</v>
      </c>
      <c r="I114" s="24">
        <f t="shared" si="9"/>
        <v>0.360135983673469</v>
      </c>
      <c r="J114" s="14" t="s">
        <v>265</v>
      </c>
      <c r="K114" s="14">
        <v>80</v>
      </c>
      <c r="L114" s="25">
        <v>45</v>
      </c>
      <c r="M114" s="14">
        <v>2</v>
      </c>
      <c r="N114" s="14">
        <v>47.5</v>
      </c>
      <c r="O114" s="14">
        <v>0.76</v>
      </c>
      <c r="P114" s="14">
        <v>133.5</v>
      </c>
      <c r="Q114" s="24">
        <f t="shared" si="10"/>
        <v>0.834375</v>
      </c>
      <c r="R114" s="14">
        <v>0</v>
      </c>
      <c r="S114" s="31">
        <v>0.022338</v>
      </c>
      <c r="T114" s="31">
        <v>0.05</v>
      </c>
      <c r="U114" s="14">
        <v>0</v>
      </c>
      <c r="V114" s="24">
        <f t="shared" si="11"/>
        <v>1.55308194579342</v>
      </c>
      <c r="W114" s="14" t="s">
        <v>31</v>
      </c>
      <c r="X114" s="14">
        <f>VLOOKUP(B:B,[1]安路普产品报价!$B:$X,23,0)</f>
        <v>1.4589</v>
      </c>
      <c r="Y114" s="14"/>
      <c r="Z114" s="14"/>
    </row>
    <row r="115" ht="28" spans="1:26">
      <c r="A115" s="7">
        <v>113</v>
      </c>
      <c r="B115" s="18" t="s">
        <v>266</v>
      </c>
      <c r="C115" s="19" t="s">
        <v>267</v>
      </c>
      <c r="D115" s="14" t="s">
        <v>77</v>
      </c>
      <c r="E115" s="15">
        <v>0.018</v>
      </c>
      <c r="F115" s="15">
        <v>0.0189</v>
      </c>
      <c r="G115" s="16">
        <v>13.7168</v>
      </c>
      <c r="H115" s="14">
        <v>0.98</v>
      </c>
      <c r="I115" s="24">
        <f t="shared" si="9"/>
        <v>0.264538285714286</v>
      </c>
      <c r="J115" s="14" t="s">
        <v>52</v>
      </c>
      <c r="K115" s="14">
        <v>48</v>
      </c>
      <c r="L115" s="25">
        <v>75</v>
      </c>
      <c r="M115" s="14">
        <v>2</v>
      </c>
      <c r="N115" s="14">
        <v>48.5</v>
      </c>
      <c r="O115" s="14">
        <v>0.76</v>
      </c>
      <c r="P115" s="14">
        <v>134.5</v>
      </c>
      <c r="Q115" s="24">
        <f t="shared" si="10"/>
        <v>1.40104166666667</v>
      </c>
      <c r="R115" s="14">
        <v>0</v>
      </c>
      <c r="S115" s="31">
        <v>0.106571111111111</v>
      </c>
      <c r="T115" s="31">
        <v>0.222222222222222</v>
      </c>
      <c r="U115" s="14">
        <v>0</v>
      </c>
      <c r="V115" s="24">
        <f t="shared" si="11"/>
        <v>2.43276335592809</v>
      </c>
      <c r="W115" s="14" t="s">
        <v>31</v>
      </c>
      <c r="X115" s="14">
        <f>VLOOKUP(B:B,[1]安路普产品报价!$B:$X,23,0)</f>
        <v>1.3107</v>
      </c>
      <c r="Y115" s="14"/>
      <c r="Z115" s="14"/>
    </row>
    <row r="116" ht="28" spans="1:26">
      <c r="A116" s="7">
        <v>114</v>
      </c>
      <c r="B116" s="18" t="s">
        <v>268</v>
      </c>
      <c r="C116" s="19" t="s">
        <v>269</v>
      </c>
      <c r="D116" s="14" t="s">
        <v>46</v>
      </c>
      <c r="E116" s="15">
        <v>0.022</v>
      </c>
      <c r="F116" s="15">
        <v>0.0231</v>
      </c>
      <c r="G116" s="16">
        <v>18.5841</v>
      </c>
      <c r="H116" s="14">
        <v>0.9</v>
      </c>
      <c r="I116" s="24">
        <f t="shared" si="9"/>
        <v>0.4769919</v>
      </c>
      <c r="J116" s="14" t="s">
        <v>111</v>
      </c>
      <c r="K116" s="14">
        <v>48</v>
      </c>
      <c r="L116" s="25">
        <v>75</v>
      </c>
      <c r="M116" s="14">
        <v>2</v>
      </c>
      <c r="N116" s="14">
        <v>39.75</v>
      </c>
      <c r="O116" s="14">
        <v>0.76</v>
      </c>
      <c r="P116" s="14">
        <v>135.5</v>
      </c>
      <c r="Q116" s="24">
        <f t="shared" si="10"/>
        <v>1.41145833333333</v>
      </c>
      <c r="R116" s="14">
        <v>0</v>
      </c>
      <c r="S116" s="31">
        <v>0.106571111111111</v>
      </c>
      <c r="T116" s="31">
        <v>0.222222222222222</v>
      </c>
      <c r="U116" s="14">
        <v>0.3</v>
      </c>
      <c r="V116" s="24">
        <f t="shared" si="11"/>
        <v>3.15193924611111</v>
      </c>
      <c r="W116" s="14" t="s">
        <v>31</v>
      </c>
      <c r="X116" s="14">
        <f>VLOOKUP(B:B,[1]安路普产品报价!$B:$X,23,0)</f>
        <v>3.6609</v>
      </c>
      <c r="Y116" s="14"/>
      <c r="Z116" s="14"/>
    </row>
    <row r="117" ht="28" spans="1:26">
      <c r="A117" s="7">
        <v>115</v>
      </c>
      <c r="B117" s="18" t="s">
        <v>270</v>
      </c>
      <c r="C117" s="19" t="s">
        <v>271</v>
      </c>
      <c r="D117" s="14" t="s">
        <v>46</v>
      </c>
      <c r="E117" s="15">
        <v>0</v>
      </c>
      <c r="F117" s="15">
        <v>0.045524</v>
      </c>
      <c r="G117" s="16">
        <v>18.5841</v>
      </c>
      <c r="H117" s="14">
        <v>0.9</v>
      </c>
      <c r="I117" s="24">
        <f t="shared" si="9"/>
        <v>0.940025076</v>
      </c>
      <c r="J117" s="14" t="s">
        <v>111</v>
      </c>
      <c r="K117" s="14">
        <v>60</v>
      </c>
      <c r="L117" s="25">
        <v>60</v>
      </c>
      <c r="M117" s="14">
        <v>2</v>
      </c>
      <c r="N117" s="14">
        <v>39.75</v>
      </c>
      <c r="O117" s="14">
        <v>0.76</v>
      </c>
      <c r="P117" s="14">
        <v>136.5</v>
      </c>
      <c r="Q117" s="24">
        <f t="shared" si="10"/>
        <v>1.1375</v>
      </c>
      <c r="R117" s="14">
        <v>0</v>
      </c>
      <c r="S117" s="31">
        <v>0.106571111111111</v>
      </c>
      <c r="T117" s="31">
        <v>0.222222222222222</v>
      </c>
      <c r="U117" s="14">
        <v>0.3</v>
      </c>
      <c r="V117" s="24">
        <f t="shared" si="11"/>
        <v>3.34632009373333</v>
      </c>
      <c r="W117" s="14" t="s">
        <v>31</v>
      </c>
      <c r="X117" s="14">
        <f>VLOOKUP(B:B,[1]安路普产品报价!$B:$X,23,0)</f>
        <v>3.6382</v>
      </c>
      <c r="Y117" s="14"/>
      <c r="Z117" s="14"/>
    </row>
    <row r="118" spans="1:26">
      <c r="A118" s="7">
        <v>116</v>
      </c>
      <c r="B118" s="18" t="s">
        <v>272</v>
      </c>
      <c r="C118" s="19" t="s">
        <v>273</v>
      </c>
      <c r="D118" s="14" t="s">
        <v>274</v>
      </c>
      <c r="E118" s="15">
        <v>0.044</v>
      </c>
      <c r="F118" s="15">
        <v>0.0462</v>
      </c>
      <c r="G118" s="16">
        <v>10.5</v>
      </c>
      <c r="H118" s="14">
        <v>0.98</v>
      </c>
      <c r="I118" s="24">
        <f t="shared" si="9"/>
        <v>0.495</v>
      </c>
      <c r="J118" s="14" t="s">
        <v>52</v>
      </c>
      <c r="K118" s="14">
        <v>51.4285714285715</v>
      </c>
      <c r="L118" s="25">
        <v>69.9999999999999</v>
      </c>
      <c r="M118" s="14">
        <v>2</v>
      </c>
      <c r="N118" s="14">
        <v>48.5</v>
      </c>
      <c r="O118" s="14">
        <v>0.76</v>
      </c>
      <c r="P118" s="14">
        <v>137.5</v>
      </c>
      <c r="Q118" s="24">
        <f t="shared" si="10"/>
        <v>1.33680555555555</v>
      </c>
      <c r="R118" s="14">
        <v>0</v>
      </c>
      <c r="S118" s="31">
        <v>0.106571111111111</v>
      </c>
      <c r="T118" s="31">
        <v>0.222222222222222</v>
      </c>
      <c r="U118" s="14">
        <v>0.3</v>
      </c>
      <c r="V118" s="24">
        <f t="shared" si="11"/>
        <v>2.90654290816326</v>
      </c>
      <c r="W118" s="14" t="s">
        <v>31</v>
      </c>
      <c r="X118" s="14">
        <f>VLOOKUP(B:B,[1]安路普产品报价!$B:$X,23,0)</f>
        <v>2.057</v>
      </c>
      <c r="Y118" s="14"/>
      <c r="Z118" s="14"/>
    </row>
    <row r="119" ht="28" spans="1:26">
      <c r="A119" s="7">
        <v>117</v>
      </c>
      <c r="B119" s="18" t="s">
        <v>275</v>
      </c>
      <c r="C119" s="19" t="s">
        <v>276</v>
      </c>
      <c r="D119" s="14" t="s">
        <v>274</v>
      </c>
      <c r="E119" s="15">
        <v>0.026</v>
      </c>
      <c r="F119" s="15">
        <v>0.0273</v>
      </c>
      <c r="G119" s="16">
        <v>10.5</v>
      </c>
      <c r="H119" s="14">
        <v>0.98</v>
      </c>
      <c r="I119" s="24">
        <f t="shared" si="9"/>
        <v>0.2925</v>
      </c>
      <c r="J119" s="14" t="s">
        <v>52</v>
      </c>
      <c r="K119" s="14">
        <v>51.4285714285715</v>
      </c>
      <c r="L119" s="25">
        <v>69.9999999999999</v>
      </c>
      <c r="M119" s="14">
        <v>2</v>
      </c>
      <c r="N119" s="14">
        <v>48.5</v>
      </c>
      <c r="O119" s="14">
        <v>0.76</v>
      </c>
      <c r="P119" s="14">
        <v>138.5</v>
      </c>
      <c r="Q119" s="24">
        <f t="shared" si="10"/>
        <v>1.34652777777778</v>
      </c>
      <c r="R119" s="14">
        <v>0</v>
      </c>
      <c r="S119" s="31">
        <v>0.084124</v>
      </c>
      <c r="T119" s="31">
        <v>0.2</v>
      </c>
      <c r="U119" s="14">
        <v>0</v>
      </c>
      <c r="V119" s="24">
        <f t="shared" si="11"/>
        <v>2.34352323469388</v>
      </c>
      <c r="W119" s="14" t="s">
        <v>31</v>
      </c>
      <c r="X119" s="14">
        <f>VLOOKUP(B:B,[1]安路普产品报价!$B:$X,23,0)</f>
        <v>1.4879</v>
      </c>
      <c r="Y119" s="14"/>
      <c r="Z119" s="14"/>
    </row>
    <row r="120" spans="1:26">
      <c r="A120" s="7">
        <v>118</v>
      </c>
      <c r="B120" s="18" t="s">
        <v>277</v>
      </c>
      <c r="C120" s="19" t="s">
        <v>278</v>
      </c>
      <c r="D120" s="14" t="s">
        <v>51</v>
      </c>
      <c r="E120" s="15">
        <v>0.002</v>
      </c>
      <c r="F120" s="15">
        <v>0.0021</v>
      </c>
      <c r="G120" s="16">
        <v>21.2389</v>
      </c>
      <c r="H120" s="14">
        <v>0.95</v>
      </c>
      <c r="I120" s="24">
        <f t="shared" si="9"/>
        <v>0.0469491473684211</v>
      </c>
      <c r="J120" s="14" t="s">
        <v>111</v>
      </c>
      <c r="K120" s="14">
        <v>65.4545454545455</v>
      </c>
      <c r="L120" s="25">
        <v>55</v>
      </c>
      <c r="M120" s="14">
        <v>2</v>
      </c>
      <c r="N120" s="14">
        <v>39.75</v>
      </c>
      <c r="O120" s="14">
        <v>0.76</v>
      </c>
      <c r="P120" s="14">
        <v>139.5</v>
      </c>
      <c r="Q120" s="24">
        <f t="shared" si="10"/>
        <v>1.065625</v>
      </c>
      <c r="R120" s="14">
        <v>0</v>
      </c>
      <c r="S120" s="31">
        <v>0.00477055555555556</v>
      </c>
      <c r="T120" s="31">
        <v>0.0111111111111111</v>
      </c>
      <c r="U120" s="14">
        <v>0</v>
      </c>
      <c r="V120" s="24">
        <f t="shared" si="11"/>
        <v>1.45065547306556</v>
      </c>
      <c r="W120" s="14" t="s">
        <v>31</v>
      </c>
      <c r="X120" s="14">
        <f>VLOOKUP(B:B,[1]安路普产品报价!$B:$X,23,0)</f>
        <v>0.31</v>
      </c>
      <c r="Y120" s="14"/>
      <c r="Z120" s="14"/>
    </row>
    <row r="121" spans="1:26">
      <c r="A121" s="7">
        <v>119</v>
      </c>
      <c r="B121" s="18" t="s">
        <v>279</v>
      </c>
      <c r="C121" s="19" t="s">
        <v>169</v>
      </c>
      <c r="D121" s="14" t="s">
        <v>29</v>
      </c>
      <c r="E121" s="15">
        <v>0.002</v>
      </c>
      <c r="F121" s="15">
        <v>0.0026</v>
      </c>
      <c r="G121" s="16">
        <v>15.3097</v>
      </c>
      <c r="H121" s="14">
        <v>0.95</v>
      </c>
      <c r="I121" s="24">
        <f t="shared" si="9"/>
        <v>0.0419002315789474</v>
      </c>
      <c r="J121" s="14" t="s">
        <v>30</v>
      </c>
      <c r="K121" s="14">
        <v>65.4545454545455</v>
      </c>
      <c r="L121" s="25">
        <v>55</v>
      </c>
      <c r="M121" s="14">
        <v>1</v>
      </c>
      <c r="N121" s="14">
        <v>27.15</v>
      </c>
      <c r="O121" s="14">
        <v>0.76</v>
      </c>
      <c r="P121" s="14">
        <v>140.5</v>
      </c>
      <c r="Q121" s="24">
        <f t="shared" si="10"/>
        <v>2.14652777777778</v>
      </c>
      <c r="R121" s="14">
        <v>0</v>
      </c>
      <c r="S121" s="31">
        <v>0.084124</v>
      </c>
      <c r="T121" s="31">
        <v>0.2</v>
      </c>
      <c r="U121" s="14">
        <v>0</v>
      </c>
      <c r="V121" s="24">
        <f t="shared" si="11"/>
        <v>3.02529685830101</v>
      </c>
      <c r="W121" s="14" t="s">
        <v>31</v>
      </c>
      <c r="X121" s="14">
        <f>VLOOKUP(B:B,[1]安路普产品报价!$B:$X,23,0)</f>
        <v>0.22124</v>
      </c>
      <c r="Y121" s="14"/>
      <c r="Z121" s="14"/>
    </row>
    <row r="122" ht="28" spans="1:26">
      <c r="A122" s="7">
        <v>120</v>
      </c>
      <c r="B122" s="18" t="s">
        <v>280</v>
      </c>
      <c r="C122" s="19" t="s">
        <v>281</v>
      </c>
      <c r="D122" s="14" t="s">
        <v>29</v>
      </c>
      <c r="E122" s="15">
        <v>0.0007</v>
      </c>
      <c r="F122" s="15">
        <v>0.00091</v>
      </c>
      <c r="G122" s="16">
        <v>15.3097</v>
      </c>
      <c r="H122" s="14">
        <v>0.95</v>
      </c>
      <c r="I122" s="24">
        <f t="shared" si="9"/>
        <v>0.0146650810526316</v>
      </c>
      <c r="J122" s="14" t="s">
        <v>30</v>
      </c>
      <c r="K122" s="14">
        <v>65.4545454545455</v>
      </c>
      <c r="L122" s="25">
        <v>55</v>
      </c>
      <c r="M122" s="14">
        <v>1</v>
      </c>
      <c r="N122" s="14">
        <v>27.15</v>
      </c>
      <c r="O122" s="14">
        <v>0.76</v>
      </c>
      <c r="P122" s="14">
        <v>141.5</v>
      </c>
      <c r="Q122" s="24">
        <f t="shared" si="10"/>
        <v>2.16180555555555</v>
      </c>
      <c r="R122" s="14">
        <v>0</v>
      </c>
      <c r="S122" s="31">
        <v>0.00477055555555556</v>
      </c>
      <c r="T122" s="31">
        <v>0.0111111111111111</v>
      </c>
      <c r="U122" s="14">
        <v>0</v>
      </c>
      <c r="V122" s="24">
        <f t="shared" si="11"/>
        <v>2.74308327891413</v>
      </c>
      <c r="W122" s="14" t="s">
        <v>31</v>
      </c>
      <c r="X122" s="14">
        <f>VLOOKUP(B:B,[1]安路普产品报价!$B:$X,23,0)</f>
        <v>0.18584</v>
      </c>
      <c r="Y122" s="14"/>
      <c r="Z122" s="14"/>
    </row>
    <row r="123" spans="1:26">
      <c r="A123" s="7">
        <v>121</v>
      </c>
      <c r="B123" s="18" t="s">
        <v>282</v>
      </c>
      <c r="C123" s="19" t="s">
        <v>171</v>
      </c>
      <c r="D123" s="14" t="s">
        <v>29</v>
      </c>
      <c r="E123" s="15">
        <v>0.002</v>
      </c>
      <c r="F123" s="15">
        <v>0.0026</v>
      </c>
      <c r="G123" s="16">
        <v>15.3097</v>
      </c>
      <c r="H123" s="14">
        <v>0.95</v>
      </c>
      <c r="I123" s="24">
        <f t="shared" si="9"/>
        <v>0.0419002315789474</v>
      </c>
      <c r="J123" s="14" t="s">
        <v>30</v>
      </c>
      <c r="K123" s="14">
        <v>65.4545454545455</v>
      </c>
      <c r="L123" s="25">
        <v>55</v>
      </c>
      <c r="M123" s="14">
        <v>1</v>
      </c>
      <c r="N123" s="14">
        <v>27.15</v>
      </c>
      <c r="O123" s="14">
        <v>0.76</v>
      </c>
      <c r="P123" s="14">
        <v>142.5</v>
      </c>
      <c r="Q123" s="24">
        <f t="shared" si="10"/>
        <v>2.17708333333333</v>
      </c>
      <c r="R123" s="14">
        <v>0</v>
      </c>
      <c r="S123" s="31">
        <v>0.00477055555555556</v>
      </c>
      <c r="T123" s="31">
        <v>0.0111111111111111</v>
      </c>
      <c r="U123" s="14">
        <v>0</v>
      </c>
      <c r="V123" s="24">
        <f t="shared" si="11"/>
        <v>2.79275627935365</v>
      </c>
      <c r="W123" s="14" t="s">
        <v>31</v>
      </c>
      <c r="X123" s="14">
        <f>VLOOKUP(B:B,[1]安路普产品报价!$B:$X,23,0)</f>
        <v>0.22124</v>
      </c>
      <c r="Y123" s="14"/>
      <c r="Z123" s="14"/>
    </row>
    <row r="124" ht="42" spans="1:26">
      <c r="A124" s="7">
        <v>122</v>
      </c>
      <c r="B124" s="18" t="s">
        <v>283</v>
      </c>
      <c r="C124" s="19" t="s">
        <v>284</v>
      </c>
      <c r="D124" s="14" t="s">
        <v>29</v>
      </c>
      <c r="E124" s="15">
        <v>0.004</v>
      </c>
      <c r="F124" s="15">
        <v>0.0042</v>
      </c>
      <c r="G124" s="16">
        <v>15.3097</v>
      </c>
      <c r="H124" s="14">
        <v>0.95</v>
      </c>
      <c r="I124" s="24">
        <f t="shared" si="9"/>
        <v>0.0676849894736842</v>
      </c>
      <c r="J124" s="14" t="s">
        <v>34</v>
      </c>
      <c r="K124" s="14">
        <v>65.4545454545455</v>
      </c>
      <c r="L124" s="25">
        <v>55</v>
      </c>
      <c r="M124" s="14">
        <v>2</v>
      </c>
      <c r="N124" s="14">
        <v>21.2</v>
      </c>
      <c r="O124" s="14">
        <v>0.76</v>
      </c>
      <c r="P124" s="14">
        <v>143.5</v>
      </c>
      <c r="Q124" s="24">
        <f t="shared" si="10"/>
        <v>1.09618055555555</v>
      </c>
      <c r="R124" s="14">
        <v>0</v>
      </c>
      <c r="S124" s="31">
        <v>0.0293483333333333</v>
      </c>
      <c r="T124" s="31">
        <v>0.0666666666666667</v>
      </c>
      <c r="U124" s="14">
        <v>0</v>
      </c>
      <c r="V124" s="24">
        <f t="shared" si="11"/>
        <v>1.52780333857802</v>
      </c>
      <c r="W124" s="14" t="s">
        <v>31</v>
      </c>
      <c r="X124" s="14">
        <f>VLOOKUP(B:B,[1]安路普产品报价!$B:$X,23,0)</f>
        <v>0.3805</v>
      </c>
      <c r="Y124" s="14"/>
      <c r="Z124" s="14"/>
    </row>
    <row r="125" spans="1:26">
      <c r="A125" s="7">
        <v>123</v>
      </c>
      <c r="B125" s="18" t="s">
        <v>285</v>
      </c>
      <c r="C125" s="19" t="s">
        <v>286</v>
      </c>
      <c r="D125" s="14" t="s">
        <v>77</v>
      </c>
      <c r="E125" s="15">
        <v>0.052</v>
      </c>
      <c r="F125" s="15">
        <v>0.0546</v>
      </c>
      <c r="G125" s="16">
        <v>13.7168</v>
      </c>
      <c r="H125" s="14">
        <v>0.95</v>
      </c>
      <c r="I125" s="24">
        <f t="shared" si="9"/>
        <v>0.788355031578947</v>
      </c>
      <c r="J125" s="14" t="s">
        <v>52</v>
      </c>
      <c r="K125" s="14">
        <v>48</v>
      </c>
      <c r="L125" s="25">
        <v>75</v>
      </c>
      <c r="M125" s="14">
        <v>2</v>
      </c>
      <c r="N125" s="14">
        <v>48.5</v>
      </c>
      <c r="O125" s="14">
        <v>0.76</v>
      </c>
      <c r="P125" s="14">
        <v>144.5</v>
      </c>
      <c r="Q125" s="24">
        <f t="shared" si="10"/>
        <v>1.50520833333333</v>
      </c>
      <c r="R125" s="14">
        <v>0</v>
      </c>
      <c r="S125" s="31">
        <v>0.106571111111111</v>
      </c>
      <c r="T125" s="31">
        <v>0.222222222222222</v>
      </c>
      <c r="U125" s="14">
        <v>0</v>
      </c>
      <c r="V125" s="24">
        <f t="shared" si="11"/>
        <v>3.23295355444137</v>
      </c>
      <c r="W125" s="14" t="s">
        <v>31</v>
      </c>
      <c r="X125" s="14">
        <f>VLOOKUP(B:B,[1]安路普产品报价!$B:$X,23,0)</f>
        <v>2.0507</v>
      </c>
      <c r="Y125" s="14"/>
      <c r="Z125" s="14"/>
    </row>
    <row r="126" ht="28" spans="1:26">
      <c r="A126" s="7">
        <v>124</v>
      </c>
      <c r="B126" s="18" t="s">
        <v>287</v>
      </c>
      <c r="C126" s="19" t="s">
        <v>288</v>
      </c>
      <c r="D126" s="14" t="s">
        <v>77</v>
      </c>
      <c r="E126" s="15">
        <v>0.038</v>
      </c>
      <c r="F126" s="15">
        <v>0.0399</v>
      </c>
      <c r="G126" s="16">
        <v>13.7168</v>
      </c>
      <c r="H126" s="14">
        <v>0.95</v>
      </c>
      <c r="I126" s="24">
        <f t="shared" si="9"/>
        <v>0.5761056</v>
      </c>
      <c r="J126" s="14" t="s">
        <v>52</v>
      </c>
      <c r="K126" s="14">
        <v>51.4285714285715</v>
      </c>
      <c r="L126" s="25">
        <v>69.9999999999999</v>
      </c>
      <c r="M126" s="14">
        <v>2</v>
      </c>
      <c r="N126" s="14">
        <v>48.5</v>
      </c>
      <c r="O126" s="14">
        <v>0.76</v>
      </c>
      <c r="P126" s="14">
        <v>145.5</v>
      </c>
      <c r="Q126" s="24">
        <f t="shared" si="10"/>
        <v>1.41458333333333</v>
      </c>
      <c r="R126" s="14">
        <v>0</v>
      </c>
      <c r="S126" s="31">
        <v>0.084124</v>
      </c>
      <c r="T126" s="31">
        <v>0.2</v>
      </c>
      <c r="U126" s="14">
        <v>0</v>
      </c>
      <c r="V126" s="24">
        <f t="shared" si="11"/>
        <v>2.8194451922807</v>
      </c>
      <c r="W126" s="14" t="s">
        <v>31</v>
      </c>
      <c r="X126" s="14">
        <f>VLOOKUP(B:B,[1]安路普产品报价!$B:$X,23,0)</f>
        <v>1.4879</v>
      </c>
      <c r="Y126" s="14"/>
      <c r="Z126" s="14"/>
    </row>
    <row r="127" ht="42" spans="1:26">
      <c r="A127" s="7">
        <v>125</v>
      </c>
      <c r="B127" s="18" t="s">
        <v>289</v>
      </c>
      <c r="C127" s="19" t="s">
        <v>290</v>
      </c>
      <c r="D127" s="14" t="s">
        <v>77</v>
      </c>
      <c r="E127" s="15">
        <v>0.006</v>
      </c>
      <c r="F127" s="15">
        <v>0.0063</v>
      </c>
      <c r="G127" s="16">
        <v>13.7168</v>
      </c>
      <c r="H127" s="14">
        <v>0.8</v>
      </c>
      <c r="I127" s="24">
        <f t="shared" si="9"/>
        <v>0.1080198</v>
      </c>
      <c r="J127" s="14" t="s">
        <v>111</v>
      </c>
      <c r="K127" s="14">
        <v>48</v>
      </c>
      <c r="L127" s="25">
        <v>75</v>
      </c>
      <c r="M127" s="14">
        <v>2</v>
      </c>
      <c r="N127" s="14">
        <v>39.75</v>
      </c>
      <c r="O127" s="14">
        <v>0.76</v>
      </c>
      <c r="P127" s="14">
        <v>146.5</v>
      </c>
      <c r="Q127" s="24">
        <f t="shared" si="10"/>
        <v>1.52604166666667</v>
      </c>
      <c r="R127" s="14">
        <v>0</v>
      </c>
      <c r="S127" s="31">
        <v>0.00477055555555556</v>
      </c>
      <c r="T127" s="31">
        <v>0.0111111111111111</v>
      </c>
      <c r="U127" s="14">
        <v>0</v>
      </c>
      <c r="V127" s="24">
        <f t="shared" si="11"/>
        <v>2.50145640479167</v>
      </c>
      <c r="W127" s="14" t="s">
        <v>31</v>
      </c>
      <c r="X127" s="14">
        <f>VLOOKUP(B:B,[1]安路普产品报价!$B:$X,23,0)</f>
        <v>0.65</v>
      </c>
      <c r="Y127" s="14"/>
      <c r="Z127" s="14"/>
    </row>
    <row r="128" ht="42" spans="1:26">
      <c r="A128" s="7">
        <v>126</v>
      </c>
      <c r="B128" s="18" t="s">
        <v>291</v>
      </c>
      <c r="C128" s="19" t="s">
        <v>292</v>
      </c>
      <c r="D128" s="14" t="s">
        <v>77</v>
      </c>
      <c r="E128" s="15">
        <v>0.002</v>
      </c>
      <c r="F128" s="15">
        <v>0.0021</v>
      </c>
      <c r="G128" s="16">
        <v>13.7168</v>
      </c>
      <c r="H128" s="14">
        <v>0.8</v>
      </c>
      <c r="I128" s="24">
        <f t="shared" si="9"/>
        <v>0.0360066</v>
      </c>
      <c r="J128" s="14" t="s">
        <v>111</v>
      </c>
      <c r="K128" s="14">
        <v>48</v>
      </c>
      <c r="L128" s="25">
        <v>75</v>
      </c>
      <c r="M128" s="14">
        <v>2</v>
      </c>
      <c r="N128" s="14">
        <v>39.75</v>
      </c>
      <c r="O128" s="14">
        <v>0.76</v>
      </c>
      <c r="P128" s="14">
        <v>147.5</v>
      </c>
      <c r="Q128" s="24">
        <f t="shared" si="10"/>
        <v>1.53645833333333</v>
      </c>
      <c r="R128" s="14">
        <v>0</v>
      </c>
      <c r="S128" s="31">
        <v>0.106571111111111</v>
      </c>
      <c r="T128" s="31">
        <v>0.222222222222222</v>
      </c>
      <c r="U128" s="14">
        <v>0</v>
      </c>
      <c r="V128" s="24">
        <f t="shared" si="11"/>
        <v>2.72890288145833</v>
      </c>
      <c r="W128" s="14" t="s">
        <v>31</v>
      </c>
      <c r="X128" s="14">
        <f>VLOOKUP(B:B,[1]安路普产品报价!$B:$X,23,0)</f>
        <v>1.41</v>
      </c>
      <c r="Y128" s="14"/>
      <c r="Z128" s="14"/>
    </row>
    <row r="129" ht="42" spans="1:26">
      <c r="A129" s="7">
        <v>127</v>
      </c>
      <c r="B129" s="18" t="s">
        <v>293</v>
      </c>
      <c r="C129" s="19" t="s">
        <v>294</v>
      </c>
      <c r="D129" s="14" t="s">
        <v>77</v>
      </c>
      <c r="E129" s="15">
        <v>0.085</v>
      </c>
      <c r="F129" s="15">
        <v>0.08925</v>
      </c>
      <c r="G129" s="16">
        <v>13.7168</v>
      </c>
      <c r="H129" s="14">
        <v>0.95</v>
      </c>
      <c r="I129" s="24">
        <f t="shared" si="9"/>
        <v>1.28865726315789</v>
      </c>
      <c r="J129" s="14" t="s">
        <v>111</v>
      </c>
      <c r="K129" s="14">
        <v>48</v>
      </c>
      <c r="L129" s="25">
        <v>75</v>
      </c>
      <c r="M129" s="14">
        <v>2</v>
      </c>
      <c r="N129" s="14">
        <v>39.75</v>
      </c>
      <c r="O129" s="14">
        <v>0.76</v>
      </c>
      <c r="P129" s="14">
        <v>148.5</v>
      </c>
      <c r="Q129" s="24">
        <f t="shared" si="10"/>
        <v>1.546875</v>
      </c>
      <c r="R129" s="14">
        <v>0</v>
      </c>
      <c r="S129" s="31">
        <v>0.106571111111111</v>
      </c>
      <c r="T129" s="31">
        <v>0.222222222222222</v>
      </c>
      <c r="U129" s="14">
        <v>0</v>
      </c>
      <c r="V129" s="24">
        <f t="shared" si="11"/>
        <v>3.82573267502308</v>
      </c>
      <c r="W129" s="14" t="s">
        <v>31</v>
      </c>
      <c r="X129" s="14"/>
      <c r="Y129" s="14"/>
      <c r="Z129" s="14"/>
    </row>
    <row r="130" spans="1:26">
      <c r="A130" s="7">
        <v>128</v>
      </c>
      <c r="B130" s="33" t="s">
        <v>295</v>
      </c>
      <c r="C130" s="33" t="s">
        <v>296</v>
      </c>
      <c r="D130" s="14" t="s">
        <v>29</v>
      </c>
      <c r="E130" s="15">
        <v>0</v>
      </c>
      <c r="F130" s="15">
        <v>0.00159</v>
      </c>
      <c r="G130" s="16">
        <v>15.3097</v>
      </c>
      <c r="H130" s="14">
        <v>0.98</v>
      </c>
      <c r="I130" s="24">
        <f t="shared" si="9"/>
        <v>0.0248392071428571</v>
      </c>
      <c r="J130" s="14" t="s">
        <v>30</v>
      </c>
      <c r="K130" s="14">
        <v>65</v>
      </c>
      <c r="L130" s="25">
        <v>55.3846153846154</v>
      </c>
      <c r="M130" s="14">
        <v>4</v>
      </c>
      <c r="N130" s="14">
        <v>27.15</v>
      </c>
      <c r="O130" s="14">
        <v>0.76</v>
      </c>
      <c r="P130" s="14">
        <v>149.5</v>
      </c>
      <c r="Q130" s="24">
        <f t="shared" si="10"/>
        <v>0.575</v>
      </c>
      <c r="R130" s="14">
        <v>0</v>
      </c>
      <c r="S130" s="31">
        <v>0.00477055555555556</v>
      </c>
      <c r="T130" s="31">
        <v>0.0111111111111111</v>
      </c>
      <c r="U130" s="14">
        <v>0</v>
      </c>
      <c r="V130" s="24">
        <f t="shared" si="11"/>
        <v>0.740235925620468</v>
      </c>
      <c r="W130" s="14" t="s">
        <v>31</v>
      </c>
      <c r="X130" s="14">
        <f>VLOOKUP(B:B,[1]安路普产品报价!$B:$X,23,0)</f>
        <v>0.392</v>
      </c>
      <c r="Y130" s="14"/>
      <c r="Z130" s="14"/>
    </row>
    <row r="131" spans="1:26">
      <c r="A131" s="7">
        <v>129</v>
      </c>
      <c r="B131" s="33" t="s">
        <v>297</v>
      </c>
      <c r="C131" s="33" t="s">
        <v>298</v>
      </c>
      <c r="D131" s="14" t="s">
        <v>29</v>
      </c>
      <c r="E131" s="15">
        <v>0</v>
      </c>
      <c r="F131" s="15">
        <v>0.0037</v>
      </c>
      <c r="G131" s="16">
        <v>15.3097</v>
      </c>
      <c r="H131" s="14">
        <v>0.98</v>
      </c>
      <c r="I131" s="24">
        <f t="shared" si="9"/>
        <v>0.0578019285714286</v>
      </c>
      <c r="J131" s="14" t="s">
        <v>30</v>
      </c>
      <c r="K131" s="14">
        <v>65</v>
      </c>
      <c r="L131" s="25">
        <v>55.3846153846154</v>
      </c>
      <c r="M131" s="14">
        <v>4</v>
      </c>
      <c r="N131" s="14">
        <v>27.15</v>
      </c>
      <c r="O131" s="14">
        <v>0.76</v>
      </c>
      <c r="P131" s="14">
        <v>150.5</v>
      </c>
      <c r="Q131" s="24">
        <f t="shared" si="10"/>
        <v>0.578846153846154</v>
      </c>
      <c r="R131" s="14">
        <v>0</v>
      </c>
      <c r="S131" s="31">
        <v>0.00477055555555556</v>
      </c>
      <c r="T131" s="31">
        <v>0.0111111111111111</v>
      </c>
      <c r="U131" s="14">
        <v>0</v>
      </c>
      <c r="V131" s="24">
        <f t="shared" si="11"/>
        <v>0.781927610880616</v>
      </c>
      <c r="W131" s="14" t="s">
        <v>31</v>
      </c>
      <c r="X131" s="14">
        <f>VLOOKUP(B:B,[1]安路普产品报价!$B:$X,23,0)</f>
        <v>0.44</v>
      </c>
      <c r="Y131" s="14"/>
      <c r="Z131" s="14"/>
    </row>
    <row r="132" spans="1:26">
      <c r="A132" s="7">
        <v>130</v>
      </c>
      <c r="B132" s="33" t="s">
        <v>299</v>
      </c>
      <c r="C132" s="33" t="s">
        <v>300</v>
      </c>
      <c r="D132" s="14" t="s">
        <v>29</v>
      </c>
      <c r="E132" s="15">
        <v>0</v>
      </c>
      <c r="F132" s="15">
        <v>0.00232</v>
      </c>
      <c r="G132" s="16">
        <v>15.3097</v>
      </c>
      <c r="H132" s="14">
        <v>0.98</v>
      </c>
      <c r="I132" s="24">
        <f t="shared" ref="I132:I154" si="12">F132*G132/H132</f>
        <v>0.0362433714285714</v>
      </c>
      <c r="J132" s="14" t="s">
        <v>30</v>
      </c>
      <c r="K132" s="14">
        <v>65</v>
      </c>
      <c r="L132" s="25">
        <v>55.3846153846154</v>
      </c>
      <c r="M132" s="14">
        <v>8</v>
      </c>
      <c r="N132" s="14">
        <v>27.15</v>
      </c>
      <c r="O132" s="14">
        <v>0.76</v>
      </c>
      <c r="P132" s="14">
        <v>151.5</v>
      </c>
      <c r="Q132" s="24">
        <f t="shared" ref="Q132:Q154" si="13">P132/K132/M132</f>
        <v>0.291346153846154</v>
      </c>
      <c r="R132" s="14">
        <v>0</v>
      </c>
      <c r="S132" s="31">
        <v>0.00477055555555556</v>
      </c>
      <c r="T132" s="31">
        <v>0.0111111111111111</v>
      </c>
      <c r="U132" s="14">
        <v>0</v>
      </c>
      <c r="V132" s="24">
        <f t="shared" ref="V132:V154" si="14">(I132+Q132+(N132*O132/K132/M132)/2)/H132*1.11+R132*1.03+S132+T132+U132</f>
        <v>0.409399217664648</v>
      </c>
      <c r="W132" s="14" t="s">
        <v>31</v>
      </c>
      <c r="X132" s="14">
        <f>VLOOKUP(B:B,[1]安路普产品报价!$B:$X,23,0)</f>
        <v>0.19</v>
      </c>
      <c r="Y132" s="14"/>
      <c r="Z132" s="14"/>
    </row>
    <row r="133" spans="1:26">
      <c r="A133" s="7">
        <v>131</v>
      </c>
      <c r="B133" s="33" t="s">
        <v>301</v>
      </c>
      <c r="C133" s="33" t="s">
        <v>302</v>
      </c>
      <c r="D133" s="14" t="s">
        <v>46</v>
      </c>
      <c r="E133" s="15">
        <v>0</v>
      </c>
      <c r="F133" s="15">
        <v>0.0033</v>
      </c>
      <c r="G133" s="16">
        <v>18.5841</v>
      </c>
      <c r="H133" s="14">
        <v>0.98</v>
      </c>
      <c r="I133" s="24">
        <f t="shared" si="12"/>
        <v>0.062579112244898</v>
      </c>
      <c r="J133" s="14" t="s">
        <v>30</v>
      </c>
      <c r="K133" s="14">
        <v>65</v>
      </c>
      <c r="L133" s="25">
        <v>55.3846153846154</v>
      </c>
      <c r="M133" s="14">
        <v>3</v>
      </c>
      <c r="N133" s="14">
        <v>27.15</v>
      </c>
      <c r="O133" s="14">
        <v>0.76</v>
      </c>
      <c r="P133" s="14">
        <v>152.5</v>
      </c>
      <c r="Q133" s="24">
        <f t="shared" si="13"/>
        <v>0.782051282051282</v>
      </c>
      <c r="R133" s="14">
        <v>0</v>
      </c>
      <c r="S133" s="31">
        <v>0.00477055555555556</v>
      </c>
      <c r="T133" s="31">
        <v>0.0111111111111111</v>
      </c>
      <c r="U133" s="14">
        <v>0.2</v>
      </c>
      <c r="V133" s="24">
        <f t="shared" si="14"/>
        <v>1.23248092802411</v>
      </c>
      <c r="W133" s="14" t="s">
        <v>31</v>
      </c>
      <c r="X133" s="14">
        <f>VLOOKUP(B:B,[1]安路普产品报价!$B:$X,23,0)</f>
        <v>0.43</v>
      </c>
      <c r="Y133" s="14"/>
      <c r="Z133" s="14"/>
    </row>
    <row r="134" spans="1:26">
      <c r="A134" s="7">
        <v>132</v>
      </c>
      <c r="B134" s="33" t="s">
        <v>303</v>
      </c>
      <c r="C134" s="33" t="s">
        <v>304</v>
      </c>
      <c r="D134" s="14" t="s">
        <v>46</v>
      </c>
      <c r="E134" s="15">
        <v>0</v>
      </c>
      <c r="F134" s="15">
        <v>0.0033</v>
      </c>
      <c r="G134" s="16">
        <v>18.5841</v>
      </c>
      <c r="H134" s="14">
        <v>0.98</v>
      </c>
      <c r="I134" s="24">
        <f t="shared" si="12"/>
        <v>0.062579112244898</v>
      </c>
      <c r="J134" s="14" t="s">
        <v>30</v>
      </c>
      <c r="K134" s="14">
        <v>65</v>
      </c>
      <c r="L134" s="25">
        <v>55.3846153846154</v>
      </c>
      <c r="M134" s="14">
        <v>3</v>
      </c>
      <c r="N134" s="14">
        <v>27.15</v>
      </c>
      <c r="O134" s="14">
        <v>0.76</v>
      </c>
      <c r="P134" s="14">
        <v>153.5</v>
      </c>
      <c r="Q134" s="24">
        <f t="shared" si="13"/>
        <v>0.787179487179487</v>
      </c>
      <c r="R134" s="14">
        <v>0</v>
      </c>
      <c r="S134" s="31">
        <v>0.00477055555555556</v>
      </c>
      <c r="T134" s="31">
        <v>0.0111111111111111</v>
      </c>
      <c r="U134" s="14">
        <v>0.2</v>
      </c>
      <c r="V134" s="24">
        <f t="shared" si="14"/>
        <v>1.23828940526116</v>
      </c>
      <c r="W134" s="14" t="s">
        <v>31</v>
      </c>
      <c r="X134" s="14">
        <f>VLOOKUP(B:B,[1]安路普产品报价!$B:$X,23,0)</f>
        <v>0.43</v>
      </c>
      <c r="Y134" s="14"/>
      <c r="Z134" s="14"/>
    </row>
    <row r="135" spans="1:26">
      <c r="A135" s="7">
        <v>133</v>
      </c>
      <c r="B135" s="33" t="s">
        <v>305</v>
      </c>
      <c r="C135" s="33" t="s">
        <v>306</v>
      </c>
      <c r="D135" s="14" t="s">
        <v>46</v>
      </c>
      <c r="E135" s="15">
        <v>0</v>
      </c>
      <c r="F135" s="15">
        <v>0.0033</v>
      </c>
      <c r="G135" s="16">
        <v>18.5841</v>
      </c>
      <c r="H135" s="14">
        <v>0.98</v>
      </c>
      <c r="I135" s="24">
        <f t="shared" si="12"/>
        <v>0.062579112244898</v>
      </c>
      <c r="J135" s="14" t="s">
        <v>30</v>
      </c>
      <c r="K135" s="14">
        <v>65</v>
      </c>
      <c r="L135" s="25">
        <v>55.3846153846154</v>
      </c>
      <c r="M135" s="14">
        <v>3</v>
      </c>
      <c r="N135" s="14">
        <v>27.15</v>
      </c>
      <c r="O135" s="14">
        <v>0.76</v>
      </c>
      <c r="P135" s="14">
        <v>154.5</v>
      </c>
      <c r="Q135" s="24">
        <f t="shared" si="13"/>
        <v>0.792307692307692</v>
      </c>
      <c r="R135" s="14">
        <v>0</v>
      </c>
      <c r="S135" s="31">
        <v>0.00477055555555556</v>
      </c>
      <c r="T135" s="31">
        <v>0.0111111111111111</v>
      </c>
      <c r="U135" s="14">
        <v>0.2</v>
      </c>
      <c r="V135" s="24">
        <f t="shared" si="14"/>
        <v>1.24409788249821</v>
      </c>
      <c r="W135" s="14" t="s">
        <v>31</v>
      </c>
      <c r="X135" s="14">
        <f>VLOOKUP(B:B,[1]安路普产品报价!$B:$X,23,0)</f>
        <v>0.43</v>
      </c>
      <c r="Y135" s="14"/>
      <c r="Z135" s="14"/>
    </row>
    <row r="136" spans="1:26">
      <c r="A136" s="7">
        <v>134</v>
      </c>
      <c r="B136" s="33" t="s">
        <v>307</v>
      </c>
      <c r="C136" s="33" t="s">
        <v>308</v>
      </c>
      <c r="D136" s="14" t="s">
        <v>309</v>
      </c>
      <c r="E136" s="15">
        <v>0</v>
      </c>
      <c r="F136" s="15">
        <v>0.0097</v>
      </c>
      <c r="G136" s="16">
        <v>21.55</v>
      </c>
      <c r="H136" s="14">
        <v>0.98</v>
      </c>
      <c r="I136" s="24">
        <f t="shared" si="12"/>
        <v>0.213301020408163</v>
      </c>
      <c r="J136" s="14" t="s">
        <v>111</v>
      </c>
      <c r="K136" s="14">
        <v>60</v>
      </c>
      <c r="L136" s="25">
        <v>60</v>
      </c>
      <c r="M136" s="14">
        <v>4</v>
      </c>
      <c r="N136" s="14">
        <v>39.75</v>
      </c>
      <c r="O136" s="14">
        <v>0.76</v>
      </c>
      <c r="P136" s="14">
        <v>155.5</v>
      </c>
      <c r="Q136" s="24">
        <f t="shared" si="13"/>
        <v>0.647916666666667</v>
      </c>
      <c r="R136" s="14">
        <v>0</v>
      </c>
      <c r="S136" s="31">
        <v>0.00477055555555556</v>
      </c>
      <c r="T136" s="31">
        <v>0.0111111111111111</v>
      </c>
      <c r="U136" s="14">
        <v>0</v>
      </c>
      <c r="V136" s="24">
        <f t="shared" si="14"/>
        <v>1.06262886835346</v>
      </c>
      <c r="W136" s="14" t="s">
        <v>31</v>
      </c>
      <c r="X136" s="14"/>
      <c r="Y136" s="14"/>
      <c r="Z136" s="14"/>
    </row>
    <row r="137" spans="1:26">
      <c r="A137" s="7">
        <v>135</v>
      </c>
      <c r="B137" s="33" t="s">
        <v>310</v>
      </c>
      <c r="C137" s="33" t="s">
        <v>311</v>
      </c>
      <c r="D137" s="14" t="s">
        <v>46</v>
      </c>
      <c r="E137" s="15">
        <v>0</v>
      </c>
      <c r="F137" s="15">
        <v>0.00128</v>
      </c>
      <c r="G137" s="16">
        <v>18.5841</v>
      </c>
      <c r="H137" s="14">
        <v>0.98</v>
      </c>
      <c r="I137" s="24">
        <f t="shared" si="12"/>
        <v>0.0242731102040816</v>
      </c>
      <c r="J137" s="14" t="s">
        <v>30</v>
      </c>
      <c r="K137" s="14">
        <v>72</v>
      </c>
      <c r="L137" s="25">
        <v>50</v>
      </c>
      <c r="M137" s="14">
        <v>4</v>
      </c>
      <c r="N137" s="14">
        <v>27.15</v>
      </c>
      <c r="O137" s="14">
        <v>0.76</v>
      </c>
      <c r="P137" s="14">
        <v>156.5</v>
      </c>
      <c r="Q137" s="24">
        <f t="shared" si="13"/>
        <v>0.543402777777778</v>
      </c>
      <c r="R137" s="14">
        <v>0</v>
      </c>
      <c r="S137" s="31">
        <v>0.00477055555555556</v>
      </c>
      <c r="T137" s="31">
        <v>0.0111111111111111</v>
      </c>
      <c r="U137" s="14">
        <v>0</v>
      </c>
      <c r="V137" s="24">
        <f t="shared" si="14"/>
        <v>0.69943643519714</v>
      </c>
      <c r="W137" s="14" t="s">
        <v>31</v>
      </c>
      <c r="X137" s="14"/>
      <c r="Y137" s="14"/>
      <c r="Z137" s="14"/>
    </row>
    <row r="138" spans="1:26">
      <c r="A138" s="7">
        <v>136</v>
      </c>
      <c r="B138" s="33" t="s">
        <v>312</v>
      </c>
      <c r="C138" s="33" t="s">
        <v>313</v>
      </c>
      <c r="D138" s="14" t="s">
        <v>46</v>
      </c>
      <c r="E138" s="15">
        <v>0</v>
      </c>
      <c r="F138" s="15">
        <v>0.0022</v>
      </c>
      <c r="G138" s="16">
        <v>18.5841</v>
      </c>
      <c r="H138" s="14">
        <v>0.98</v>
      </c>
      <c r="I138" s="24">
        <f t="shared" si="12"/>
        <v>0.0417194081632653</v>
      </c>
      <c r="J138" s="14" t="s">
        <v>30</v>
      </c>
      <c r="K138" s="14">
        <v>72</v>
      </c>
      <c r="L138" s="25">
        <v>50</v>
      </c>
      <c r="M138" s="14">
        <v>3</v>
      </c>
      <c r="N138" s="14">
        <v>27.15</v>
      </c>
      <c r="O138" s="14">
        <v>0.76</v>
      </c>
      <c r="P138" s="14">
        <v>157.5</v>
      </c>
      <c r="Q138" s="24">
        <f t="shared" si="13"/>
        <v>0.729166666666667</v>
      </c>
      <c r="R138" s="14">
        <v>0</v>
      </c>
      <c r="S138" s="31">
        <v>0.00477055555555556</v>
      </c>
      <c r="T138" s="31">
        <v>0.0111111111111111</v>
      </c>
      <c r="U138" s="14">
        <v>0.2</v>
      </c>
      <c r="V138" s="24">
        <f t="shared" si="14"/>
        <v>1.14312805414411</v>
      </c>
      <c r="W138" s="14" t="s">
        <v>31</v>
      </c>
      <c r="X138" s="14"/>
      <c r="Y138" s="14"/>
      <c r="Z138" s="14"/>
    </row>
    <row r="139" spans="1:26">
      <c r="A139" s="7">
        <v>137</v>
      </c>
      <c r="B139" s="33" t="s">
        <v>314</v>
      </c>
      <c r="C139" s="33" t="s">
        <v>315</v>
      </c>
      <c r="D139" s="14" t="s">
        <v>46</v>
      </c>
      <c r="E139" s="15">
        <v>0</v>
      </c>
      <c r="F139" s="15">
        <v>0.0022</v>
      </c>
      <c r="G139" s="16">
        <v>18.5841</v>
      </c>
      <c r="H139" s="14">
        <v>0.98</v>
      </c>
      <c r="I139" s="24">
        <f t="shared" si="12"/>
        <v>0.0417194081632653</v>
      </c>
      <c r="J139" s="14" t="s">
        <v>30</v>
      </c>
      <c r="K139" s="14">
        <v>72</v>
      </c>
      <c r="L139" s="25">
        <v>50</v>
      </c>
      <c r="M139" s="14">
        <v>3</v>
      </c>
      <c r="N139" s="14">
        <v>27.15</v>
      </c>
      <c r="O139" s="14">
        <v>0.76</v>
      </c>
      <c r="P139" s="14">
        <v>158.5</v>
      </c>
      <c r="Q139" s="24">
        <f t="shared" si="13"/>
        <v>0.733796296296296</v>
      </c>
      <c r="R139" s="14">
        <v>0</v>
      </c>
      <c r="S139" s="31">
        <v>0.00477055555555556</v>
      </c>
      <c r="T139" s="31">
        <v>0.0111111111111111</v>
      </c>
      <c r="U139" s="14">
        <v>0.2</v>
      </c>
      <c r="V139" s="24">
        <f t="shared" si="14"/>
        <v>1.14837181831644</v>
      </c>
      <c r="W139" s="14" t="s">
        <v>31</v>
      </c>
      <c r="X139" s="14"/>
      <c r="Y139" s="14"/>
      <c r="Z139" s="14"/>
    </row>
    <row r="140" spans="1:26">
      <c r="A140" s="7">
        <v>138</v>
      </c>
      <c r="B140" s="33" t="s">
        <v>316</v>
      </c>
      <c r="C140" s="33" t="s">
        <v>317</v>
      </c>
      <c r="D140" s="14" t="s">
        <v>46</v>
      </c>
      <c r="E140" s="15">
        <v>0</v>
      </c>
      <c r="F140" s="15">
        <v>0.0022</v>
      </c>
      <c r="G140" s="16">
        <v>18.5841</v>
      </c>
      <c r="H140" s="14">
        <v>0.98</v>
      </c>
      <c r="I140" s="24">
        <f t="shared" si="12"/>
        <v>0.0417194081632653</v>
      </c>
      <c r="J140" s="14" t="s">
        <v>30</v>
      </c>
      <c r="K140" s="14">
        <v>72</v>
      </c>
      <c r="L140" s="25">
        <v>50</v>
      </c>
      <c r="M140" s="14">
        <v>3</v>
      </c>
      <c r="N140" s="14">
        <v>27.15</v>
      </c>
      <c r="O140" s="14">
        <v>0.76</v>
      </c>
      <c r="P140" s="14">
        <v>159.5</v>
      </c>
      <c r="Q140" s="24">
        <f t="shared" si="13"/>
        <v>0.738425925925926</v>
      </c>
      <c r="R140" s="14">
        <v>0</v>
      </c>
      <c r="S140" s="31">
        <v>0.00477055555555556</v>
      </c>
      <c r="T140" s="31">
        <v>0.0111111111111111</v>
      </c>
      <c r="U140" s="14">
        <v>0.2</v>
      </c>
      <c r="V140" s="24">
        <f t="shared" si="14"/>
        <v>1.15361558248878</v>
      </c>
      <c r="W140" s="14" t="s">
        <v>31</v>
      </c>
      <c r="X140" s="14"/>
      <c r="Y140" s="14"/>
      <c r="Z140" s="14"/>
    </row>
    <row r="141" spans="1:26">
      <c r="A141" s="7">
        <v>139</v>
      </c>
      <c r="B141" s="33" t="s">
        <v>318</v>
      </c>
      <c r="C141" s="33" t="s">
        <v>319</v>
      </c>
      <c r="D141" s="14" t="s">
        <v>29</v>
      </c>
      <c r="E141" s="15">
        <v>0</v>
      </c>
      <c r="F141" s="15">
        <v>0.00176</v>
      </c>
      <c r="G141" s="16">
        <v>15.3097</v>
      </c>
      <c r="H141" s="14">
        <v>0.98</v>
      </c>
      <c r="I141" s="24">
        <f t="shared" si="12"/>
        <v>0.0274949714285714</v>
      </c>
      <c r="J141" s="14" t="s">
        <v>30</v>
      </c>
      <c r="K141" s="14">
        <v>65</v>
      </c>
      <c r="L141" s="25">
        <v>55.3846153846154</v>
      </c>
      <c r="M141" s="14">
        <v>4</v>
      </c>
      <c r="N141" s="14">
        <v>27.15</v>
      </c>
      <c r="O141" s="14">
        <v>0.76</v>
      </c>
      <c r="P141" s="14">
        <v>160.5</v>
      </c>
      <c r="Q141" s="24">
        <f t="shared" si="13"/>
        <v>0.617307692307692</v>
      </c>
      <c r="R141" s="14">
        <v>0</v>
      </c>
      <c r="S141" s="31">
        <v>0.00477055555555556</v>
      </c>
      <c r="T141" s="31">
        <v>0.0111111111111111</v>
      </c>
      <c r="U141" s="14">
        <v>0</v>
      </c>
      <c r="V141" s="24">
        <f t="shared" si="14"/>
        <v>0.791163922374225</v>
      </c>
      <c r="W141" s="14" t="s">
        <v>31</v>
      </c>
      <c r="X141" s="14">
        <f>VLOOKUP(B:B,[1]安路普产品报价!$B:$X,23,0)</f>
        <v>0.392</v>
      </c>
      <c r="Y141" s="14"/>
      <c r="Z141" s="14"/>
    </row>
    <row r="142" spans="1:26">
      <c r="A142" s="34">
        <v>140</v>
      </c>
      <c r="B142" s="7" t="s">
        <v>320</v>
      </c>
      <c r="C142" s="35" t="s">
        <v>36</v>
      </c>
      <c r="D142" s="14" t="e">
        <v>#N/A</v>
      </c>
      <c r="E142" s="15" t="e">
        <v>#N/A</v>
      </c>
      <c r="F142" s="15" t="e">
        <v>#N/A</v>
      </c>
      <c r="G142" s="16" t="e">
        <v>#N/A</v>
      </c>
      <c r="H142" s="14" t="e">
        <v>#N/A</v>
      </c>
      <c r="I142" s="24" t="e">
        <f t="shared" si="12"/>
        <v>#N/A</v>
      </c>
      <c r="J142" s="14" t="e">
        <v>#N/A</v>
      </c>
      <c r="K142" s="14" t="e">
        <v>#N/A</v>
      </c>
      <c r="L142" s="25" t="e">
        <v>#N/A</v>
      </c>
      <c r="M142" s="14" t="e">
        <v>#N/A</v>
      </c>
      <c r="N142" s="14" t="e">
        <v>#N/A</v>
      </c>
      <c r="O142" s="14">
        <v>0.76</v>
      </c>
      <c r="P142" s="14">
        <v>161.5</v>
      </c>
      <c r="Q142" s="24" t="e">
        <f t="shared" si="13"/>
        <v>#N/A</v>
      </c>
      <c r="R142" s="14" t="e">
        <v>#N/A</v>
      </c>
      <c r="S142" s="31" t="e">
        <v>#N/A</v>
      </c>
      <c r="T142" s="31" t="e">
        <v>#N/A</v>
      </c>
      <c r="U142" s="14" t="e">
        <v>#N/A</v>
      </c>
      <c r="V142" s="24" t="e">
        <f t="shared" si="14"/>
        <v>#N/A</v>
      </c>
      <c r="W142" s="14" t="s">
        <v>31</v>
      </c>
      <c r="X142" s="14" t="e">
        <f>VLOOKUP(B:B,[1]安路普产品报价!$B:$X,23,0)</f>
        <v>#N/A</v>
      </c>
      <c r="Y142" s="14"/>
      <c r="Z142" s="14" t="s">
        <v>321</v>
      </c>
    </row>
    <row r="143" spans="1:26">
      <c r="A143" s="34">
        <v>141</v>
      </c>
      <c r="B143" s="7" t="s">
        <v>322</v>
      </c>
      <c r="C143" s="35" t="s">
        <v>323</v>
      </c>
      <c r="D143" s="14" t="e">
        <v>#N/A</v>
      </c>
      <c r="E143" s="15" t="e">
        <v>#N/A</v>
      </c>
      <c r="F143" s="15" t="e">
        <v>#N/A</v>
      </c>
      <c r="G143" s="16" t="e">
        <v>#N/A</v>
      </c>
      <c r="H143" s="14" t="e">
        <v>#N/A</v>
      </c>
      <c r="I143" s="24" t="e">
        <f t="shared" si="12"/>
        <v>#N/A</v>
      </c>
      <c r="J143" s="14" t="e">
        <v>#N/A</v>
      </c>
      <c r="K143" s="14" t="e">
        <v>#N/A</v>
      </c>
      <c r="L143" s="25" t="e">
        <v>#N/A</v>
      </c>
      <c r="M143" s="14" t="e">
        <v>#N/A</v>
      </c>
      <c r="N143" s="14" t="e">
        <v>#N/A</v>
      </c>
      <c r="O143" s="14">
        <v>0.76</v>
      </c>
      <c r="P143" s="14">
        <v>162.5</v>
      </c>
      <c r="Q143" s="24" t="e">
        <f t="shared" si="13"/>
        <v>#N/A</v>
      </c>
      <c r="R143" s="14" t="e">
        <v>#N/A</v>
      </c>
      <c r="S143" s="31" t="e">
        <v>#N/A</v>
      </c>
      <c r="T143" s="31" t="e">
        <v>#N/A</v>
      </c>
      <c r="U143" s="14" t="e">
        <v>#N/A</v>
      </c>
      <c r="V143" s="24" t="e">
        <f t="shared" si="14"/>
        <v>#N/A</v>
      </c>
      <c r="W143" s="14" t="s">
        <v>31</v>
      </c>
      <c r="X143" s="14" t="e">
        <f>VLOOKUP(B:B,[1]安路普产品报价!$B:$X,23,0)</f>
        <v>#N/A</v>
      </c>
      <c r="Y143" s="14"/>
      <c r="Z143" s="14" t="s">
        <v>321</v>
      </c>
    </row>
    <row r="144" spans="1:26">
      <c r="A144" s="7">
        <v>142</v>
      </c>
      <c r="B144" s="7" t="s">
        <v>324</v>
      </c>
      <c r="C144" s="36" t="s">
        <v>325</v>
      </c>
      <c r="D144" s="14" t="e">
        <v>#N/A</v>
      </c>
      <c r="E144" s="15" t="e">
        <v>#N/A</v>
      </c>
      <c r="F144" s="15" t="e">
        <v>#N/A</v>
      </c>
      <c r="G144" s="16" t="e">
        <v>#N/A</v>
      </c>
      <c r="H144" s="14" t="e">
        <v>#N/A</v>
      </c>
      <c r="I144" s="24" t="e">
        <f t="shared" si="12"/>
        <v>#N/A</v>
      </c>
      <c r="J144" s="14" t="e">
        <v>#N/A</v>
      </c>
      <c r="K144" s="14" t="e">
        <v>#N/A</v>
      </c>
      <c r="L144" s="25" t="e">
        <v>#N/A</v>
      </c>
      <c r="M144" s="14" t="e">
        <v>#N/A</v>
      </c>
      <c r="N144" s="14" t="e">
        <v>#N/A</v>
      </c>
      <c r="O144" s="14">
        <v>0.76</v>
      </c>
      <c r="P144" s="14">
        <v>163.5</v>
      </c>
      <c r="Q144" s="24" t="e">
        <f t="shared" si="13"/>
        <v>#N/A</v>
      </c>
      <c r="R144" s="14" t="e">
        <v>#N/A</v>
      </c>
      <c r="S144" s="31" t="e">
        <v>#N/A</v>
      </c>
      <c r="T144" s="31" t="e">
        <v>#N/A</v>
      </c>
      <c r="U144" s="14" t="e">
        <v>#N/A</v>
      </c>
      <c r="V144" s="24" t="e">
        <f t="shared" si="14"/>
        <v>#N/A</v>
      </c>
      <c r="W144" s="14" t="s">
        <v>31</v>
      </c>
      <c r="X144" s="14" t="e">
        <f>VLOOKUP(B:B,[1]安路普产品报价!$B:$X,23,0)</f>
        <v>#N/A</v>
      </c>
      <c r="Y144" s="14"/>
      <c r="Z144" s="14"/>
    </row>
    <row r="145" spans="1:26">
      <c r="A145" s="7">
        <v>143</v>
      </c>
      <c r="B145" s="7" t="s">
        <v>326</v>
      </c>
      <c r="C145" s="36" t="s">
        <v>327</v>
      </c>
      <c r="D145" s="14" t="e">
        <v>#N/A</v>
      </c>
      <c r="E145" s="15" t="e">
        <v>#N/A</v>
      </c>
      <c r="F145" s="15" t="e">
        <v>#N/A</v>
      </c>
      <c r="G145" s="16" t="e">
        <v>#N/A</v>
      </c>
      <c r="H145" s="14" t="e">
        <v>#N/A</v>
      </c>
      <c r="I145" s="24" t="e">
        <f t="shared" si="12"/>
        <v>#N/A</v>
      </c>
      <c r="J145" s="14" t="e">
        <v>#N/A</v>
      </c>
      <c r="K145" s="14" t="e">
        <v>#N/A</v>
      </c>
      <c r="L145" s="25" t="e">
        <v>#N/A</v>
      </c>
      <c r="M145" s="14" t="e">
        <v>#N/A</v>
      </c>
      <c r="N145" s="14" t="e">
        <v>#N/A</v>
      </c>
      <c r="O145" s="14">
        <v>0.76</v>
      </c>
      <c r="P145" s="14">
        <v>164.5</v>
      </c>
      <c r="Q145" s="24" t="e">
        <f t="shared" si="13"/>
        <v>#N/A</v>
      </c>
      <c r="R145" s="14" t="e">
        <v>#N/A</v>
      </c>
      <c r="S145" s="31" t="e">
        <v>#N/A</v>
      </c>
      <c r="T145" s="31" t="e">
        <v>#N/A</v>
      </c>
      <c r="U145" s="14" t="e">
        <v>#N/A</v>
      </c>
      <c r="V145" s="24" t="e">
        <f t="shared" si="14"/>
        <v>#N/A</v>
      </c>
      <c r="W145" s="14" t="s">
        <v>31</v>
      </c>
      <c r="X145" s="14" t="e">
        <f>VLOOKUP(B:B,[1]安路普产品报价!$B:$X,23,0)</f>
        <v>#N/A</v>
      </c>
      <c r="Y145" s="14"/>
      <c r="Z145" s="14"/>
    </row>
    <row r="146" spans="1:26">
      <c r="A146" s="7">
        <v>144</v>
      </c>
      <c r="B146" s="7" t="s">
        <v>328</v>
      </c>
      <c r="C146" s="36" t="s">
        <v>329</v>
      </c>
      <c r="D146" s="14" t="e">
        <v>#N/A</v>
      </c>
      <c r="E146" s="15" t="e">
        <v>#N/A</v>
      </c>
      <c r="F146" s="15" t="e">
        <v>#N/A</v>
      </c>
      <c r="G146" s="16" t="e">
        <v>#N/A</v>
      </c>
      <c r="H146" s="14" t="e">
        <v>#N/A</v>
      </c>
      <c r="I146" s="24" t="e">
        <f t="shared" si="12"/>
        <v>#N/A</v>
      </c>
      <c r="J146" s="14" t="e">
        <v>#N/A</v>
      </c>
      <c r="K146" s="14" t="e">
        <v>#N/A</v>
      </c>
      <c r="L146" s="25" t="e">
        <v>#N/A</v>
      </c>
      <c r="M146" s="14" t="e">
        <v>#N/A</v>
      </c>
      <c r="N146" s="14" t="e">
        <v>#N/A</v>
      </c>
      <c r="O146" s="14">
        <v>0.76</v>
      </c>
      <c r="P146" s="14">
        <v>165.5</v>
      </c>
      <c r="Q146" s="24" t="e">
        <f t="shared" si="13"/>
        <v>#N/A</v>
      </c>
      <c r="R146" s="14" t="e">
        <v>#N/A</v>
      </c>
      <c r="S146" s="31" t="e">
        <v>#N/A</v>
      </c>
      <c r="T146" s="31" t="e">
        <v>#N/A</v>
      </c>
      <c r="U146" s="14" t="e">
        <v>#N/A</v>
      </c>
      <c r="V146" s="24" t="e">
        <f t="shared" si="14"/>
        <v>#N/A</v>
      </c>
      <c r="W146" s="14" t="s">
        <v>31</v>
      </c>
      <c r="X146" s="14" t="e">
        <f>VLOOKUP(B:B,[1]安路普产品报价!$B:$X,23,0)</f>
        <v>#N/A</v>
      </c>
      <c r="Y146" s="14"/>
      <c r="Z146" s="14"/>
    </row>
    <row r="147" spans="1:26">
      <c r="A147" s="7">
        <v>145</v>
      </c>
      <c r="B147" s="7" t="s">
        <v>330</v>
      </c>
      <c r="C147" s="36" t="s">
        <v>331</v>
      </c>
      <c r="D147" s="14" t="e">
        <v>#N/A</v>
      </c>
      <c r="E147" s="15" t="e">
        <v>#N/A</v>
      </c>
      <c r="F147" s="15" t="e">
        <v>#N/A</v>
      </c>
      <c r="G147" s="16" t="e">
        <v>#N/A</v>
      </c>
      <c r="H147" s="14" t="e">
        <v>#N/A</v>
      </c>
      <c r="I147" s="24" t="e">
        <f t="shared" si="12"/>
        <v>#N/A</v>
      </c>
      <c r="J147" s="14" t="e">
        <v>#N/A</v>
      </c>
      <c r="K147" s="14" t="e">
        <v>#N/A</v>
      </c>
      <c r="L147" s="25" t="e">
        <v>#N/A</v>
      </c>
      <c r="M147" s="14" t="e">
        <v>#N/A</v>
      </c>
      <c r="N147" s="14" t="e">
        <v>#N/A</v>
      </c>
      <c r="O147" s="14">
        <v>0.76</v>
      </c>
      <c r="P147" s="14">
        <v>166.5</v>
      </c>
      <c r="Q147" s="24" t="e">
        <f t="shared" si="13"/>
        <v>#N/A</v>
      </c>
      <c r="R147" s="14" t="e">
        <v>#N/A</v>
      </c>
      <c r="S147" s="31" t="e">
        <v>#N/A</v>
      </c>
      <c r="T147" s="31" t="e">
        <v>#N/A</v>
      </c>
      <c r="U147" s="14" t="e">
        <v>#N/A</v>
      </c>
      <c r="V147" s="24" t="e">
        <f t="shared" si="14"/>
        <v>#N/A</v>
      </c>
      <c r="W147" s="14" t="s">
        <v>31</v>
      </c>
      <c r="X147" s="14" t="e">
        <f>VLOOKUP(B:B,[1]安路普产品报价!$B:$X,23,0)</f>
        <v>#N/A</v>
      </c>
      <c r="Y147" s="14"/>
      <c r="Z147" s="14"/>
    </row>
    <row r="148" spans="1:26">
      <c r="A148" s="34">
        <v>146</v>
      </c>
      <c r="B148" s="7" t="s">
        <v>332</v>
      </c>
      <c r="C148" s="35" t="s">
        <v>333</v>
      </c>
      <c r="D148" s="14" t="e">
        <v>#N/A</v>
      </c>
      <c r="E148" s="15" t="e">
        <v>#N/A</v>
      </c>
      <c r="F148" s="15" t="e">
        <v>#N/A</v>
      </c>
      <c r="G148" s="16" t="e">
        <v>#N/A</v>
      </c>
      <c r="H148" s="14" t="e">
        <v>#N/A</v>
      </c>
      <c r="I148" s="24" t="e">
        <f t="shared" si="12"/>
        <v>#N/A</v>
      </c>
      <c r="J148" s="14" t="e">
        <v>#N/A</v>
      </c>
      <c r="K148" s="14" t="e">
        <v>#N/A</v>
      </c>
      <c r="L148" s="25" t="e">
        <v>#N/A</v>
      </c>
      <c r="M148" s="14" t="e">
        <v>#N/A</v>
      </c>
      <c r="N148" s="14" t="e">
        <v>#N/A</v>
      </c>
      <c r="O148" s="14">
        <v>0.76</v>
      </c>
      <c r="P148" s="14">
        <v>167.5</v>
      </c>
      <c r="Q148" s="24" t="e">
        <f t="shared" si="13"/>
        <v>#N/A</v>
      </c>
      <c r="R148" s="14" t="e">
        <v>#N/A</v>
      </c>
      <c r="S148" s="31" t="e">
        <v>#N/A</v>
      </c>
      <c r="T148" s="31" t="e">
        <v>#N/A</v>
      </c>
      <c r="U148" s="14" t="e">
        <v>#N/A</v>
      </c>
      <c r="V148" s="24" t="e">
        <f t="shared" si="14"/>
        <v>#N/A</v>
      </c>
      <c r="W148" s="14" t="s">
        <v>31</v>
      </c>
      <c r="X148" s="14" t="e">
        <f>VLOOKUP(B:B,[1]安路普产品报价!$B:$X,23,0)</f>
        <v>#N/A</v>
      </c>
      <c r="Y148" s="14"/>
      <c r="Z148" s="14" t="s">
        <v>321</v>
      </c>
    </row>
    <row r="149" spans="1:26">
      <c r="A149" s="34">
        <v>147</v>
      </c>
      <c r="B149" s="7" t="s">
        <v>334</v>
      </c>
      <c r="C149" s="35" t="s">
        <v>333</v>
      </c>
      <c r="D149" s="14" t="e">
        <v>#N/A</v>
      </c>
      <c r="E149" s="15" t="e">
        <v>#N/A</v>
      </c>
      <c r="F149" s="15" t="e">
        <v>#N/A</v>
      </c>
      <c r="G149" s="16" t="e">
        <v>#N/A</v>
      </c>
      <c r="H149" s="14" t="e">
        <v>#N/A</v>
      </c>
      <c r="I149" s="24" t="e">
        <f t="shared" si="12"/>
        <v>#N/A</v>
      </c>
      <c r="J149" s="14" t="e">
        <v>#N/A</v>
      </c>
      <c r="K149" s="14" t="e">
        <v>#N/A</v>
      </c>
      <c r="L149" s="25" t="e">
        <v>#N/A</v>
      </c>
      <c r="M149" s="14" t="e">
        <v>#N/A</v>
      </c>
      <c r="N149" s="14" t="e">
        <v>#N/A</v>
      </c>
      <c r="O149" s="14">
        <v>0.76</v>
      </c>
      <c r="P149" s="14">
        <v>168.5</v>
      </c>
      <c r="Q149" s="24" t="e">
        <f t="shared" si="13"/>
        <v>#N/A</v>
      </c>
      <c r="R149" s="14" t="e">
        <v>#N/A</v>
      </c>
      <c r="S149" s="31" t="e">
        <v>#N/A</v>
      </c>
      <c r="T149" s="31" t="e">
        <v>#N/A</v>
      </c>
      <c r="U149" s="14" t="e">
        <v>#N/A</v>
      </c>
      <c r="V149" s="24" t="e">
        <f t="shared" si="14"/>
        <v>#N/A</v>
      </c>
      <c r="W149" s="14" t="s">
        <v>31</v>
      </c>
      <c r="X149" s="14" t="e">
        <f>VLOOKUP(B:B,[1]安路普产品报价!$B:$X,23,0)</f>
        <v>#N/A</v>
      </c>
      <c r="Y149" s="14"/>
      <c r="Z149" s="14" t="s">
        <v>321</v>
      </c>
    </row>
    <row r="150" spans="1:26">
      <c r="A150" s="34">
        <v>148</v>
      </c>
      <c r="B150" s="33" t="s">
        <v>335</v>
      </c>
      <c r="C150" s="37" t="s">
        <v>333</v>
      </c>
      <c r="D150" s="14" t="e">
        <v>#N/A</v>
      </c>
      <c r="E150" s="15" t="e">
        <v>#N/A</v>
      </c>
      <c r="F150" s="15" t="e">
        <v>#N/A</v>
      </c>
      <c r="G150" s="16" t="e">
        <v>#N/A</v>
      </c>
      <c r="H150" s="14" t="e">
        <v>#N/A</v>
      </c>
      <c r="I150" s="24" t="e">
        <f t="shared" si="12"/>
        <v>#N/A</v>
      </c>
      <c r="J150" s="14" t="e">
        <v>#N/A</v>
      </c>
      <c r="K150" s="14" t="e">
        <v>#N/A</v>
      </c>
      <c r="L150" s="25" t="e">
        <v>#N/A</v>
      </c>
      <c r="M150" s="14" t="e">
        <v>#N/A</v>
      </c>
      <c r="N150" s="14" t="e">
        <v>#N/A</v>
      </c>
      <c r="O150" s="14">
        <v>0.76</v>
      </c>
      <c r="P150" s="14">
        <v>169.5</v>
      </c>
      <c r="Q150" s="24" t="e">
        <f t="shared" si="13"/>
        <v>#N/A</v>
      </c>
      <c r="R150" s="14" t="e">
        <v>#N/A</v>
      </c>
      <c r="S150" s="31" t="e">
        <v>#N/A</v>
      </c>
      <c r="T150" s="31" t="e">
        <v>#N/A</v>
      </c>
      <c r="U150" s="14" t="e">
        <v>#N/A</v>
      </c>
      <c r="V150" s="24" t="e">
        <f t="shared" si="14"/>
        <v>#N/A</v>
      </c>
      <c r="W150" s="14" t="s">
        <v>31</v>
      </c>
      <c r="X150" s="14" t="e">
        <f>VLOOKUP(B:B,[1]安路普产品报价!$B:$X,23,0)</f>
        <v>#N/A</v>
      </c>
      <c r="Y150" s="14"/>
      <c r="Z150" s="14" t="s">
        <v>321</v>
      </c>
    </row>
    <row r="151" spans="1:26">
      <c r="A151" s="14"/>
      <c r="B151" s="33" t="s">
        <v>336</v>
      </c>
      <c r="C151" s="38" t="s">
        <v>337</v>
      </c>
      <c r="D151" s="14" t="e">
        <v>#N/A</v>
      </c>
      <c r="E151" s="15" t="e">
        <v>#N/A</v>
      </c>
      <c r="F151" s="15" t="e">
        <v>#N/A</v>
      </c>
      <c r="G151" s="16" t="e">
        <v>#N/A</v>
      </c>
      <c r="H151" s="14" t="e">
        <v>#N/A</v>
      </c>
      <c r="I151" s="24" t="e">
        <f t="shared" si="12"/>
        <v>#N/A</v>
      </c>
      <c r="J151" s="14" t="e">
        <v>#N/A</v>
      </c>
      <c r="K151" s="14" t="e">
        <v>#N/A</v>
      </c>
      <c r="L151" s="25" t="e">
        <v>#N/A</v>
      </c>
      <c r="M151" s="14" t="e">
        <v>#N/A</v>
      </c>
      <c r="N151" s="14" t="e">
        <v>#N/A</v>
      </c>
      <c r="O151" s="14">
        <v>0.76</v>
      </c>
      <c r="P151" s="14">
        <v>170.5</v>
      </c>
      <c r="Q151" s="24" t="e">
        <f t="shared" si="13"/>
        <v>#N/A</v>
      </c>
      <c r="R151" s="14" t="e">
        <v>#N/A</v>
      </c>
      <c r="S151" s="31" t="e">
        <v>#N/A</v>
      </c>
      <c r="T151" s="31" t="e">
        <v>#N/A</v>
      </c>
      <c r="U151" s="14" t="e">
        <v>#N/A</v>
      </c>
      <c r="V151" s="24" t="e">
        <f t="shared" si="14"/>
        <v>#N/A</v>
      </c>
      <c r="W151" s="14" t="s">
        <v>31</v>
      </c>
      <c r="X151" s="14" t="e">
        <f>VLOOKUP(B:B,[1]安路普产品报价!$B:$X,23,0)</f>
        <v>#N/A</v>
      </c>
      <c r="Y151" s="14"/>
      <c r="Z151" s="14"/>
    </row>
    <row r="152" spans="1:26">
      <c r="A152" s="14"/>
      <c r="B152" s="33" t="s">
        <v>338</v>
      </c>
      <c r="C152" s="38" t="s">
        <v>339</v>
      </c>
      <c r="D152" s="14" t="e">
        <v>#N/A</v>
      </c>
      <c r="E152" s="15" t="e">
        <v>#N/A</v>
      </c>
      <c r="F152" s="15" t="e">
        <v>#N/A</v>
      </c>
      <c r="G152" s="16" t="e">
        <v>#N/A</v>
      </c>
      <c r="H152" s="14" t="e">
        <v>#N/A</v>
      </c>
      <c r="I152" s="24" t="e">
        <f t="shared" si="12"/>
        <v>#N/A</v>
      </c>
      <c r="J152" s="14" t="e">
        <v>#N/A</v>
      </c>
      <c r="K152" s="14" t="e">
        <v>#N/A</v>
      </c>
      <c r="L152" s="25" t="e">
        <v>#N/A</v>
      </c>
      <c r="M152" s="14" t="e">
        <v>#N/A</v>
      </c>
      <c r="N152" s="14" t="e">
        <v>#N/A</v>
      </c>
      <c r="O152" s="14">
        <v>0.76</v>
      </c>
      <c r="P152" s="14">
        <v>171.5</v>
      </c>
      <c r="Q152" s="24" t="e">
        <f t="shared" si="13"/>
        <v>#N/A</v>
      </c>
      <c r="R152" s="14" t="e">
        <v>#N/A</v>
      </c>
      <c r="S152" s="31" t="e">
        <v>#N/A</v>
      </c>
      <c r="T152" s="31" t="e">
        <v>#N/A</v>
      </c>
      <c r="U152" s="14" t="e">
        <v>#N/A</v>
      </c>
      <c r="V152" s="24" t="e">
        <f t="shared" si="14"/>
        <v>#N/A</v>
      </c>
      <c r="W152" s="14" t="s">
        <v>31</v>
      </c>
      <c r="X152" s="14" t="e">
        <f>VLOOKUP(B:B,[1]安路普产品报价!$B:$X,23,0)</f>
        <v>#N/A</v>
      </c>
      <c r="Y152" s="14"/>
      <c r="Z152" s="14"/>
    </row>
    <row r="153" spans="1:26">
      <c r="A153" s="14"/>
      <c r="B153" s="33" t="s">
        <v>340</v>
      </c>
      <c r="C153" s="38" t="s">
        <v>341</v>
      </c>
      <c r="D153" s="14" t="e">
        <v>#N/A</v>
      </c>
      <c r="E153" s="15" t="e">
        <v>#N/A</v>
      </c>
      <c r="F153" s="15" t="e">
        <v>#N/A</v>
      </c>
      <c r="G153" s="16" t="e">
        <v>#N/A</v>
      </c>
      <c r="H153" s="14" t="e">
        <v>#N/A</v>
      </c>
      <c r="I153" s="24" t="e">
        <f t="shared" si="12"/>
        <v>#N/A</v>
      </c>
      <c r="J153" s="14" t="e">
        <v>#N/A</v>
      </c>
      <c r="K153" s="14" t="e">
        <v>#N/A</v>
      </c>
      <c r="L153" s="25" t="e">
        <v>#N/A</v>
      </c>
      <c r="M153" s="14" t="e">
        <v>#N/A</v>
      </c>
      <c r="N153" s="14" t="e">
        <v>#N/A</v>
      </c>
      <c r="O153" s="14">
        <v>0.76</v>
      </c>
      <c r="P153" s="14">
        <v>172.5</v>
      </c>
      <c r="Q153" s="24" t="e">
        <f t="shared" si="13"/>
        <v>#N/A</v>
      </c>
      <c r="R153" s="14" t="e">
        <v>#N/A</v>
      </c>
      <c r="S153" s="31" t="e">
        <v>#N/A</v>
      </c>
      <c r="T153" s="31" t="e">
        <v>#N/A</v>
      </c>
      <c r="U153" s="14" t="e">
        <v>#N/A</v>
      </c>
      <c r="V153" s="24" t="e">
        <f t="shared" si="14"/>
        <v>#N/A</v>
      </c>
      <c r="W153" s="14" t="s">
        <v>31</v>
      </c>
      <c r="X153" s="14" t="e">
        <f>VLOOKUP(B:B,[1]安路普产品报价!$B:$X,23,0)</f>
        <v>#N/A</v>
      </c>
      <c r="Y153" s="14"/>
      <c r="Z153" s="14"/>
    </row>
    <row r="154" spans="1:26">
      <c r="A154" s="14"/>
      <c r="B154" s="33" t="s">
        <v>58</v>
      </c>
      <c r="C154" s="33" t="s">
        <v>342</v>
      </c>
      <c r="D154" s="14" t="s">
        <v>57</v>
      </c>
      <c r="E154" s="15">
        <v>0.0013</v>
      </c>
      <c r="F154" s="15">
        <v>0.00143</v>
      </c>
      <c r="G154" s="16">
        <v>23.716814159292</v>
      </c>
      <c r="H154" s="14">
        <v>0.97</v>
      </c>
      <c r="I154" s="24">
        <f t="shared" si="12"/>
        <v>0.034963963142049</v>
      </c>
      <c r="J154" s="14" t="s">
        <v>34</v>
      </c>
      <c r="K154" s="14">
        <v>80</v>
      </c>
      <c r="L154" s="25">
        <v>45</v>
      </c>
      <c r="M154" s="14">
        <v>2</v>
      </c>
      <c r="N154" s="14">
        <v>20.2</v>
      </c>
      <c r="O154" s="14">
        <v>0.76</v>
      </c>
      <c r="P154" s="14">
        <v>173.5</v>
      </c>
      <c r="Q154" s="24">
        <f t="shared" si="13"/>
        <v>1.084375</v>
      </c>
      <c r="R154" s="14">
        <v>0</v>
      </c>
      <c r="S154" s="31">
        <v>0.00283033333333333</v>
      </c>
      <c r="T154" s="31">
        <v>0.00666666666666667</v>
      </c>
      <c r="U154" s="14">
        <v>0</v>
      </c>
      <c r="V154" s="24">
        <f t="shared" si="14"/>
        <v>1.3452892671007</v>
      </c>
      <c r="W154" s="14" t="s">
        <v>31</v>
      </c>
      <c r="X154" s="14">
        <f>VLOOKUP(B:B,[1]安路普产品报价!$B:$X,23,0)</f>
        <v>0.215</v>
      </c>
      <c r="Y154" s="14"/>
      <c r="Z154" s="14"/>
    </row>
  </sheetData>
  <autoFilter ref="A2:Z154">
    <extLst/>
  </autoFilter>
  <mergeCells count="25">
    <mergeCell ref="E1:F1"/>
    <mergeCell ref="A1:A2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</mergeCells>
  <conditionalFormatting sqref="B14">
    <cfRule type="duplicateValues" dxfId="0" priority="66"/>
    <cfRule type="duplicateValues" dxfId="0" priority="138"/>
    <cfRule type="duplicateValues" dxfId="0" priority="210"/>
    <cfRule type="duplicateValues" dxfId="0" priority="282"/>
  </conditionalFormatting>
  <conditionalFormatting sqref="B16">
    <cfRule type="duplicateValues" dxfId="0" priority="91"/>
    <cfRule type="duplicateValues" dxfId="0" priority="163"/>
    <cfRule type="duplicateValues" dxfId="0" priority="235"/>
    <cfRule type="duplicateValues" dxfId="0" priority="307"/>
  </conditionalFormatting>
  <conditionalFormatting sqref="B18">
    <cfRule type="duplicateValues" dxfId="0" priority="92"/>
    <cfRule type="duplicateValues" dxfId="0" priority="164"/>
    <cfRule type="duplicateValues" dxfId="0" priority="236"/>
    <cfRule type="duplicateValues" dxfId="0" priority="308"/>
  </conditionalFormatting>
  <conditionalFormatting sqref="B19">
    <cfRule type="duplicateValues" dxfId="0" priority="93"/>
    <cfRule type="duplicateValues" dxfId="0" priority="165"/>
    <cfRule type="duplicateValues" dxfId="0" priority="237"/>
    <cfRule type="duplicateValues" dxfId="0" priority="309"/>
  </conditionalFormatting>
  <conditionalFormatting sqref="B30">
    <cfRule type="duplicateValues" dxfId="0" priority="62"/>
    <cfRule type="duplicateValues" dxfId="0" priority="134"/>
    <cfRule type="duplicateValues" dxfId="0" priority="206"/>
    <cfRule type="duplicateValues" dxfId="0" priority="278"/>
  </conditionalFormatting>
  <conditionalFormatting sqref="B31">
    <cfRule type="duplicateValues" dxfId="0" priority="56"/>
    <cfRule type="duplicateValues" dxfId="0" priority="128"/>
    <cfRule type="duplicateValues" dxfId="0" priority="200"/>
    <cfRule type="duplicateValues" dxfId="0" priority="272"/>
  </conditionalFormatting>
  <conditionalFormatting sqref="B32">
    <cfRule type="duplicateValues" dxfId="0" priority="61"/>
    <cfRule type="duplicateValues" dxfId="0" priority="133"/>
    <cfRule type="duplicateValues" dxfId="0" priority="205"/>
    <cfRule type="duplicateValues" dxfId="0" priority="277"/>
  </conditionalFormatting>
  <conditionalFormatting sqref="B33">
    <cfRule type="duplicateValues" dxfId="0" priority="60"/>
    <cfRule type="duplicateValues" dxfId="0" priority="132"/>
    <cfRule type="duplicateValues" dxfId="0" priority="204"/>
    <cfRule type="duplicateValues" dxfId="0" priority="276"/>
  </conditionalFormatting>
  <conditionalFormatting sqref="B34">
    <cfRule type="duplicateValues" dxfId="0" priority="59"/>
    <cfRule type="duplicateValues" dxfId="0" priority="131"/>
    <cfRule type="duplicateValues" dxfId="0" priority="203"/>
    <cfRule type="duplicateValues" dxfId="0" priority="275"/>
  </conditionalFormatting>
  <conditionalFormatting sqref="B35">
    <cfRule type="duplicateValues" dxfId="0" priority="58"/>
    <cfRule type="duplicateValues" dxfId="0" priority="130"/>
    <cfRule type="duplicateValues" dxfId="0" priority="202"/>
    <cfRule type="duplicateValues" dxfId="0" priority="274"/>
  </conditionalFormatting>
  <conditionalFormatting sqref="B36">
    <cfRule type="duplicateValues" dxfId="0" priority="57"/>
    <cfRule type="duplicateValues" dxfId="0" priority="129"/>
    <cfRule type="duplicateValues" dxfId="0" priority="201"/>
    <cfRule type="duplicateValues" dxfId="0" priority="273"/>
  </conditionalFormatting>
  <conditionalFormatting sqref="B38">
    <cfRule type="duplicateValues" dxfId="0" priority="88"/>
    <cfRule type="duplicateValues" dxfId="0" priority="160"/>
    <cfRule type="duplicateValues" dxfId="0" priority="232"/>
    <cfRule type="duplicateValues" dxfId="0" priority="304"/>
  </conditionalFormatting>
  <conditionalFormatting sqref="B39">
    <cfRule type="duplicateValues" dxfId="0" priority="87"/>
    <cfRule type="duplicateValues" dxfId="0" priority="159"/>
    <cfRule type="duplicateValues" dxfId="0" priority="231"/>
    <cfRule type="duplicateValues" dxfId="0" priority="303"/>
  </conditionalFormatting>
  <conditionalFormatting sqref="B40">
    <cfRule type="duplicateValues" dxfId="0" priority="86"/>
    <cfRule type="duplicateValues" dxfId="0" priority="158"/>
    <cfRule type="duplicateValues" dxfId="0" priority="230"/>
    <cfRule type="duplicateValues" dxfId="0" priority="302"/>
  </conditionalFormatting>
  <conditionalFormatting sqref="B41">
    <cfRule type="duplicateValues" dxfId="0" priority="85"/>
    <cfRule type="duplicateValues" dxfId="0" priority="157"/>
    <cfRule type="duplicateValues" dxfId="0" priority="229"/>
    <cfRule type="duplicateValues" dxfId="0" priority="301"/>
  </conditionalFormatting>
  <conditionalFormatting sqref="B42">
    <cfRule type="duplicateValues" dxfId="0" priority="83"/>
    <cfRule type="duplicateValues" dxfId="0" priority="155"/>
    <cfRule type="duplicateValues" dxfId="0" priority="227"/>
    <cfRule type="duplicateValues" dxfId="0" priority="299"/>
  </conditionalFormatting>
  <conditionalFormatting sqref="B43">
    <cfRule type="duplicateValues" dxfId="0" priority="84"/>
    <cfRule type="duplicateValues" dxfId="0" priority="156"/>
    <cfRule type="duplicateValues" dxfId="0" priority="228"/>
    <cfRule type="duplicateValues" dxfId="0" priority="300"/>
  </conditionalFormatting>
  <conditionalFormatting sqref="B44">
    <cfRule type="duplicateValues" dxfId="0" priority="69"/>
    <cfRule type="duplicateValues" dxfId="0" priority="141"/>
    <cfRule type="duplicateValues" dxfId="0" priority="213"/>
    <cfRule type="duplicateValues" dxfId="0" priority="285"/>
  </conditionalFormatting>
  <conditionalFormatting sqref="B48">
    <cfRule type="duplicateValues" dxfId="0" priority="64"/>
    <cfRule type="duplicateValues" dxfId="0" priority="136"/>
    <cfRule type="duplicateValues" dxfId="0" priority="208"/>
    <cfRule type="duplicateValues" dxfId="0" priority="280"/>
  </conditionalFormatting>
  <conditionalFormatting sqref="B54">
    <cfRule type="duplicateValues" dxfId="0" priority="63"/>
    <cfRule type="duplicateValues" dxfId="0" priority="135"/>
    <cfRule type="duplicateValues" dxfId="0" priority="207"/>
    <cfRule type="duplicateValues" dxfId="0" priority="279"/>
  </conditionalFormatting>
  <conditionalFormatting sqref="B57">
    <cfRule type="duplicateValues" dxfId="0" priority="75"/>
    <cfRule type="duplicateValues" dxfId="0" priority="147"/>
    <cfRule type="duplicateValues" dxfId="0" priority="219"/>
    <cfRule type="duplicateValues" dxfId="0" priority="291"/>
  </conditionalFormatting>
  <conditionalFormatting sqref="B59">
    <cfRule type="duplicateValues" dxfId="0" priority="74"/>
    <cfRule type="duplicateValues" dxfId="0" priority="146"/>
    <cfRule type="duplicateValues" dxfId="0" priority="218"/>
    <cfRule type="duplicateValues" dxfId="0" priority="290"/>
  </conditionalFormatting>
  <conditionalFormatting sqref="B60">
    <cfRule type="duplicateValues" dxfId="0" priority="80"/>
    <cfRule type="duplicateValues" dxfId="0" priority="152"/>
    <cfRule type="duplicateValues" dxfId="0" priority="224"/>
    <cfRule type="duplicateValues" dxfId="0" priority="296"/>
  </conditionalFormatting>
  <conditionalFormatting sqref="B61">
    <cfRule type="duplicateValues" dxfId="0" priority="73"/>
    <cfRule type="duplicateValues" dxfId="0" priority="145"/>
    <cfRule type="duplicateValues" dxfId="0" priority="217"/>
    <cfRule type="duplicateValues" dxfId="0" priority="289"/>
  </conditionalFormatting>
  <conditionalFormatting sqref="B62">
    <cfRule type="duplicateValues" dxfId="0" priority="81"/>
    <cfRule type="duplicateValues" dxfId="0" priority="153"/>
    <cfRule type="duplicateValues" dxfId="0" priority="225"/>
    <cfRule type="duplicateValues" dxfId="0" priority="297"/>
  </conditionalFormatting>
  <conditionalFormatting sqref="B63">
    <cfRule type="duplicateValues" dxfId="0" priority="68"/>
    <cfRule type="duplicateValues" dxfId="0" priority="140"/>
    <cfRule type="duplicateValues" dxfId="0" priority="212"/>
    <cfRule type="duplicateValues" dxfId="0" priority="284"/>
  </conditionalFormatting>
  <conditionalFormatting sqref="B64">
    <cfRule type="duplicateValues" dxfId="0" priority="82"/>
    <cfRule type="duplicateValues" dxfId="0" priority="154"/>
    <cfRule type="duplicateValues" dxfId="0" priority="226"/>
    <cfRule type="duplicateValues" dxfId="0" priority="298"/>
  </conditionalFormatting>
  <conditionalFormatting sqref="B65">
    <cfRule type="duplicateValues" dxfId="0" priority="79"/>
    <cfRule type="duplicateValues" dxfId="0" priority="151"/>
    <cfRule type="duplicateValues" dxfId="0" priority="223"/>
    <cfRule type="duplicateValues" dxfId="0" priority="295"/>
  </conditionalFormatting>
  <conditionalFormatting sqref="B66">
    <cfRule type="duplicateValues" dxfId="0" priority="78"/>
    <cfRule type="duplicateValues" dxfId="0" priority="150"/>
    <cfRule type="duplicateValues" dxfId="0" priority="222"/>
    <cfRule type="duplicateValues" dxfId="0" priority="294"/>
  </conditionalFormatting>
  <conditionalFormatting sqref="B67">
    <cfRule type="duplicateValues" dxfId="0" priority="77"/>
    <cfRule type="duplicateValues" dxfId="0" priority="149"/>
    <cfRule type="duplicateValues" dxfId="0" priority="221"/>
    <cfRule type="duplicateValues" dxfId="0" priority="293"/>
  </conditionalFormatting>
  <conditionalFormatting sqref="B68">
    <cfRule type="duplicateValues" dxfId="0" priority="76"/>
    <cfRule type="duplicateValues" dxfId="0" priority="148"/>
    <cfRule type="duplicateValues" dxfId="0" priority="220"/>
    <cfRule type="duplicateValues" dxfId="0" priority="292"/>
  </conditionalFormatting>
  <conditionalFormatting sqref="B73">
    <cfRule type="duplicateValues" dxfId="0" priority="65"/>
    <cfRule type="duplicateValues" dxfId="0" priority="137"/>
    <cfRule type="duplicateValues" dxfId="0" priority="209"/>
    <cfRule type="duplicateValues" dxfId="0" priority="281"/>
  </conditionalFormatting>
  <conditionalFormatting sqref="B80">
    <cfRule type="duplicateValues" dxfId="0" priority="72"/>
    <cfRule type="duplicateValues" dxfId="0" priority="144"/>
    <cfRule type="duplicateValues" dxfId="0" priority="216"/>
    <cfRule type="duplicateValues" dxfId="0" priority="288"/>
  </conditionalFormatting>
  <conditionalFormatting sqref="B81">
    <cfRule type="duplicateValues" dxfId="0" priority="71"/>
    <cfRule type="duplicateValues" dxfId="0" priority="143"/>
    <cfRule type="duplicateValues" dxfId="0" priority="215"/>
    <cfRule type="duplicateValues" dxfId="0" priority="287"/>
  </conditionalFormatting>
  <conditionalFormatting sqref="B82">
    <cfRule type="duplicateValues" dxfId="0" priority="70"/>
    <cfRule type="duplicateValues" dxfId="0" priority="142"/>
    <cfRule type="duplicateValues" dxfId="0" priority="214"/>
    <cfRule type="duplicateValues" dxfId="0" priority="286"/>
  </conditionalFormatting>
  <conditionalFormatting sqref="B94">
    <cfRule type="duplicateValues" dxfId="0" priority="48"/>
    <cfRule type="duplicateValues" dxfId="0" priority="120"/>
    <cfRule type="duplicateValues" dxfId="0" priority="192"/>
    <cfRule type="duplicateValues" dxfId="0" priority="264"/>
  </conditionalFormatting>
  <conditionalFormatting sqref="B95">
    <cfRule type="duplicateValues" dxfId="0" priority="100"/>
    <cfRule type="duplicateValues" dxfId="0" priority="172"/>
    <cfRule type="duplicateValues" dxfId="0" priority="244"/>
    <cfRule type="duplicateValues" dxfId="0" priority="316"/>
  </conditionalFormatting>
  <conditionalFormatting sqref="B96">
    <cfRule type="duplicateValues" dxfId="0" priority="98"/>
    <cfRule type="duplicateValues" dxfId="0" priority="170"/>
    <cfRule type="duplicateValues" dxfId="0" priority="242"/>
    <cfRule type="duplicateValues" dxfId="0" priority="314"/>
  </conditionalFormatting>
  <conditionalFormatting sqref="B97">
    <cfRule type="duplicateValues" dxfId="0" priority="99"/>
    <cfRule type="duplicateValues" dxfId="0" priority="171"/>
    <cfRule type="duplicateValues" dxfId="0" priority="243"/>
    <cfRule type="duplicateValues" dxfId="0" priority="315"/>
  </conditionalFormatting>
  <conditionalFormatting sqref="B105">
    <cfRule type="duplicateValues" dxfId="0" priority="327"/>
    <cfRule type="duplicateValues" dxfId="0" priority="328"/>
  </conditionalFormatting>
  <conditionalFormatting sqref="B108">
    <cfRule type="duplicateValues" dxfId="0" priority="107"/>
    <cfRule type="duplicateValues" dxfId="0" priority="179"/>
    <cfRule type="duplicateValues" dxfId="0" priority="251"/>
    <cfRule type="duplicateValues" dxfId="0" priority="323"/>
  </conditionalFormatting>
  <conditionalFormatting sqref="B109">
    <cfRule type="duplicateValues" dxfId="0" priority="106"/>
    <cfRule type="duplicateValues" dxfId="0" priority="178"/>
    <cfRule type="duplicateValues" dxfId="0" priority="250"/>
    <cfRule type="duplicateValues" dxfId="0" priority="322"/>
  </conditionalFormatting>
  <conditionalFormatting sqref="B110">
    <cfRule type="duplicateValues" dxfId="0" priority="105"/>
    <cfRule type="duplicateValues" dxfId="0" priority="177"/>
    <cfRule type="duplicateValues" dxfId="0" priority="249"/>
    <cfRule type="duplicateValues" dxfId="0" priority="321"/>
  </conditionalFormatting>
  <conditionalFormatting sqref="B111">
    <cfRule type="duplicateValues" dxfId="0" priority="104"/>
    <cfRule type="duplicateValues" dxfId="0" priority="176"/>
    <cfRule type="duplicateValues" dxfId="0" priority="248"/>
    <cfRule type="duplicateValues" dxfId="0" priority="320"/>
  </conditionalFormatting>
  <conditionalFormatting sqref="B112">
    <cfRule type="duplicateValues" dxfId="0" priority="103"/>
    <cfRule type="duplicateValues" dxfId="0" priority="175"/>
    <cfRule type="duplicateValues" dxfId="0" priority="247"/>
    <cfRule type="duplicateValues" dxfId="0" priority="319"/>
  </conditionalFormatting>
  <conditionalFormatting sqref="B113">
    <cfRule type="duplicateValues" dxfId="0" priority="102"/>
    <cfRule type="duplicateValues" dxfId="0" priority="174"/>
    <cfRule type="duplicateValues" dxfId="0" priority="246"/>
    <cfRule type="duplicateValues" dxfId="0" priority="318"/>
  </conditionalFormatting>
  <conditionalFormatting sqref="B114">
    <cfRule type="duplicateValues" dxfId="0" priority="97"/>
    <cfRule type="duplicateValues" dxfId="0" priority="169"/>
    <cfRule type="duplicateValues" dxfId="0" priority="241"/>
    <cfRule type="duplicateValues" dxfId="0" priority="313"/>
  </conditionalFormatting>
  <conditionalFormatting sqref="B115">
    <cfRule type="duplicateValues" dxfId="0" priority="96"/>
    <cfRule type="duplicateValues" dxfId="0" priority="168"/>
    <cfRule type="duplicateValues" dxfId="0" priority="240"/>
    <cfRule type="duplicateValues" dxfId="0" priority="312"/>
  </conditionalFormatting>
  <conditionalFormatting sqref="B116">
    <cfRule type="duplicateValues" dxfId="0" priority="95"/>
    <cfRule type="duplicateValues" dxfId="0" priority="167"/>
    <cfRule type="duplicateValues" dxfId="0" priority="239"/>
    <cfRule type="duplicateValues" dxfId="0" priority="311"/>
  </conditionalFormatting>
  <conditionalFormatting sqref="B117">
    <cfRule type="duplicateValues" dxfId="0" priority="94"/>
    <cfRule type="duplicateValues" dxfId="0" priority="166"/>
    <cfRule type="duplicateValues" dxfId="0" priority="238"/>
    <cfRule type="duplicateValues" dxfId="0" priority="310"/>
  </conditionalFormatting>
  <conditionalFormatting sqref="B118">
    <cfRule type="duplicateValues" dxfId="0" priority="90"/>
    <cfRule type="duplicateValues" dxfId="0" priority="162"/>
    <cfRule type="duplicateValues" dxfId="0" priority="234"/>
    <cfRule type="duplicateValues" dxfId="0" priority="306"/>
  </conditionalFormatting>
  <conditionalFormatting sqref="B119">
    <cfRule type="duplicateValues" dxfId="0" priority="89"/>
    <cfRule type="duplicateValues" dxfId="0" priority="161"/>
    <cfRule type="duplicateValues" dxfId="0" priority="233"/>
    <cfRule type="duplicateValues" dxfId="0" priority="305"/>
  </conditionalFormatting>
  <conditionalFormatting sqref="B124">
    <cfRule type="duplicateValues" dxfId="0" priority="47"/>
    <cfRule type="duplicateValues" dxfId="0" priority="119"/>
    <cfRule type="duplicateValues" dxfId="0" priority="191"/>
    <cfRule type="duplicateValues" dxfId="0" priority="263"/>
  </conditionalFormatting>
  <conditionalFormatting sqref="B125">
    <cfRule type="duplicateValues" dxfId="0" priority="50"/>
    <cfRule type="duplicateValues" dxfId="0" priority="122"/>
    <cfRule type="duplicateValues" dxfId="0" priority="194"/>
    <cfRule type="duplicateValues" dxfId="0" priority="266"/>
  </conditionalFormatting>
  <conditionalFormatting sqref="B126">
    <cfRule type="duplicateValues" dxfId="0" priority="49"/>
    <cfRule type="duplicateValues" dxfId="0" priority="121"/>
    <cfRule type="duplicateValues" dxfId="0" priority="193"/>
    <cfRule type="duplicateValues" dxfId="0" priority="265"/>
  </conditionalFormatting>
  <conditionalFormatting sqref="B129">
    <cfRule type="duplicateValues" dxfId="0" priority="25"/>
    <cfRule type="duplicateValues" dxfId="0" priority="27"/>
    <cfRule type="duplicateValues" dxfId="0" priority="29"/>
    <cfRule type="duplicateValues" dxfId="0" priority="31"/>
  </conditionalFormatting>
  <conditionalFormatting sqref="B85:B86">
    <cfRule type="duplicateValues" dxfId="0" priority="325"/>
    <cfRule type="duplicateValues" dxfId="0" priority="326"/>
  </conditionalFormatting>
  <conditionalFormatting sqref="B102 B3:B12 B17 B20:B22 B45 B104 B106:B107 B74 B69:B70">
    <cfRule type="duplicateValues" dxfId="0" priority="330"/>
  </conditionalFormatting>
  <conditionalFormatting sqref="B127:B128 B15 B3:B13 B17 B58 B20:B29 B45:B47 B55:B56 B49:B53 B37 B83:B84 B74:B79 B98:B104 B87:B93 B120:B123 B106:B107 B69:B70">
    <cfRule type="duplicateValues" dxfId="0" priority="329"/>
  </conditionalFormatting>
  <conditionalFormatting sqref="B127:B128 B120:B123 B3:B13 B17 B15 B58 B20:B29 B55:B56 B49:B53 B45:B47 B37 B83:B93 B74:B79 B98:B107 B69:B72">
    <cfRule type="duplicateValues" dxfId="0" priority="324"/>
  </conditionalFormatting>
  <conditionalFormatting sqref="B103 B15 B37 B13 B23:B29 B46:B47 B83:B84 B75:B79 B98:B101 B87:B93">
    <cfRule type="duplicateValues" dxfId="0" priority="331"/>
  </conditionalFormatting>
  <conditionalFormatting sqref="B127:B128 B49:B53 B55:B56 B58 B71:B72 B120:B123">
    <cfRule type="duplicateValues" dxfId="0" priority="332"/>
    <cfRule type="duplicateValues" dxfId="0" priority="333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安路普产品报价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2023-05-12T11:15:00Z</dcterms:created>
  <dcterms:modified xsi:type="dcterms:W3CDTF">2024-01-11T00:39:00Z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