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外购件开发申请单!$A$7:$P$43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外购件开发申请单!$A$1:$P$43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<sst xmlns="http://schemas.openxmlformats.org/spreadsheetml/2006/main" count="841" uniqueCount="300">
  <si>
    <t>外 购 件 开 发 申 请 单</t>
  </si>
  <si>
    <t>X5000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</si>
  <si>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</si>
  <si>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</si>
  <si>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</si>
  <si>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</si>
  <si>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</si>
  <si>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</si>
  <si>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</si>
  <si>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</si>
  <si>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</si>
  <si>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</si>
  <si>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</si>
  <si>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</si>
  <si>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</si>
  <si>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</si>
  <si>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</si>
  <si>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</si>
  <si>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</si>
  <si>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</si>
  <si>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</si>
  <si>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</si>
  <si>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</si>
  <si>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</si>
  <si>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</si>
  <si>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</si>
  <si>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</si>
  <si>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</si>
  <si>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</si>
  <si>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</si>
  <si>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</si>
  <si>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</si>
  <si>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</si>
  <si>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</si>
  <si>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</si>
  <si>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</si>
  <si>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</si>
  <si>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</si>
  <si>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</si>
  <si>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</si>
  <si>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</si>
  <si>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</si>
  <si>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</si>
  <si>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</si>
  <si>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</si>
  <si>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</si>
  <si>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</si>
  <si>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</t>
  </si>
  <si>
    <t>项目代码：ZY2107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</si>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</sst>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);[Red]\(0.0000\)"/>
    <numFmt numFmtId="178" formatCode="0.000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6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4" borderId="26" applyNumberFormat="0" applyFont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43" fillId="0" borderId="0" applyNumberFormat="0" applyFill="0" applyBorder="0" applyAlignment="0" applyProtection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1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4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7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8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1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3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5" fillId="0" borderId="9" xfId="56" applyFont="1" applyFill="1" applyBorder="1" applyAlignment="1">
      <alignment horizontal="center" vertical="center"/>
    </xf>
    <xf numFmtId="0" fontId="16" fillId="0" borderId="0" xfId="56" applyFont="1" applyFill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7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30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9.emf"/><Relationship Id="rId8" Type="http://schemas.openxmlformats.org/officeDocument/2006/relationships/image" Target="../media/image38.wmf"/><Relationship Id="rId7" Type="http://schemas.openxmlformats.org/officeDocument/2006/relationships/image" Target="../media/image37.wmf"/><Relationship Id="rId6" Type="http://schemas.openxmlformats.org/officeDocument/2006/relationships/image" Target="../media/image36.wmf"/><Relationship Id="rId5" Type="http://schemas.openxmlformats.org/officeDocument/2006/relationships/image" Target="../media/image35.wmf"/><Relationship Id="rId4" Type="http://schemas.openxmlformats.org/officeDocument/2006/relationships/image" Target="../media/image34.wmf"/><Relationship Id="rId3" Type="http://schemas.openxmlformats.org/officeDocument/2006/relationships/image" Target="../media/image33.wmf"/><Relationship Id="rId26" Type="http://schemas.openxmlformats.org/officeDocument/2006/relationships/image" Target="../media/image56.wmf"/><Relationship Id="rId25" Type="http://schemas.openxmlformats.org/officeDocument/2006/relationships/image" Target="../media/image55.wmf"/><Relationship Id="rId24" Type="http://schemas.openxmlformats.org/officeDocument/2006/relationships/image" Target="../media/image54.wmf"/><Relationship Id="rId23" Type="http://schemas.openxmlformats.org/officeDocument/2006/relationships/image" Target="../media/image53.wmf"/><Relationship Id="rId22" Type="http://schemas.openxmlformats.org/officeDocument/2006/relationships/image" Target="../media/image52.wmf"/><Relationship Id="rId21" Type="http://schemas.openxmlformats.org/officeDocument/2006/relationships/image" Target="../media/image51.wmf"/><Relationship Id="rId20" Type="http://schemas.openxmlformats.org/officeDocument/2006/relationships/image" Target="../media/image50.emf"/><Relationship Id="rId2" Type="http://schemas.openxmlformats.org/officeDocument/2006/relationships/image" Target="../media/image32.emf"/><Relationship Id="rId19" Type="http://schemas.openxmlformats.org/officeDocument/2006/relationships/image" Target="../media/image49.emf"/><Relationship Id="rId18" Type="http://schemas.openxmlformats.org/officeDocument/2006/relationships/image" Target="../media/image48.wmf"/><Relationship Id="rId17" Type="http://schemas.openxmlformats.org/officeDocument/2006/relationships/image" Target="../media/image47.emf"/><Relationship Id="rId16" Type="http://schemas.openxmlformats.org/officeDocument/2006/relationships/image" Target="../media/image46.emf"/><Relationship Id="rId15" Type="http://schemas.openxmlformats.org/officeDocument/2006/relationships/image" Target="../media/image45.wmf"/><Relationship Id="rId14" Type="http://schemas.openxmlformats.org/officeDocument/2006/relationships/image" Target="../media/image44.emf"/><Relationship Id="rId13" Type="http://schemas.openxmlformats.org/officeDocument/2006/relationships/image" Target="../media/image43.wmf"/><Relationship Id="rId12" Type="http://schemas.openxmlformats.org/officeDocument/2006/relationships/image" Target="../media/image42.wmf"/><Relationship Id="rId11" Type="http://schemas.openxmlformats.org/officeDocument/2006/relationships/image" Target="../media/image41.emf"/><Relationship Id="rId10" Type="http://schemas.openxmlformats.org/officeDocument/2006/relationships/image" Target="../media/image40.wmf"/><Relationship Id="rId1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92"/>
  </cols>
  <sheetData>
    <row r="1" ht="48" customHeight="1" spans="1:16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ht="70" customHeight="1" spans="1:16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ht="70" customHeight="1" spans="1:16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ht="70" customHeight="1" spans="1:16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6" ht="45" customHeight="1" spans="5:10">
      <c r="E6" s="104"/>
      <c r="F6" s="104" t="s">
        <v>2</v>
      </c>
      <c r="G6" s="104"/>
      <c r="H6" s="105"/>
      <c r="I6" s="107" t="s">
        <v>3</v>
      </c>
      <c r="J6" s="105"/>
    </row>
    <row r="7" ht="45" customHeight="1" spans="5:10">
      <c r="E7" s="104"/>
      <c r="F7" s="104" t="s">
        <v>4</v>
      </c>
      <c r="G7" s="104"/>
      <c r="H7" s="106"/>
      <c r="I7" s="106"/>
      <c r="J7" s="106"/>
    </row>
    <row r="8" ht="45" customHeight="1" spans="5:10">
      <c r="E8" s="104"/>
      <c r="F8" s="104" t="s">
        <v>5</v>
      </c>
      <c r="G8" s="104"/>
      <c r="H8" s="106"/>
      <c r="I8" s="106"/>
      <c r="J8" s="106"/>
    </row>
    <row r="9" ht="45" customHeight="1" spans="5:14">
      <c r="E9" s="104"/>
      <c r="F9" s="104" t="s">
        <v>6</v>
      </c>
      <c r="G9" s="104"/>
      <c r="H9" s="106"/>
      <c r="I9" s="106"/>
      <c r="J9" s="106"/>
      <c r="N9" s="10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view="pageBreakPreview" zoomScaleNormal="100" topLeftCell="A6" workbookViewId="0">
      <selection activeCell="D10" sqref="D10"/>
    </sheetView>
  </sheetViews>
  <sheetFormatPr defaultColWidth="8" defaultRowHeight="14" outlineLevelCol="5"/>
  <cols>
    <col min="1" max="1" width="14.8727272727273" style="92" customWidth="1"/>
    <col min="2" max="2" width="9.12727272727273" style="92" customWidth="1"/>
    <col min="3" max="3" width="10.6272727272727" style="92" customWidth="1"/>
    <col min="4" max="4" width="84.8727272727273" style="92" customWidth="1"/>
    <col min="5" max="5" width="9.37272727272727" style="92" customWidth="1"/>
    <col min="6" max="6" width="7.37272727272727" style="92" customWidth="1"/>
    <col min="7" max="16384" width="8" style="92"/>
  </cols>
  <sheetData>
    <row r="1" ht="22.5" customHeight="1" spans="1:6">
      <c r="A1" s="93" t="s">
        <v>8</v>
      </c>
      <c r="B1" s="93"/>
      <c r="C1" s="93"/>
      <c r="D1" s="93"/>
      <c r="E1" s="93"/>
      <c r="F1" s="93"/>
    </row>
    <row r="2" spans="1:6">
      <c r="A2" s="93"/>
      <c r="B2" s="93"/>
      <c r="C2" s="93"/>
      <c r="D2" s="93"/>
      <c r="E2" s="93"/>
      <c r="F2" s="93"/>
    </row>
    <row r="3" ht="26.25" customHeight="1" spans="1:6">
      <c r="A3" s="94" t="s">
        <v>9</v>
      </c>
      <c r="B3" s="94" t="s">
        <v>10</v>
      </c>
      <c r="C3" s="94" t="s">
        <v>11</v>
      </c>
      <c r="D3" s="94" t="s">
        <v>12</v>
      </c>
      <c r="E3" s="94" t="s">
        <v>13</v>
      </c>
      <c r="F3" s="94" t="s">
        <v>14</v>
      </c>
    </row>
    <row r="4" ht="30" customHeight="1" spans="1:6">
      <c r="A4" s="95" t="s">
        <v>15</v>
      </c>
      <c r="B4" s="96" t="s">
        <v>16</v>
      </c>
      <c r="C4" s="97" t="s">
        <v>17</v>
      </c>
      <c r="D4" s="98" t="s">
        <v>18</v>
      </c>
      <c r="E4" s="96" t="s">
        <v>19</v>
      </c>
      <c r="F4" s="94"/>
    </row>
    <row r="5" ht="30" customHeight="1" spans="1:6">
      <c r="A5" s="95" t="s">
        <v>15</v>
      </c>
      <c r="B5" s="96" t="s">
        <v>20</v>
      </c>
      <c r="C5" s="97" t="s">
        <v>21</v>
      </c>
      <c r="D5" s="98" t="s">
        <v>22</v>
      </c>
      <c r="E5" s="96" t="s">
        <v>19</v>
      </c>
      <c r="F5" s="94"/>
    </row>
    <row r="6" ht="78" customHeight="1" spans="1:6">
      <c r="A6" s="95" t="s">
        <v>15</v>
      </c>
      <c r="B6" s="96" t="s">
        <v>23</v>
      </c>
      <c r="C6" s="97" t="s">
        <v>24</v>
      </c>
      <c r="D6" s="98" t="s">
        <v>25</v>
      </c>
      <c r="E6" s="96" t="s">
        <v>26</v>
      </c>
      <c r="F6" s="94"/>
    </row>
    <row r="7" ht="30" customHeight="1" spans="1:6">
      <c r="A7" s="95" t="s">
        <v>15</v>
      </c>
      <c r="B7" s="96" t="s">
        <v>27</v>
      </c>
      <c r="C7" s="97" t="s">
        <v>28</v>
      </c>
      <c r="D7" s="98" t="s">
        <v>29</v>
      </c>
      <c r="E7" s="96" t="s">
        <v>26</v>
      </c>
      <c r="F7" s="94"/>
    </row>
    <row r="8" ht="36" customHeight="1" spans="1:6">
      <c r="A8" s="95" t="s">
        <v>15</v>
      </c>
      <c r="B8" s="96" t="s">
        <v>30</v>
      </c>
      <c r="C8" s="97" t="s">
        <v>31</v>
      </c>
      <c r="D8" s="99" t="s">
        <v>32</v>
      </c>
      <c r="E8" s="96" t="s">
        <v>3</v>
      </c>
      <c r="F8" s="94"/>
    </row>
    <row r="9" ht="30" customHeight="1" spans="1:6">
      <c r="A9" s="95" t="s">
        <v>15</v>
      </c>
      <c r="B9" s="96" t="s">
        <v>33</v>
      </c>
      <c r="C9" s="100" t="s">
        <v>34</v>
      </c>
      <c r="D9" s="98" t="s">
        <v>35</v>
      </c>
      <c r="E9" s="96" t="s">
        <v>3</v>
      </c>
      <c r="F9" s="94"/>
    </row>
    <row r="10" ht="30" customHeight="1" spans="1:6">
      <c r="A10" s="95" t="s">
        <v>15</v>
      </c>
      <c r="B10" s="96" t="s">
        <v>36</v>
      </c>
      <c r="C10" s="97" t="s">
        <v>37</v>
      </c>
      <c r="D10" s="98" t="s">
        <v>38</v>
      </c>
      <c r="E10" s="96" t="s">
        <v>3</v>
      </c>
      <c r="F10" s="94"/>
    </row>
    <row r="11" spans="4:4">
      <c r="D11" s="10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3"/>
  <sheetViews>
    <sheetView showGridLines="0" view="pageBreakPreview" zoomScaleNormal="100" topLeftCell="A36" workbookViewId="0">
      <selection activeCell="I39" sqref="I39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39</v>
      </c>
      <c r="D1" s="14"/>
      <c r="E1" s="14"/>
      <c r="F1" s="14"/>
      <c r="G1" s="14"/>
      <c r="H1" s="14"/>
      <c r="I1" s="14"/>
      <c r="J1" s="14"/>
      <c r="K1" s="14"/>
      <c r="L1" s="37" t="s">
        <v>40</v>
      </c>
      <c r="M1" s="37"/>
      <c r="N1" s="38" t="s">
        <v>41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42</v>
      </c>
      <c r="M2" s="37"/>
      <c r="N2" s="38" t="s">
        <v>43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44</v>
      </c>
      <c r="M3" s="37"/>
      <c r="N3" s="38" t="s">
        <v>36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45</v>
      </c>
      <c r="M4" s="37"/>
      <c r="N4" s="38" t="s">
        <v>46</v>
      </c>
      <c r="O4" s="38"/>
      <c r="P4" s="38"/>
    </row>
    <row r="5" s="2" customFormat="1" ht="20" customHeight="1" spans="1:16">
      <c r="A5" s="53" t="s">
        <v>47</v>
      </c>
      <c r="B5" s="54"/>
      <c r="C5" s="54"/>
      <c r="D5" s="53"/>
      <c r="E5" s="53"/>
      <c r="F5" s="53" t="s">
        <v>48</v>
      </c>
      <c r="G5" s="53"/>
      <c r="H5" s="53"/>
      <c r="I5" s="53"/>
      <c r="J5" s="53"/>
      <c r="K5" s="53"/>
      <c r="L5" s="37" t="s">
        <v>49</v>
      </c>
      <c r="M5" s="37"/>
      <c r="N5" s="38" t="s">
        <v>37</v>
      </c>
      <c r="O5" s="38"/>
      <c r="P5" s="38"/>
    </row>
    <row r="6" s="3" customFormat="1" ht="15" customHeight="1" spans="1:16">
      <c r="A6" s="55" t="s">
        <v>50</v>
      </c>
      <c r="B6" s="24" t="s">
        <v>51</v>
      </c>
      <c r="C6" s="24" t="s">
        <v>52</v>
      </c>
      <c r="D6" s="25" t="s">
        <v>53</v>
      </c>
      <c r="E6" s="25" t="s">
        <v>54</v>
      </c>
      <c r="F6" s="25" t="s">
        <v>55</v>
      </c>
      <c r="G6" s="25" t="s">
        <v>56</v>
      </c>
      <c r="H6" s="26" t="s">
        <v>57</v>
      </c>
      <c r="I6" s="26" t="s">
        <v>58</v>
      </c>
      <c r="J6" s="25" t="s">
        <v>59</v>
      </c>
      <c r="K6" s="46" t="s">
        <v>60</v>
      </c>
      <c r="L6" s="46" t="s">
        <v>61</v>
      </c>
      <c r="M6" s="46" t="s">
        <v>62</v>
      </c>
      <c r="N6" s="47" t="s">
        <v>63</v>
      </c>
      <c r="O6" s="47" t="s">
        <v>64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0">
        <f t="shared" ref="A8:A16" si="0">ROW()-7</f>
        <v>1</v>
      </c>
      <c r="B8" s="65" t="s">
        <v>65</v>
      </c>
      <c r="C8" s="65" t="s">
        <v>65</v>
      </c>
      <c r="D8" s="29" t="s">
        <v>66</v>
      </c>
      <c r="E8" s="30" t="s">
        <v>67</v>
      </c>
      <c r="F8" s="31" t="s">
        <v>68</v>
      </c>
      <c r="G8" s="30"/>
      <c r="H8" s="32" t="s">
        <v>69</v>
      </c>
      <c r="I8" s="33" t="s">
        <v>70</v>
      </c>
      <c r="J8" s="33" t="s">
        <v>71</v>
      </c>
      <c r="K8" s="49" t="s">
        <v>72</v>
      </c>
      <c r="L8" s="49" t="s">
        <v>73</v>
      </c>
      <c r="M8" s="50">
        <v>1</v>
      </c>
      <c r="N8" s="50">
        <f>M8*10000</f>
        <v>10000</v>
      </c>
      <c r="O8" s="50" t="s">
        <v>74</v>
      </c>
      <c r="P8" s="50"/>
    </row>
    <row r="9" s="4" customFormat="1" ht="34" customHeight="1" spans="1:16">
      <c r="A9" s="50">
        <f t="shared" si="0"/>
        <v>2</v>
      </c>
      <c r="B9" s="65" t="s">
        <v>75</v>
      </c>
      <c r="C9" s="65" t="s">
        <v>75</v>
      </c>
      <c r="D9" s="29" t="s">
        <v>76</v>
      </c>
      <c r="E9" s="30"/>
      <c r="F9" s="31" t="s">
        <v>68</v>
      </c>
      <c r="G9" s="30"/>
      <c r="H9" s="32" t="s">
        <v>69</v>
      </c>
      <c r="I9" s="33" t="s">
        <v>70</v>
      </c>
      <c r="J9" s="33" t="s">
        <v>71</v>
      </c>
      <c r="K9" s="49" t="s">
        <v>72</v>
      </c>
      <c r="L9" s="49"/>
      <c r="M9" s="50">
        <v>1</v>
      </c>
      <c r="N9" s="50">
        <f>M9*7000</f>
        <v>7000</v>
      </c>
      <c r="O9" s="50" t="s">
        <v>77</v>
      </c>
      <c r="P9" s="50"/>
    </row>
    <row r="10" s="4" customFormat="1" ht="34" customHeight="1" spans="1:16">
      <c r="A10" s="50">
        <f t="shared" si="0"/>
        <v>3</v>
      </c>
      <c r="B10" s="65" t="s">
        <v>78</v>
      </c>
      <c r="C10" s="65" t="s">
        <v>78</v>
      </c>
      <c r="D10" s="29" t="s">
        <v>76</v>
      </c>
      <c r="E10" s="30"/>
      <c r="F10" s="31" t="s">
        <v>68</v>
      </c>
      <c r="G10" s="30"/>
      <c r="H10" s="32" t="s">
        <v>69</v>
      </c>
      <c r="I10" s="33" t="s">
        <v>70</v>
      </c>
      <c r="J10" s="33" t="s">
        <v>71</v>
      </c>
      <c r="K10" s="49" t="s">
        <v>72</v>
      </c>
      <c r="L10" s="49"/>
      <c r="M10" s="50">
        <v>1</v>
      </c>
      <c r="N10" s="50">
        <f>M10*3000</f>
        <v>3000</v>
      </c>
      <c r="O10" s="50" t="s">
        <v>77</v>
      </c>
      <c r="P10" s="50"/>
    </row>
    <row r="11" s="4" customFormat="1" ht="34" customHeight="1" spans="1:16">
      <c r="A11" s="50">
        <f t="shared" si="0"/>
        <v>4</v>
      </c>
      <c r="B11" s="28" t="s">
        <v>79</v>
      </c>
      <c r="C11" s="28" t="s">
        <v>79</v>
      </c>
      <c r="D11" s="29" t="s">
        <v>80</v>
      </c>
      <c r="E11" s="30" t="s">
        <v>81</v>
      </c>
      <c r="F11" s="31" t="s">
        <v>68</v>
      </c>
      <c r="G11" s="30"/>
      <c r="H11" s="32" t="s">
        <v>82</v>
      </c>
      <c r="I11" s="33" t="s">
        <v>70</v>
      </c>
      <c r="J11" s="33"/>
      <c r="K11" s="49" t="s">
        <v>72</v>
      </c>
      <c r="L11" s="49"/>
      <c r="M11" s="50">
        <v>1</v>
      </c>
      <c r="N11" s="50">
        <v>2500</v>
      </c>
      <c r="O11" s="50" t="s">
        <v>83</v>
      </c>
      <c r="P11" s="50"/>
    </row>
    <row r="12" s="4" customFormat="1" ht="34" customHeight="1" spans="1:16">
      <c r="A12" s="50">
        <f t="shared" si="0"/>
        <v>5</v>
      </c>
      <c r="B12" s="28" t="s">
        <v>84</v>
      </c>
      <c r="C12" s="28" t="s">
        <v>84</v>
      </c>
      <c r="D12" s="29" t="s">
        <v>80</v>
      </c>
      <c r="E12" s="30" t="s">
        <v>85</v>
      </c>
      <c r="F12" s="31" t="s">
        <v>68</v>
      </c>
      <c r="G12" s="30"/>
      <c r="H12" s="32" t="s">
        <v>82</v>
      </c>
      <c r="I12" s="33" t="s">
        <v>70</v>
      </c>
      <c r="J12" s="33"/>
      <c r="K12" s="49" t="s">
        <v>72</v>
      </c>
      <c r="L12" s="49"/>
      <c r="M12" s="50">
        <v>1</v>
      </c>
      <c r="N12" s="50">
        <v>350</v>
      </c>
      <c r="O12" s="50" t="s">
        <v>83</v>
      </c>
      <c r="P12" s="50"/>
    </row>
    <row r="13" s="4" customFormat="1" ht="34" customHeight="1" spans="1:16">
      <c r="A13" s="50">
        <f t="shared" si="0"/>
        <v>6</v>
      </c>
      <c r="B13" s="28" t="s">
        <v>86</v>
      </c>
      <c r="C13" s="28" t="s">
        <v>86</v>
      </c>
      <c r="D13" s="29" t="s">
        <v>87</v>
      </c>
      <c r="E13" s="30" t="s">
        <v>88</v>
      </c>
      <c r="F13" s="31" t="s">
        <v>68</v>
      </c>
      <c r="G13" s="30"/>
      <c r="H13" s="32" t="s">
        <v>82</v>
      </c>
      <c r="I13" s="33" t="s">
        <v>70</v>
      </c>
      <c r="J13" s="33"/>
      <c r="K13" s="49" t="s">
        <v>72</v>
      </c>
      <c r="L13" s="49"/>
      <c r="M13" s="50">
        <v>1</v>
      </c>
      <c r="N13" s="50">
        <v>1150</v>
      </c>
      <c r="O13" s="50" t="s">
        <v>83</v>
      </c>
      <c r="P13" s="50"/>
    </row>
    <row r="14" s="4" customFormat="1" ht="34" customHeight="1" spans="1:16">
      <c r="A14" s="50">
        <f t="shared" si="0"/>
        <v>7</v>
      </c>
      <c r="B14" s="28" t="s">
        <v>89</v>
      </c>
      <c r="C14" s="28" t="s">
        <v>89</v>
      </c>
      <c r="D14" s="29" t="s">
        <v>90</v>
      </c>
      <c r="E14" s="30" t="s">
        <v>88</v>
      </c>
      <c r="F14" s="31" t="s">
        <v>68</v>
      </c>
      <c r="G14" s="30"/>
      <c r="H14" s="32" t="s">
        <v>82</v>
      </c>
      <c r="I14" s="33" t="s">
        <v>70</v>
      </c>
      <c r="J14" s="33"/>
      <c r="K14" s="49" t="s">
        <v>72</v>
      </c>
      <c r="L14" s="49"/>
      <c r="M14" s="50">
        <v>1</v>
      </c>
      <c r="N14" s="50">
        <v>1150</v>
      </c>
      <c r="O14" s="50" t="s">
        <v>83</v>
      </c>
      <c r="P14" s="50"/>
    </row>
    <row r="15" s="4" customFormat="1" ht="34" customHeight="1" spans="1:16">
      <c r="A15" s="50">
        <f t="shared" si="0"/>
        <v>8</v>
      </c>
      <c r="B15" s="28" t="s">
        <v>91</v>
      </c>
      <c r="C15" s="28" t="s">
        <v>91</v>
      </c>
      <c r="D15" s="29" t="s">
        <v>92</v>
      </c>
      <c r="E15" s="30" t="s">
        <v>93</v>
      </c>
      <c r="F15" s="31" t="s">
        <v>68</v>
      </c>
      <c r="G15" s="30"/>
      <c r="H15" s="32" t="s">
        <v>94</v>
      </c>
      <c r="I15" s="33" t="s">
        <v>95</v>
      </c>
      <c r="J15" s="33"/>
      <c r="K15" s="49" t="s">
        <v>72</v>
      </c>
      <c r="L15" s="49"/>
      <c r="M15" s="50">
        <v>1</v>
      </c>
      <c r="N15" s="50">
        <v>7000</v>
      </c>
      <c r="O15" s="50" t="s">
        <v>77</v>
      </c>
      <c r="P15" s="50"/>
    </row>
    <row r="16" s="4" customFormat="1" ht="34" customHeight="1" spans="1:16">
      <c r="A16" s="50">
        <f t="shared" si="0"/>
        <v>9</v>
      </c>
      <c r="B16" s="28" t="s">
        <v>96</v>
      </c>
      <c r="C16" s="28" t="s">
        <v>96</v>
      </c>
      <c r="D16" s="29" t="s">
        <v>97</v>
      </c>
      <c r="E16" s="30" t="s">
        <v>93</v>
      </c>
      <c r="F16" s="31" t="s">
        <v>68</v>
      </c>
      <c r="G16" s="30"/>
      <c r="H16" s="32" t="s">
        <v>94</v>
      </c>
      <c r="I16" s="33" t="s">
        <v>95</v>
      </c>
      <c r="J16" s="33"/>
      <c r="K16" s="49" t="s">
        <v>72</v>
      </c>
      <c r="L16" s="49"/>
      <c r="M16" s="50">
        <v>1</v>
      </c>
      <c r="N16" s="50">
        <v>7000</v>
      </c>
      <c r="O16" s="50" t="s">
        <v>77</v>
      </c>
      <c r="P16" s="50"/>
    </row>
    <row r="17" s="4" customFormat="1" ht="34" customHeight="1" spans="1:16">
      <c r="A17" s="50">
        <f t="shared" ref="A17:A32" si="1">ROW()-7</f>
        <v>10</v>
      </c>
      <c r="B17" s="28" t="s">
        <v>98</v>
      </c>
      <c r="C17" s="28" t="s">
        <v>99</v>
      </c>
      <c r="D17" s="29" t="s">
        <v>100</v>
      </c>
      <c r="E17" s="30" t="s">
        <v>101</v>
      </c>
      <c r="F17" s="31" t="s">
        <v>68</v>
      </c>
      <c r="G17" s="30"/>
      <c r="H17" s="32" t="s">
        <v>94</v>
      </c>
      <c r="I17" s="33" t="s">
        <v>102</v>
      </c>
      <c r="J17" s="33"/>
      <c r="K17" s="49" t="s">
        <v>72</v>
      </c>
      <c r="L17" s="49" t="s">
        <v>103</v>
      </c>
      <c r="M17" s="50">
        <v>1</v>
      </c>
      <c r="N17" s="50">
        <v>7000</v>
      </c>
      <c r="O17" s="50" t="s">
        <v>77</v>
      </c>
      <c r="P17" s="50" t="s">
        <v>104</v>
      </c>
    </row>
    <row r="18" s="4" customFormat="1" ht="34" customHeight="1" spans="1:16">
      <c r="A18" s="50">
        <f t="shared" si="1"/>
        <v>11</v>
      </c>
      <c r="B18" s="28" t="s">
        <v>105</v>
      </c>
      <c r="C18" s="28" t="s">
        <v>105</v>
      </c>
      <c r="D18" s="29" t="s">
        <v>106</v>
      </c>
      <c r="E18" s="30" t="s">
        <v>101</v>
      </c>
      <c r="F18" s="31" t="s">
        <v>68</v>
      </c>
      <c r="G18" s="30"/>
      <c r="H18" s="32" t="s">
        <v>94</v>
      </c>
      <c r="I18" s="33" t="s">
        <v>102</v>
      </c>
      <c r="J18" s="33"/>
      <c r="K18" s="49" t="s">
        <v>72</v>
      </c>
      <c r="L18" s="49" t="s">
        <v>107</v>
      </c>
      <c r="M18" s="50">
        <v>1</v>
      </c>
      <c r="N18" s="50">
        <v>7000</v>
      </c>
      <c r="O18" s="50" t="s">
        <v>77</v>
      </c>
      <c r="P18" s="50"/>
    </row>
    <row r="19" s="4" customFormat="1" ht="34" customHeight="1" spans="1:16">
      <c r="A19" s="50">
        <f t="shared" si="1"/>
        <v>12</v>
      </c>
      <c r="B19" s="28" t="s">
        <v>108</v>
      </c>
      <c r="C19" s="28" t="s">
        <v>108</v>
      </c>
      <c r="D19" s="29" t="s">
        <v>109</v>
      </c>
      <c r="E19" s="30" t="s">
        <v>101</v>
      </c>
      <c r="F19" s="31" t="s">
        <v>68</v>
      </c>
      <c r="G19" s="30"/>
      <c r="H19" s="32" t="s">
        <v>94</v>
      </c>
      <c r="I19" s="33" t="s">
        <v>102</v>
      </c>
      <c r="J19" s="33"/>
      <c r="K19" s="49" t="s">
        <v>72</v>
      </c>
      <c r="L19" s="49" t="s">
        <v>107</v>
      </c>
      <c r="M19" s="50">
        <v>1</v>
      </c>
      <c r="N19" s="50">
        <v>7000</v>
      </c>
      <c r="O19" s="50" t="s">
        <v>77</v>
      </c>
      <c r="P19" s="50"/>
    </row>
    <row r="20" s="4" customFormat="1" ht="34" customHeight="1" spans="1:16">
      <c r="A20" s="50">
        <f t="shared" si="1"/>
        <v>13</v>
      </c>
      <c r="B20" s="28" t="s">
        <v>110</v>
      </c>
      <c r="C20" s="28" t="s">
        <v>110</v>
      </c>
      <c r="D20" s="29" t="s">
        <v>111</v>
      </c>
      <c r="E20" s="30"/>
      <c r="F20" s="31" t="s">
        <v>68</v>
      </c>
      <c r="G20" s="30"/>
      <c r="H20" s="32" t="s">
        <v>112</v>
      </c>
      <c r="I20" s="33"/>
      <c r="J20" s="33"/>
      <c r="K20" s="49" t="s">
        <v>72</v>
      </c>
      <c r="L20" s="49"/>
      <c r="M20" s="50">
        <v>1</v>
      </c>
      <c r="N20" s="50">
        <v>10000</v>
      </c>
      <c r="O20" s="50" t="s">
        <v>77</v>
      </c>
      <c r="P20" s="50"/>
    </row>
    <row r="21" s="4" customFormat="1" ht="34" customHeight="1" spans="1:16">
      <c r="A21" s="50">
        <f t="shared" si="1"/>
        <v>14</v>
      </c>
      <c r="B21" s="28" t="s">
        <v>113</v>
      </c>
      <c r="C21" s="28" t="s">
        <v>113</v>
      </c>
      <c r="D21" s="29" t="s">
        <v>114</v>
      </c>
      <c r="E21" s="30" t="s">
        <v>101</v>
      </c>
      <c r="F21" s="31" t="s">
        <v>68</v>
      </c>
      <c r="G21" s="30"/>
      <c r="H21" s="32" t="s">
        <v>94</v>
      </c>
      <c r="I21" s="33" t="s">
        <v>102</v>
      </c>
      <c r="J21" s="33"/>
      <c r="K21" s="49" t="s">
        <v>115</v>
      </c>
      <c r="L21" s="49" t="s">
        <v>116</v>
      </c>
      <c r="M21" s="50">
        <v>1</v>
      </c>
      <c r="N21" s="50">
        <v>10000</v>
      </c>
      <c r="O21" s="50" t="s">
        <v>77</v>
      </c>
      <c r="P21" s="50"/>
    </row>
    <row r="22" s="4" customFormat="1" ht="34" customHeight="1" spans="1:16">
      <c r="A22" s="50">
        <f t="shared" si="1"/>
        <v>15</v>
      </c>
      <c r="B22" s="28" t="s">
        <v>117</v>
      </c>
      <c r="C22" s="28" t="s">
        <v>117</v>
      </c>
      <c r="D22" s="29" t="s">
        <v>118</v>
      </c>
      <c r="E22" s="30" t="s">
        <v>101</v>
      </c>
      <c r="F22" s="31" t="s">
        <v>68</v>
      </c>
      <c r="G22" s="30"/>
      <c r="H22" s="32" t="s">
        <v>94</v>
      </c>
      <c r="I22" s="33" t="s">
        <v>102</v>
      </c>
      <c r="J22" s="33"/>
      <c r="K22" s="49" t="s">
        <v>115</v>
      </c>
      <c r="L22" s="49" t="s">
        <v>116</v>
      </c>
      <c r="M22" s="50">
        <v>1</v>
      </c>
      <c r="N22" s="50">
        <v>10000</v>
      </c>
      <c r="O22" s="50" t="s">
        <v>77</v>
      </c>
      <c r="P22" s="50"/>
    </row>
    <row r="23" s="4" customFormat="1" ht="34" customHeight="1" spans="1:16">
      <c r="A23" s="50">
        <f t="shared" si="1"/>
        <v>16</v>
      </c>
      <c r="B23" s="28" t="s">
        <v>119</v>
      </c>
      <c r="C23" s="28" t="s">
        <v>119</v>
      </c>
      <c r="D23" s="29" t="s">
        <v>120</v>
      </c>
      <c r="E23" s="30" t="s">
        <v>101</v>
      </c>
      <c r="F23" s="31" t="s">
        <v>68</v>
      </c>
      <c r="G23" s="30"/>
      <c r="H23" s="32" t="s">
        <v>94</v>
      </c>
      <c r="I23" s="33" t="s">
        <v>102</v>
      </c>
      <c r="J23" s="33"/>
      <c r="K23" s="49" t="s">
        <v>115</v>
      </c>
      <c r="L23" s="49" t="s">
        <v>116</v>
      </c>
      <c r="M23" s="50">
        <v>1</v>
      </c>
      <c r="N23" s="50">
        <v>10000</v>
      </c>
      <c r="O23" s="50" t="s">
        <v>77</v>
      </c>
      <c r="P23" s="50"/>
    </row>
    <row r="24" s="4" customFormat="1" ht="34" customHeight="1" spans="1:16">
      <c r="A24" s="50">
        <f t="shared" si="1"/>
        <v>17</v>
      </c>
      <c r="B24" s="28" t="s">
        <v>121</v>
      </c>
      <c r="C24" s="28" t="s">
        <v>121</v>
      </c>
      <c r="D24" s="29" t="s">
        <v>122</v>
      </c>
      <c r="E24" s="30"/>
      <c r="F24" s="31" t="s">
        <v>68</v>
      </c>
      <c r="G24" s="30"/>
      <c r="H24" s="32" t="s">
        <v>123</v>
      </c>
      <c r="I24" s="33" t="s">
        <v>124</v>
      </c>
      <c r="J24" s="33"/>
      <c r="K24" s="49" t="s">
        <v>125</v>
      </c>
      <c r="L24" s="49"/>
      <c r="M24" s="50">
        <v>1</v>
      </c>
      <c r="N24" s="50">
        <v>7000</v>
      </c>
      <c r="O24" s="50" t="s">
        <v>74</v>
      </c>
      <c r="P24" s="50" t="s">
        <v>126</v>
      </c>
    </row>
    <row r="25" s="4" customFormat="1" ht="34" customHeight="1" spans="1:16">
      <c r="A25" s="50">
        <f t="shared" si="1"/>
        <v>18</v>
      </c>
      <c r="B25" s="28" t="s">
        <v>127</v>
      </c>
      <c r="C25" s="28" t="s">
        <v>127</v>
      </c>
      <c r="D25" s="29" t="s">
        <v>128</v>
      </c>
      <c r="E25" s="30"/>
      <c r="F25" s="31" t="s">
        <v>68</v>
      </c>
      <c r="G25" s="30"/>
      <c r="H25" s="32" t="s">
        <v>69</v>
      </c>
      <c r="I25" s="33" t="s">
        <v>70</v>
      </c>
      <c r="J25" s="33"/>
      <c r="K25" s="49" t="s">
        <v>125</v>
      </c>
      <c r="L25" s="49"/>
      <c r="M25" s="50">
        <v>1</v>
      </c>
      <c r="N25" s="50">
        <v>7000</v>
      </c>
      <c r="O25" s="50" t="s">
        <v>74</v>
      </c>
      <c r="P25" s="50" t="s">
        <v>126</v>
      </c>
    </row>
    <row r="26" s="4" customFormat="1" ht="34" customHeight="1" spans="1:16">
      <c r="A26" s="50">
        <f t="shared" si="1"/>
        <v>19</v>
      </c>
      <c r="B26" s="28" t="s">
        <v>129</v>
      </c>
      <c r="C26" s="28" t="s">
        <v>129</v>
      </c>
      <c r="D26" s="29" t="s">
        <v>130</v>
      </c>
      <c r="E26" s="30"/>
      <c r="F26" s="31" t="s">
        <v>68</v>
      </c>
      <c r="G26" s="30"/>
      <c r="H26" s="32" t="s">
        <v>69</v>
      </c>
      <c r="I26" s="33" t="s">
        <v>70</v>
      </c>
      <c r="J26" s="33"/>
      <c r="K26" s="49" t="s">
        <v>125</v>
      </c>
      <c r="L26" s="49"/>
      <c r="M26" s="50">
        <v>1</v>
      </c>
      <c r="N26" s="50">
        <v>7000</v>
      </c>
      <c r="O26" s="50" t="s">
        <v>74</v>
      </c>
      <c r="P26" s="50" t="s">
        <v>126</v>
      </c>
    </row>
    <row r="27" s="4" customFormat="1" ht="34" customHeight="1" spans="1:16">
      <c r="A27" s="50">
        <f t="shared" si="1"/>
        <v>20</v>
      </c>
      <c r="B27" s="28" t="s">
        <v>131</v>
      </c>
      <c r="C27" s="28" t="s">
        <v>131</v>
      </c>
      <c r="D27" s="29" t="s">
        <v>132</v>
      </c>
      <c r="E27" s="30"/>
      <c r="F27" s="31" t="s">
        <v>68</v>
      </c>
      <c r="G27" s="30"/>
      <c r="H27" s="32" t="s">
        <v>69</v>
      </c>
      <c r="I27" s="33" t="s">
        <v>70</v>
      </c>
      <c r="J27" s="33"/>
      <c r="K27" s="49" t="s">
        <v>125</v>
      </c>
      <c r="L27" s="49"/>
      <c r="M27" s="50">
        <v>1</v>
      </c>
      <c r="N27" s="50">
        <v>7000</v>
      </c>
      <c r="O27" s="50" t="s">
        <v>74</v>
      </c>
      <c r="P27" s="50" t="s">
        <v>126</v>
      </c>
    </row>
    <row r="28" s="4" customFormat="1" ht="34" customHeight="1" spans="1:16">
      <c r="A28" s="50">
        <f t="shared" si="1"/>
        <v>21</v>
      </c>
      <c r="B28" s="28" t="s">
        <v>133</v>
      </c>
      <c r="C28" s="28" t="s">
        <v>133</v>
      </c>
      <c r="D28" s="29" t="s">
        <v>134</v>
      </c>
      <c r="E28" s="30"/>
      <c r="F28" s="31" t="s">
        <v>68</v>
      </c>
      <c r="G28" s="30"/>
      <c r="H28" s="32" t="s">
        <v>69</v>
      </c>
      <c r="I28" s="33" t="s">
        <v>70</v>
      </c>
      <c r="J28" s="33"/>
      <c r="K28" s="49" t="s">
        <v>125</v>
      </c>
      <c r="L28" s="49"/>
      <c r="M28" s="50">
        <v>1</v>
      </c>
      <c r="N28" s="50">
        <v>7000</v>
      </c>
      <c r="O28" s="50" t="s">
        <v>74</v>
      </c>
      <c r="P28" s="50" t="s">
        <v>126</v>
      </c>
    </row>
    <row r="29" s="4" customFormat="1" ht="34" customHeight="1" spans="1:16">
      <c r="A29" s="50">
        <f t="shared" si="1"/>
        <v>22</v>
      </c>
      <c r="B29" s="28" t="s">
        <v>135</v>
      </c>
      <c r="C29" s="28" t="s">
        <v>135</v>
      </c>
      <c r="D29" s="29" t="s">
        <v>136</v>
      </c>
      <c r="E29" s="30"/>
      <c r="F29" s="31" t="s">
        <v>68</v>
      </c>
      <c r="G29" s="30"/>
      <c r="H29" s="32" t="s">
        <v>137</v>
      </c>
      <c r="I29" s="33" t="s">
        <v>70</v>
      </c>
      <c r="J29" s="33"/>
      <c r="K29" s="49" t="s">
        <v>72</v>
      </c>
      <c r="L29" s="49"/>
      <c r="M29" s="50">
        <v>1</v>
      </c>
      <c r="N29" s="50"/>
      <c r="O29" s="50" t="s">
        <v>138</v>
      </c>
      <c r="P29" s="50" t="s">
        <v>139</v>
      </c>
    </row>
    <row r="30" s="4" customFormat="1" ht="34" customHeight="1" spans="1:16">
      <c r="A30" s="50">
        <f t="shared" ref="A30:A43" si="2">ROW()-7</f>
        <v>23</v>
      </c>
      <c r="B30" s="28" t="s">
        <v>140</v>
      </c>
      <c r="C30" s="28" t="s">
        <v>140</v>
      </c>
      <c r="D30" s="30" t="s">
        <v>141</v>
      </c>
      <c r="E30" s="30"/>
      <c r="F30" s="31" t="s">
        <v>68</v>
      </c>
      <c r="G30" s="30"/>
      <c r="H30" s="32" t="s">
        <v>69</v>
      </c>
      <c r="I30" s="33" t="s">
        <v>70</v>
      </c>
      <c r="J30" s="33" t="s">
        <v>71</v>
      </c>
      <c r="K30" s="49" t="s">
        <v>72</v>
      </c>
      <c r="L30" s="49" t="s">
        <v>142</v>
      </c>
      <c r="M30" s="50">
        <v>1</v>
      </c>
      <c r="N30" s="50">
        <f>M30*7000</f>
        <v>7000</v>
      </c>
      <c r="O30" s="50" t="s">
        <v>77</v>
      </c>
      <c r="P30" s="50" t="s">
        <v>139</v>
      </c>
    </row>
    <row r="31" s="4" customFormat="1" ht="34" customHeight="1" spans="1:16">
      <c r="A31" s="50">
        <f t="shared" si="2"/>
        <v>24</v>
      </c>
      <c r="B31" s="28" t="s">
        <v>143</v>
      </c>
      <c r="C31" s="28" t="s">
        <v>143</v>
      </c>
      <c r="D31" s="29" t="s">
        <v>144</v>
      </c>
      <c r="E31" s="30"/>
      <c r="F31" s="31" t="s">
        <v>68</v>
      </c>
      <c r="G31" s="30"/>
      <c r="H31" s="32" t="s">
        <v>145</v>
      </c>
      <c r="I31" s="33" t="s">
        <v>70</v>
      </c>
      <c r="J31" s="33"/>
      <c r="K31" s="49" t="s">
        <v>72</v>
      </c>
      <c r="L31" s="49"/>
      <c r="M31" s="50">
        <v>1</v>
      </c>
      <c r="N31" s="50">
        <f>M31*7000</f>
        <v>7000</v>
      </c>
      <c r="O31" s="50" t="s">
        <v>77</v>
      </c>
      <c r="P31" s="50" t="s">
        <v>139</v>
      </c>
    </row>
    <row r="32" s="4" customFormat="1" ht="34" customHeight="1" spans="1:16">
      <c r="A32" s="50">
        <f t="shared" si="2"/>
        <v>25</v>
      </c>
      <c r="B32" s="66" t="s">
        <v>146</v>
      </c>
      <c r="C32" s="66" t="s">
        <v>146</v>
      </c>
      <c r="D32" s="67" t="s">
        <v>147</v>
      </c>
      <c r="E32" s="30"/>
      <c r="F32" s="31" t="s">
        <v>68</v>
      </c>
      <c r="G32" s="30"/>
      <c r="H32" s="32" t="s">
        <v>148</v>
      </c>
      <c r="I32" s="33" t="s">
        <v>149</v>
      </c>
      <c r="J32" s="33"/>
      <c r="K32" s="49" t="s">
        <v>72</v>
      </c>
      <c r="L32" s="49"/>
      <c r="M32" s="50">
        <v>1</v>
      </c>
      <c r="N32" s="50">
        <f>M32*7000</f>
        <v>7000</v>
      </c>
      <c r="O32" s="50" t="s">
        <v>77</v>
      </c>
      <c r="P32" s="50" t="s">
        <v>139</v>
      </c>
    </row>
    <row r="33" s="4" customFormat="1" ht="34" customHeight="1" spans="1:16">
      <c r="A33" s="50">
        <f t="shared" si="2"/>
        <v>26</v>
      </c>
      <c r="B33" s="66" t="s">
        <v>150</v>
      </c>
      <c r="C33" s="66" t="s">
        <v>150</v>
      </c>
      <c r="D33" s="67" t="s">
        <v>151</v>
      </c>
      <c r="E33" s="30"/>
      <c r="F33" s="31" t="s">
        <v>68</v>
      </c>
      <c r="G33" s="30"/>
      <c r="H33" s="32" t="s">
        <v>94</v>
      </c>
      <c r="I33" s="33" t="s">
        <v>152</v>
      </c>
      <c r="J33" s="33"/>
      <c r="K33" s="49" t="s">
        <v>72</v>
      </c>
      <c r="L33" s="49"/>
      <c r="M33" s="50">
        <v>1</v>
      </c>
      <c r="N33" s="50">
        <f>M33*7000</f>
        <v>7000</v>
      </c>
      <c r="O33" s="50" t="s">
        <v>77</v>
      </c>
      <c r="P33" s="50" t="s">
        <v>139</v>
      </c>
    </row>
    <row r="34" ht="34" customHeight="1" spans="1:16">
      <c r="A34" s="50">
        <f t="shared" si="2"/>
        <v>27</v>
      </c>
      <c r="B34" s="50" t="s">
        <v>153</v>
      </c>
      <c r="C34" s="50" t="s">
        <v>153</v>
      </c>
      <c r="D34" s="50" t="s">
        <v>154</v>
      </c>
      <c r="E34" s="50"/>
      <c r="F34" s="31" t="s">
        <v>68</v>
      </c>
      <c r="G34" s="50"/>
      <c r="H34" s="32" t="s">
        <v>82</v>
      </c>
      <c r="I34" s="85" t="s">
        <v>70</v>
      </c>
      <c r="J34" s="50"/>
      <c r="K34" s="50" t="s">
        <v>72</v>
      </c>
      <c r="L34" s="50" t="s">
        <v>155</v>
      </c>
      <c r="M34" s="50">
        <v>1</v>
      </c>
      <c r="N34" s="50"/>
      <c r="O34" s="50" t="s">
        <v>83</v>
      </c>
      <c r="P34" s="50" t="s">
        <v>139</v>
      </c>
    </row>
    <row r="35" ht="34" customHeight="1" spans="1:16">
      <c r="A35" s="50">
        <f t="shared" si="2"/>
        <v>28</v>
      </c>
      <c r="B35" s="50" t="s">
        <v>156</v>
      </c>
      <c r="C35" s="68" t="s">
        <v>156</v>
      </c>
      <c r="D35" s="50" t="s">
        <v>157</v>
      </c>
      <c r="E35" s="50"/>
      <c r="F35" s="31" t="s">
        <v>68</v>
      </c>
      <c r="G35" s="50"/>
      <c r="H35" s="32" t="s">
        <v>82</v>
      </c>
      <c r="I35" s="86" t="s">
        <v>70</v>
      </c>
      <c r="J35" s="50"/>
      <c r="K35" s="50" t="s">
        <v>72</v>
      </c>
      <c r="L35" s="50" t="s">
        <v>155</v>
      </c>
      <c r="M35" s="50">
        <v>1</v>
      </c>
      <c r="N35" s="50"/>
      <c r="O35" s="50" t="s">
        <v>83</v>
      </c>
      <c r="P35" s="50" t="s">
        <v>139</v>
      </c>
    </row>
    <row r="36" ht="34" customHeight="1" spans="1:16">
      <c r="A36" s="50">
        <f t="shared" si="2"/>
        <v>29</v>
      </c>
      <c r="B36" s="50" t="s">
        <v>158</v>
      </c>
      <c r="C36" s="68" t="s">
        <v>159</v>
      </c>
      <c r="D36" s="50" t="s">
        <v>160</v>
      </c>
      <c r="E36" s="50"/>
      <c r="F36" s="31" t="s">
        <v>68</v>
      </c>
      <c r="G36" s="50"/>
      <c r="H36" s="69" t="s">
        <v>123</v>
      </c>
      <c r="I36" s="86" t="s">
        <v>149</v>
      </c>
      <c r="J36" s="50"/>
      <c r="K36" s="50" t="s">
        <v>72</v>
      </c>
      <c r="L36" s="50" t="s">
        <v>161</v>
      </c>
      <c r="M36" s="50">
        <v>1</v>
      </c>
      <c r="N36" s="50"/>
      <c r="O36" s="50" t="s">
        <v>77</v>
      </c>
      <c r="P36" s="50" t="s">
        <v>139</v>
      </c>
    </row>
    <row r="37" ht="34" customHeight="1" spans="1:16">
      <c r="A37" s="50">
        <f t="shared" si="2"/>
        <v>30</v>
      </c>
      <c r="B37" s="50" t="s">
        <v>162</v>
      </c>
      <c r="C37" s="50" t="s">
        <v>162</v>
      </c>
      <c r="D37" s="50" t="s">
        <v>163</v>
      </c>
      <c r="E37" s="50"/>
      <c r="F37" s="50" t="s">
        <v>68</v>
      </c>
      <c r="G37" s="50"/>
      <c r="H37" s="31" t="s">
        <v>94</v>
      </c>
      <c r="I37" s="31" t="s">
        <v>95</v>
      </c>
      <c r="J37" s="50"/>
      <c r="K37" s="50" t="s">
        <v>72</v>
      </c>
      <c r="L37" s="50" t="s">
        <v>164</v>
      </c>
      <c r="M37" s="50">
        <v>1</v>
      </c>
      <c r="N37" s="50">
        <v>7000</v>
      </c>
      <c r="O37" s="50" t="s">
        <v>77</v>
      </c>
      <c r="P37" s="50" t="s">
        <v>139</v>
      </c>
    </row>
    <row r="38" ht="34" customHeight="1" spans="1:16">
      <c r="A38" s="50">
        <f t="shared" si="2"/>
        <v>31</v>
      </c>
      <c r="B38" s="70" t="s">
        <v>165</v>
      </c>
      <c r="C38" s="71" t="s">
        <v>165</v>
      </c>
      <c r="D38" s="71" t="s">
        <v>166</v>
      </c>
      <c r="E38" s="71"/>
      <c r="F38" s="50" t="s">
        <v>68</v>
      </c>
      <c r="G38" s="50"/>
      <c r="H38" s="72" t="s">
        <v>167</v>
      </c>
      <c r="I38" s="85" t="s">
        <v>70</v>
      </c>
      <c r="J38" s="85"/>
      <c r="K38" s="50" t="s">
        <v>72</v>
      </c>
      <c r="L38" s="87"/>
      <c r="M38" s="50">
        <v>1</v>
      </c>
      <c r="N38" s="50">
        <v>7000</v>
      </c>
      <c r="O38" s="50" t="s">
        <v>77</v>
      </c>
      <c r="P38" s="50" t="s">
        <v>168</v>
      </c>
    </row>
    <row r="39" s="5" customFormat="1" ht="34" customHeight="1" spans="1:16">
      <c r="A39" s="50">
        <f t="shared" si="2"/>
        <v>32</v>
      </c>
      <c r="B39" s="30" t="s">
        <v>169</v>
      </c>
      <c r="C39" s="30" t="s">
        <v>169</v>
      </c>
      <c r="D39" s="30" t="s">
        <v>170</v>
      </c>
      <c r="E39" s="72" t="s">
        <v>171</v>
      </c>
      <c r="F39" s="50" t="s">
        <v>68</v>
      </c>
      <c r="G39" s="50"/>
      <c r="H39" s="72" t="s">
        <v>172</v>
      </c>
      <c r="I39" s="85" t="s">
        <v>70</v>
      </c>
      <c r="J39" s="85"/>
      <c r="K39" s="50" t="s">
        <v>72</v>
      </c>
      <c r="L39" s="87"/>
      <c r="M39" s="50">
        <v>1</v>
      </c>
      <c r="N39" s="50">
        <v>7000</v>
      </c>
      <c r="O39" s="50" t="s">
        <v>83</v>
      </c>
      <c r="P39" s="50" t="s">
        <v>173</v>
      </c>
    </row>
    <row r="40" s="5" customFormat="1" ht="34" customHeight="1" spans="1:16">
      <c r="A40" s="50">
        <f t="shared" si="2"/>
        <v>33</v>
      </c>
      <c r="B40" s="30" t="s">
        <v>174</v>
      </c>
      <c r="C40" s="30" t="s">
        <v>174</v>
      </c>
      <c r="D40" s="30" t="s">
        <v>175</v>
      </c>
      <c r="E40" s="72" t="s">
        <v>176</v>
      </c>
      <c r="F40" s="50" t="s">
        <v>68</v>
      </c>
      <c r="G40" s="50"/>
      <c r="H40" s="72" t="s">
        <v>172</v>
      </c>
      <c r="I40" s="88" t="s">
        <v>70</v>
      </c>
      <c r="J40" s="85"/>
      <c r="K40" s="50" t="s">
        <v>72</v>
      </c>
      <c r="L40" s="87"/>
      <c r="M40" s="50">
        <v>1</v>
      </c>
      <c r="N40" s="50">
        <v>7000</v>
      </c>
      <c r="O40" s="50" t="s">
        <v>83</v>
      </c>
      <c r="P40" s="50" t="s">
        <v>173</v>
      </c>
    </row>
    <row r="41" s="4" customFormat="1" ht="33.95" customHeight="1" spans="1:16">
      <c r="A41" s="50">
        <f t="shared" si="2"/>
        <v>34</v>
      </c>
      <c r="B41" s="73" t="s">
        <v>177</v>
      </c>
      <c r="C41" s="73" t="s">
        <v>177</v>
      </c>
      <c r="D41" s="73" t="s">
        <v>178</v>
      </c>
      <c r="E41" s="74"/>
      <c r="F41" s="75" t="s">
        <v>68</v>
      </c>
      <c r="G41" s="75"/>
      <c r="H41" s="75" t="s">
        <v>179</v>
      </c>
      <c r="I41" s="75" t="s">
        <v>179</v>
      </c>
      <c r="J41" s="33"/>
      <c r="K41" s="89" t="s">
        <v>72</v>
      </c>
      <c r="L41" s="89"/>
      <c r="M41" s="50">
        <v>1</v>
      </c>
      <c r="N41" s="50"/>
      <c r="O41" s="50" t="s">
        <v>77</v>
      </c>
      <c r="P41" s="50" t="s">
        <v>180</v>
      </c>
    </row>
    <row r="42" s="64" customFormat="1" ht="34" customHeight="1" spans="1:16">
      <c r="A42" s="76">
        <f t="shared" si="2"/>
        <v>35</v>
      </c>
      <c r="B42" s="77" t="s">
        <v>181</v>
      </c>
      <c r="C42" s="77" t="s">
        <v>181</v>
      </c>
      <c r="D42" s="78" t="s">
        <v>182</v>
      </c>
      <c r="E42" s="79" t="s">
        <v>183</v>
      </c>
      <c r="F42" s="80" t="s">
        <v>68</v>
      </c>
      <c r="G42" s="79"/>
      <c r="H42" s="81" t="s">
        <v>69</v>
      </c>
      <c r="I42" s="90" t="s">
        <v>70</v>
      </c>
      <c r="J42" s="90"/>
      <c r="K42" s="91" t="s">
        <v>72</v>
      </c>
      <c r="L42" s="91" t="s">
        <v>184</v>
      </c>
      <c r="M42" s="76">
        <v>1</v>
      </c>
      <c r="N42" s="76">
        <f>M42*7000</f>
        <v>7000</v>
      </c>
      <c r="O42" s="76" t="s">
        <v>77</v>
      </c>
      <c r="P42" s="76" t="s">
        <v>185</v>
      </c>
    </row>
    <row r="43" s="64" customFormat="1" ht="33.95" customHeight="1" spans="1:16">
      <c r="A43" s="76">
        <f t="shared" si="2"/>
        <v>36</v>
      </c>
      <c r="B43" s="82" t="s">
        <v>186</v>
      </c>
      <c r="C43" s="82" t="s">
        <v>186</v>
      </c>
      <c r="D43" s="82" t="s">
        <v>187</v>
      </c>
      <c r="E43" s="83"/>
      <c r="F43" s="80" t="s">
        <v>68</v>
      </c>
      <c r="G43" s="84"/>
      <c r="H43" s="81" t="s">
        <v>69</v>
      </c>
      <c r="I43" s="90" t="s">
        <v>70</v>
      </c>
      <c r="J43" s="90"/>
      <c r="K43" s="91" t="s">
        <v>72</v>
      </c>
      <c r="L43" s="91" t="s">
        <v>184</v>
      </c>
      <c r="M43" s="76">
        <v>1</v>
      </c>
      <c r="N43" s="76">
        <f>M43*7000</f>
        <v>7000</v>
      </c>
      <c r="O43" s="76" t="s">
        <v>77</v>
      </c>
      <c r="P43" s="76" t="s">
        <v>185</v>
      </c>
    </row>
  </sheetData>
  <autoFilter ref="A7:P43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30"/>
    <cfRule type="duplicateValues" dxfId="0" priority="31"/>
  </conditionalFormatting>
  <conditionalFormatting sqref="B34">
    <cfRule type="duplicateValues" dxfId="0" priority="17"/>
    <cfRule type="duplicateValues" dxfId="0" priority="18"/>
  </conditionalFormatting>
  <conditionalFormatting sqref="C34">
    <cfRule type="duplicateValues" dxfId="0" priority="23"/>
    <cfRule type="duplicateValues" dxfId="0" priority="24"/>
  </conditionalFormatting>
  <conditionalFormatting sqref="B36">
    <cfRule type="duplicateValues" dxfId="0" priority="15"/>
    <cfRule type="duplicateValues" dxfId="0" priority="16"/>
  </conditionalFormatting>
  <conditionalFormatting sqref="B41">
    <cfRule type="duplicateValues" dxfId="0" priority="11"/>
    <cfRule type="duplicateValues" dxfId="0" priority="12"/>
  </conditionalFormatting>
  <conditionalFormatting sqref="C41">
    <cfRule type="duplicateValues" dxfId="0" priority="13"/>
    <cfRule type="duplicateValues" dxfId="0" priority="14"/>
  </conditionalFormatting>
  <conditionalFormatting sqref="B42">
    <cfRule type="duplicateValues" dxfId="0" priority="2"/>
    <cfRule type="duplicateValues" dxfId="0" priority="1"/>
  </conditionalFormatting>
  <conditionalFormatting sqref="B43">
    <cfRule type="duplicateValues" dxfId="0" priority="5"/>
    <cfRule type="duplicateValues" dxfId="0" priority="3"/>
  </conditionalFormatting>
  <conditionalFormatting sqref="C43">
    <cfRule type="duplicateValues" dxfId="0" priority="9"/>
    <cfRule type="duplicateValues" dxfId="0" priority="7"/>
  </conditionalFormatting>
  <conditionalFormatting sqref="C8:C10">
    <cfRule type="duplicateValues" dxfId="0" priority="34"/>
  </conditionalFormatting>
  <conditionalFormatting sqref="C11:C16">
    <cfRule type="duplicateValues" dxfId="0" priority="36"/>
  </conditionalFormatting>
  <conditionalFormatting sqref="C18:C19">
    <cfRule type="duplicateValues" dxfId="0" priority="35"/>
  </conditionalFormatting>
  <conditionalFormatting sqref="B1:B20 B44:B1048576 B31">
    <cfRule type="duplicateValues" dxfId="0" priority="37"/>
  </conditionalFormatting>
  <conditionalFormatting sqref="B1:B23 B44:B1048576 B31">
    <cfRule type="duplicateValues" dxfId="0" priority="33"/>
  </conditionalFormatting>
  <dataValidations count="4">
    <dataValidation type="list" allowBlank="1" showInputMessage="1" showErrorMessage="1" sqref="H8 H9 H10 H11 H12 H13 H14 H15 H16 H17 H18 H19 H20 H21 H22 H23 H24 H25 H26 H27 H28 H29 H30 H31 H32 H33 H34 H35">
      <formula1>零件类型!$A$1:$A$29</formula1>
    </dataValidation>
    <dataValidation allowBlank="1" showErrorMessage="1" sqref="I40"/>
    <dataValidation type="list" allowBlank="1" showInputMessage="1" showErrorMessage="1" sqref="F41">
      <formula1>"ea,kg,g,m,mm,l,ml,m2"</formula1>
    </dataValidation>
    <dataValidation type="list" allowBlank="1" showInputMessage="1" showErrorMessage="1" sqref="H42 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39</v>
      </c>
      <c r="D1" s="14"/>
      <c r="E1" s="14"/>
      <c r="F1" s="14"/>
      <c r="G1" s="14"/>
      <c r="H1" s="14"/>
      <c r="I1" s="14"/>
      <c r="J1" s="14"/>
      <c r="K1" s="14"/>
      <c r="L1" s="37" t="s">
        <v>40</v>
      </c>
      <c r="M1" s="37"/>
      <c r="N1" s="38" t="s">
        <v>41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42</v>
      </c>
      <c r="M2" s="37"/>
      <c r="N2" s="38" t="s">
        <v>43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44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45</v>
      </c>
      <c r="M4" s="37"/>
      <c r="N4" s="38" t="s">
        <v>46</v>
      </c>
      <c r="O4" s="38"/>
      <c r="P4" s="38"/>
    </row>
    <row r="5" s="2" customFormat="1" ht="20" customHeight="1" spans="1:16">
      <c r="A5" s="53" t="s">
        <v>47</v>
      </c>
      <c r="B5" s="54"/>
      <c r="C5" s="54"/>
      <c r="D5" s="53"/>
      <c r="E5" s="53"/>
      <c r="F5" s="53" t="s">
        <v>48</v>
      </c>
      <c r="G5" s="53"/>
      <c r="H5" s="53"/>
      <c r="I5" s="53"/>
      <c r="J5" s="53"/>
      <c r="K5" s="53"/>
      <c r="L5" s="37" t="s">
        <v>49</v>
      </c>
      <c r="M5" s="37"/>
      <c r="N5" s="38" t="s">
        <v>34</v>
      </c>
      <c r="O5" s="38"/>
      <c r="P5" s="38"/>
    </row>
    <row r="6" s="3" customFormat="1" ht="15" customHeight="1" spans="1:16">
      <c r="A6" s="55" t="s">
        <v>50</v>
      </c>
      <c r="B6" s="24" t="s">
        <v>51</v>
      </c>
      <c r="C6" s="24" t="s">
        <v>52</v>
      </c>
      <c r="D6" s="25" t="s">
        <v>53</v>
      </c>
      <c r="E6" s="25" t="s">
        <v>54</v>
      </c>
      <c r="F6" s="25" t="s">
        <v>55</v>
      </c>
      <c r="G6" s="25" t="s">
        <v>56</v>
      </c>
      <c r="H6" s="26" t="s">
        <v>57</v>
      </c>
      <c r="I6" s="26" t="s">
        <v>58</v>
      </c>
      <c r="J6" s="25" t="s">
        <v>59</v>
      </c>
      <c r="K6" s="46" t="s">
        <v>60</v>
      </c>
      <c r="L6" s="46" t="s">
        <v>61</v>
      </c>
      <c r="M6" s="46" t="s">
        <v>62</v>
      </c>
      <c r="N6" s="47" t="s">
        <v>63</v>
      </c>
      <c r="O6" s="47" t="s">
        <v>64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181</v>
      </c>
      <c r="C8" s="57" t="s">
        <v>181</v>
      </c>
      <c r="D8" s="58" t="s">
        <v>182</v>
      </c>
      <c r="E8" s="59" t="s">
        <v>183</v>
      </c>
      <c r="F8" s="60" t="s">
        <v>68</v>
      </c>
      <c r="G8" s="59"/>
      <c r="H8" s="61" t="s">
        <v>69</v>
      </c>
      <c r="I8" s="62" t="s">
        <v>70</v>
      </c>
      <c r="J8" s="62"/>
      <c r="K8" s="63" t="s">
        <v>72</v>
      </c>
      <c r="L8" s="63" t="s">
        <v>184</v>
      </c>
      <c r="M8" s="56">
        <v>1</v>
      </c>
      <c r="N8" s="56">
        <f>M8*7000</f>
        <v>7000</v>
      </c>
      <c r="O8" s="56" t="s">
        <v>188</v>
      </c>
      <c r="P8" s="56" t="s">
        <v>189</v>
      </c>
    </row>
    <row r="9" s="4" customFormat="1" ht="34" customHeight="1" spans="1:16">
      <c r="A9" s="56">
        <f t="shared" si="0"/>
        <v>2</v>
      </c>
      <c r="B9" s="57" t="s">
        <v>190</v>
      </c>
      <c r="C9" s="57" t="s">
        <v>190</v>
      </c>
      <c r="D9" s="58" t="s">
        <v>187</v>
      </c>
      <c r="E9" s="59" t="s">
        <v>81</v>
      </c>
      <c r="F9" s="60" t="s">
        <v>68</v>
      </c>
      <c r="G9" s="59"/>
      <c r="H9" s="61" t="s">
        <v>69</v>
      </c>
      <c r="I9" s="62" t="s">
        <v>70</v>
      </c>
      <c r="J9" s="62"/>
      <c r="K9" s="63" t="s">
        <v>72</v>
      </c>
      <c r="L9" s="63" t="s">
        <v>184</v>
      </c>
      <c r="M9" s="56">
        <v>1</v>
      </c>
      <c r="N9" s="56">
        <f>M9*3000</f>
        <v>3000</v>
      </c>
      <c r="O9" s="56" t="s">
        <v>188</v>
      </c>
      <c r="P9" s="56" t="s">
        <v>189</v>
      </c>
    </row>
    <row r="10" s="4" customFormat="1" ht="34" customHeight="1" spans="1:16">
      <c r="A10" s="56">
        <f t="shared" si="0"/>
        <v>3</v>
      </c>
      <c r="B10" s="57" t="s">
        <v>191</v>
      </c>
      <c r="C10" s="57" t="s">
        <v>191</v>
      </c>
      <c r="D10" s="58" t="s">
        <v>192</v>
      </c>
      <c r="E10" s="59"/>
      <c r="F10" s="60" t="s">
        <v>68</v>
      </c>
      <c r="G10" s="59"/>
      <c r="H10" s="61" t="s">
        <v>69</v>
      </c>
      <c r="I10" s="62" t="s">
        <v>70</v>
      </c>
      <c r="J10" s="62" t="s">
        <v>71</v>
      </c>
      <c r="K10" s="63" t="s">
        <v>72</v>
      </c>
      <c r="L10" s="63" t="s">
        <v>142</v>
      </c>
      <c r="M10" s="56">
        <v>1</v>
      </c>
      <c r="N10" s="56">
        <f>M10*7000</f>
        <v>7000</v>
      </c>
      <c r="O10" s="56" t="s">
        <v>188</v>
      </c>
      <c r="P10" s="56" t="s">
        <v>189</v>
      </c>
    </row>
    <row r="11" s="4" customFormat="1" ht="34" customHeight="1" spans="1:16">
      <c r="A11" s="56">
        <f t="shared" si="0"/>
        <v>4</v>
      </c>
      <c r="B11" s="57" t="s">
        <v>193</v>
      </c>
      <c r="C11" s="57" t="s">
        <v>193</v>
      </c>
      <c r="D11" s="58" t="s">
        <v>144</v>
      </c>
      <c r="E11" s="59"/>
      <c r="F11" s="60" t="s">
        <v>68</v>
      </c>
      <c r="G11" s="59"/>
      <c r="H11" s="61" t="s">
        <v>145</v>
      </c>
      <c r="I11" s="62" t="s">
        <v>70</v>
      </c>
      <c r="J11" s="62"/>
      <c r="K11" s="63" t="s">
        <v>72</v>
      </c>
      <c r="L11" s="63"/>
      <c r="M11" s="56">
        <v>1</v>
      </c>
      <c r="N11" s="56">
        <f>M11*7000</f>
        <v>7000</v>
      </c>
      <c r="O11" s="56" t="s">
        <v>188</v>
      </c>
      <c r="P11" s="56" t="s">
        <v>189</v>
      </c>
    </row>
    <row r="12" s="4" customFormat="1" ht="34" customHeight="1" spans="1:16">
      <c r="A12" s="56">
        <f t="shared" si="0"/>
        <v>5</v>
      </c>
      <c r="B12" s="57" t="s">
        <v>194</v>
      </c>
      <c r="C12" s="57" t="s">
        <v>194</v>
      </c>
      <c r="D12" s="58" t="s">
        <v>195</v>
      </c>
      <c r="E12" s="59"/>
      <c r="F12" s="60" t="s">
        <v>68</v>
      </c>
      <c r="G12" s="59"/>
      <c r="H12" s="61" t="s">
        <v>148</v>
      </c>
      <c r="I12" s="62" t="s">
        <v>149</v>
      </c>
      <c r="J12" s="62"/>
      <c r="K12" s="63" t="s">
        <v>72</v>
      </c>
      <c r="L12" s="63"/>
      <c r="M12" s="56">
        <v>1</v>
      </c>
      <c r="N12" s="56">
        <f>M12*7000</f>
        <v>7000</v>
      </c>
      <c r="O12" s="56" t="s">
        <v>188</v>
      </c>
      <c r="P12" s="56" t="s">
        <v>189</v>
      </c>
    </row>
    <row r="13" s="4" customFormat="1" ht="34" customHeight="1" spans="1:16">
      <c r="A13" s="56">
        <f t="shared" si="0"/>
        <v>6</v>
      </c>
      <c r="B13" s="57" t="s">
        <v>196</v>
      </c>
      <c r="C13" s="57" t="s">
        <v>196</v>
      </c>
      <c r="D13" s="58" t="s">
        <v>197</v>
      </c>
      <c r="E13" s="59"/>
      <c r="F13" s="60" t="s">
        <v>68</v>
      </c>
      <c r="G13" s="59"/>
      <c r="H13" s="61" t="s">
        <v>94</v>
      </c>
      <c r="I13" s="62" t="s">
        <v>152</v>
      </c>
      <c r="J13" s="62"/>
      <c r="K13" s="63" t="s">
        <v>72</v>
      </c>
      <c r="L13" s="63"/>
      <c r="M13" s="56">
        <v>1</v>
      </c>
      <c r="N13" s="56">
        <f>M13*7000</f>
        <v>7000</v>
      </c>
      <c r="O13" s="56" t="s">
        <v>188</v>
      </c>
      <c r="P13" s="56" t="s">
        <v>189</v>
      </c>
    </row>
    <row r="14" s="4" customFormat="1" ht="34" customHeight="1" spans="1:16">
      <c r="A14" s="56">
        <f t="shared" si="0"/>
        <v>7</v>
      </c>
      <c r="B14" s="57" t="s">
        <v>198</v>
      </c>
      <c r="C14" s="57" t="s">
        <v>198</v>
      </c>
      <c r="D14" s="58" t="s">
        <v>199</v>
      </c>
      <c r="E14" s="59" t="s">
        <v>200</v>
      </c>
      <c r="F14" s="60" t="s">
        <v>68</v>
      </c>
      <c r="G14" s="59"/>
      <c r="H14" s="61" t="s">
        <v>82</v>
      </c>
      <c r="I14" s="62" t="s">
        <v>70</v>
      </c>
      <c r="J14" s="62"/>
      <c r="K14" s="63" t="s">
        <v>72</v>
      </c>
      <c r="L14" s="63"/>
      <c r="M14" s="56">
        <v>1</v>
      </c>
      <c r="N14" s="56">
        <v>2500</v>
      </c>
      <c r="O14" s="56" t="s">
        <v>201</v>
      </c>
      <c r="P14" s="56"/>
    </row>
    <row r="15" s="4" customFormat="1" ht="34" customHeight="1" spans="1:16">
      <c r="A15" s="56">
        <f t="shared" si="0"/>
        <v>8</v>
      </c>
      <c r="B15" s="57" t="s">
        <v>202</v>
      </c>
      <c r="C15" s="57" t="s">
        <v>202</v>
      </c>
      <c r="D15" s="58" t="s">
        <v>199</v>
      </c>
      <c r="E15" s="59" t="s">
        <v>203</v>
      </c>
      <c r="F15" s="60" t="s">
        <v>68</v>
      </c>
      <c r="G15" s="59"/>
      <c r="H15" s="61" t="s">
        <v>82</v>
      </c>
      <c r="I15" s="62" t="s">
        <v>70</v>
      </c>
      <c r="J15" s="62"/>
      <c r="K15" s="63" t="s">
        <v>72</v>
      </c>
      <c r="L15" s="63"/>
      <c r="M15" s="56">
        <v>1</v>
      </c>
      <c r="N15" s="56">
        <v>6350</v>
      </c>
      <c r="O15" s="56" t="s">
        <v>201</v>
      </c>
      <c r="P15" s="56"/>
    </row>
    <row r="16" s="4" customFormat="1" ht="34" customHeight="1" spans="1:16">
      <c r="A16" s="56">
        <f t="shared" si="0"/>
        <v>9</v>
      </c>
      <c r="B16" s="57" t="s">
        <v>204</v>
      </c>
      <c r="C16" s="57" t="s">
        <v>204</v>
      </c>
      <c r="D16" s="58" t="s">
        <v>199</v>
      </c>
      <c r="E16" s="59" t="s">
        <v>205</v>
      </c>
      <c r="F16" s="60" t="s">
        <v>68</v>
      </c>
      <c r="G16" s="59"/>
      <c r="H16" s="61" t="s">
        <v>82</v>
      </c>
      <c r="I16" s="62" t="s">
        <v>70</v>
      </c>
      <c r="J16" s="62"/>
      <c r="K16" s="63" t="s">
        <v>72</v>
      </c>
      <c r="L16" s="63"/>
      <c r="M16" s="56">
        <v>1</v>
      </c>
      <c r="N16" s="56">
        <v>800</v>
      </c>
      <c r="O16" s="56" t="s">
        <v>201</v>
      </c>
      <c r="P16" s="56"/>
    </row>
    <row r="17" s="4" customFormat="1" ht="34" customHeight="1" spans="1:16">
      <c r="A17" s="56">
        <f t="shared" si="0"/>
        <v>10</v>
      </c>
      <c r="B17" s="57" t="s">
        <v>206</v>
      </c>
      <c r="C17" s="57" t="s">
        <v>206</v>
      </c>
      <c r="D17" s="58" t="s">
        <v>199</v>
      </c>
      <c r="E17" s="59" t="s">
        <v>207</v>
      </c>
      <c r="F17" s="60" t="s">
        <v>68</v>
      </c>
      <c r="G17" s="59"/>
      <c r="H17" s="61" t="s">
        <v>82</v>
      </c>
      <c r="I17" s="62" t="s">
        <v>70</v>
      </c>
      <c r="J17" s="62"/>
      <c r="K17" s="63" t="s">
        <v>72</v>
      </c>
      <c r="L17" s="63"/>
      <c r="M17" s="56">
        <v>1</v>
      </c>
      <c r="N17" s="56">
        <v>350</v>
      </c>
      <c r="O17" s="56" t="s">
        <v>201</v>
      </c>
      <c r="P17" s="56"/>
    </row>
    <row r="18" s="4" customFormat="1" ht="34" customHeight="1" spans="1:16">
      <c r="A18" s="56">
        <f t="shared" si="0"/>
        <v>11</v>
      </c>
      <c r="B18" s="57" t="s">
        <v>208</v>
      </c>
      <c r="C18" s="57" t="s">
        <v>208</v>
      </c>
      <c r="D18" s="58" t="s">
        <v>80</v>
      </c>
      <c r="E18" s="59"/>
      <c r="F18" s="60" t="s">
        <v>68</v>
      </c>
      <c r="G18" s="59"/>
      <c r="H18" s="61" t="s">
        <v>82</v>
      </c>
      <c r="I18" s="62" t="s">
        <v>70</v>
      </c>
      <c r="J18" s="62"/>
      <c r="K18" s="63" t="s">
        <v>72</v>
      </c>
      <c r="L18" s="63"/>
      <c r="M18" s="56">
        <v>1</v>
      </c>
      <c r="N18" s="56">
        <v>6350</v>
      </c>
      <c r="O18" s="56" t="s">
        <v>201</v>
      </c>
      <c r="P18" s="56"/>
    </row>
    <row r="19" s="4" customFormat="1" ht="34" customHeight="1" spans="1:16">
      <c r="A19" s="56">
        <f t="shared" si="0"/>
        <v>12</v>
      </c>
      <c r="B19" s="57" t="s">
        <v>209</v>
      </c>
      <c r="C19" s="57" t="s">
        <v>209</v>
      </c>
      <c r="D19" s="58" t="s">
        <v>80</v>
      </c>
      <c r="E19" s="59" t="s">
        <v>88</v>
      </c>
      <c r="F19" s="60" t="s">
        <v>68</v>
      </c>
      <c r="G19" s="59"/>
      <c r="H19" s="61" t="s">
        <v>82</v>
      </c>
      <c r="I19" s="62" t="s">
        <v>70</v>
      </c>
      <c r="J19" s="62"/>
      <c r="K19" s="63" t="s">
        <v>72</v>
      </c>
      <c r="L19" s="63"/>
      <c r="M19" s="56">
        <v>1</v>
      </c>
      <c r="N19" s="56">
        <v>800</v>
      </c>
      <c r="O19" s="56" t="s">
        <v>201</v>
      </c>
      <c r="P19" s="56"/>
    </row>
    <row r="20" s="4" customFormat="1" ht="34" customHeight="1" spans="1:16">
      <c r="A20" s="56">
        <f t="shared" si="0"/>
        <v>13</v>
      </c>
      <c r="B20" s="57" t="s">
        <v>210</v>
      </c>
      <c r="C20" s="57" t="s">
        <v>211</v>
      </c>
      <c r="D20" s="58" t="s">
        <v>163</v>
      </c>
      <c r="E20" s="59"/>
      <c r="F20" s="60" t="s">
        <v>68</v>
      </c>
      <c r="G20" s="59"/>
      <c r="H20" s="61" t="s">
        <v>94</v>
      </c>
      <c r="I20" s="62" t="s">
        <v>95</v>
      </c>
      <c r="J20" s="62"/>
      <c r="K20" s="63" t="s">
        <v>72</v>
      </c>
      <c r="L20" s="63" t="s">
        <v>164</v>
      </c>
      <c r="M20" s="56">
        <v>1</v>
      </c>
      <c r="N20" s="56">
        <v>7000</v>
      </c>
      <c r="O20" s="56" t="s">
        <v>188</v>
      </c>
      <c r="P20" s="56" t="s">
        <v>104</v>
      </c>
    </row>
    <row r="21" spans="17:17">
      <c r="Q21" s="4"/>
    </row>
  </sheetData>
  <autoFilter ref="A7:P2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 H9 H10 H11 H12 H13">
      <formula1>[5]零件类型!#REF!</formula1>
    </dataValidation>
    <dataValidation type="list" allowBlank="1" showInputMessage="1" showErrorMessage="1" sqref="H14 H15 H16 H17 H18 H19 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2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39</v>
      </c>
      <c r="D1" s="10"/>
      <c r="E1" s="10"/>
      <c r="F1" s="10"/>
      <c r="G1" s="10"/>
      <c r="H1" s="10"/>
      <c r="I1" s="10"/>
      <c r="J1" s="10"/>
      <c r="K1" s="10"/>
      <c r="L1" s="34" t="s">
        <v>40</v>
      </c>
      <c r="M1" s="34"/>
      <c r="N1" s="35" t="s">
        <v>41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42</v>
      </c>
      <c r="M2" s="37"/>
      <c r="N2" s="38" t="s">
        <v>43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44</v>
      </c>
      <c r="M3" s="37"/>
      <c r="N3" s="37" t="s">
        <v>212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45</v>
      </c>
      <c r="M4" s="37"/>
      <c r="N4" s="37" t="s">
        <v>46</v>
      </c>
      <c r="O4" s="37"/>
      <c r="P4" s="40"/>
    </row>
    <row r="5" s="2" customFormat="1" ht="20" customHeight="1" spans="1:16">
      <c r="A5" s="17" t="s">
        <v>213</v>
      </c>
      <c r="B5" s="18"/>
      <c r="C5" s="18"/>
      <c r="D5" s="18"/>
      <c r="E5" s="18"/>
      <c r="F5" s="18" t="s">
        <v>214</v>
      </c>
      <c r="G5" s="18"/>
      <c r="H5" s="18"/>
      <c r="I5" s="18"/>
      <c r="J5" s="18"/>
      <c r="K5" s="18"/>
      <c r="L5" s="41" t="s">
        <v>49</v>
      </c>
      <c r="M5" s="41"/>
      <c r="N5" s="41" t="s">
        <v>215</v>
      </c>
      <c r="O5" s="41"/>
      <c r="P5" s="42"/>
    </row>
    <row r="6" s="3" customFormat="1" ht="15" customHeight="1" spans="1:16">
      <c r="A6" s="19" t="s">
        <v>50</v>
      </c>
      <c r="B6" s="20" t="s">
        <v>51</v>
      </c>
      <c r="C6" s="20" t="s">
        <v>52</v>
      </c>
      <c r="D6" s="21" t="s">
        <v>53</v>
      </c>
      <c r="E6" s="21" t="s">
        <v>54</v>
      </c>
      <c r="F6" s="21" t="s">
        <v>55</v>
      </c>
      <c r="G6" s="21" t="s">
        <v>56</v>
      </c>
      <c r="H6" s="22" t="s">
        <v>57</v>
      </c>
      <c r="I6" s="22" t="s">
        <v>58</v>
      </c>
      <c r="J6" s="21" t="s">
        <v>59</v>
      </c>
      <c r="K6" s="43" t="s">
        <v>60</v>
      </c>
      <c r="L6" s="43" t="s">
        <v>61</v>
      </c>
      <c r="M6" s="43" t="s">
        <v>62</v>
      </c>
      <c r="N6" s="44" t="s">
        <v>63</v>
      </c>
      <c r="O6" s="44" t="s">
        <v>64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216</v>
      </c>
      <c r="C8" s="28" t="s">
        <v>216</v>
      </c>
      <c r="D8" s="29" t="s">
        <v>217</v>
      </c>
      <c r="E8" s="30"/>
      <c r="F8" s="31" t="s">
        <v>68</v>
      </c>
      <c r="G8" s="30"/>
      <c r="H8" s="32" t="s">
        <v>82</v>
      </c>
      <c r="I8" s="33" t="s">
        <v>70</v>
      </c>
      <c r="J8" s="33"/>
      <c r="K8" s="49" t="s">
        <v>125</v>
      </c>
      <c r="L8" s="49"/>
      <c r="M8" s="50">
        <v>1</v>
      </c>
      <c r="N8" s="50">
        <f t="shared" ref="N8:N16" si="0">M8*40000</f>
        <v>40000</v>
      </c>
      <c r="O8" s="50" t="s">
        <v>218</v>
      </c>
      <c r="P8" s="51"/>
    </row>
    <row r="9" s="4" customFormat="1" ht="30" customHeight="1" spans="1:16">
      <c r="A9" s="27">
        <f>ROW()-7</f>
        <v>2</v>
      </c>
      <c r="B9" s="28" t="s">
        <v>219</v>
      </c>
      <c r="C9" s="28" t="s">
        <v>219</v>
      </c>
      <c r="D9" s="29" t="s">
        <v>199</v>
      </c>
      <c r="E9" s="30"/>
      <c r="F9" s="31" t="s">
        <v>68</v>
      </c>
      <c r="G9" s="30"/>
      <c r="H9" s="32" t="s">
        <v>82</v>
      </c>
      <c r="I9" s="33" t="s">
        <v>70</v>
      </c>
      <c r="J9" s="33"/>
      <c r="K9" s="49" t="s">
        <v>125</v>
      </c>
      <c r="L9" s="49"/>
      <c r="M9" s="50">
        <v>1</v>
      </c>
      <c r="N9" s="50">
        <f t="shared" si="0"/>
        <v>40000</v>
      </c>
      <c r="O9" s="50" t="s">
        <v>218</v>
      </c>
      <c r="P9" s="51"/>
    </row>
    <row r="10" s="4" customFormat="1" ht="30" customHeight="1" spans="1:16">
      <c r="A10" s="27">
        <f>ROW()-7</f>
        <v>3</v>
      </c>
      <c r="B10" s="28" t="s">
        <v>220</v>
      </c>
      <c r="C10" s="28" t="s">
        <v>220</v>
      </c>
      <c r="D10" s="29" t="s">
        <v>221</v>
      </c>
      <c r="E10" s="30"/>
      <c r="F10" s="31" t="s">
        <v>68</v>
      </c>
      <c r="G10" s="30"/>
      <c r="H10" s="32" t="s">
        <v>82</v>
      </c>
      <c r="I10" s="33" t="s">
        <v>70</v>
      </c>
      <c r="J10" s="33"/>
      <c r="K10" s="49" t="s">
        <v>125</v>
      </c>
      <c r="L10" s="49"/>
      <c r="M10" s="50">
        <v>1</v>
      </c>
      <c r="N10" s="50">
        <f t="shared" si="0"/>
        <v>40000</v>
      </c>
      <c r="O10" s="50" t="s">
        <v>218</v>
      </c>
      <c r="P10" s="51"/>
    </row>
    <row r="11" s="4" customFormat="1" ht="30" customHeight="1" spans="1:16">
      <c r="A11" s="27">
        <v>14</v>
      </c>
      <c r="B11" s="28" t="s">
        <v>222</v>
      </c>
      <c r="C11" s="28" t="s">
        <v>222</v>
      </c>
      <c r="D11" s="29" t="s">
        <v>223</v>
      </c>
      <c r="E11" s="30"/>
      <c r="F11" s="31" t="s">
        <v>68</v>
      </c>
      <c r="G11" s="30"/>
      <c r="H11" s="32" t="s">
        <v>82</v>
      </c>
      <c r="I11" s="33" t="s">
        <v>70</v>
      </c>
      <c r="J11" s="33"/>
      <c r="K11" s="49" t="s">
        <v>125</v>
      </c>
      <c r="L11" s="49"/>
      <c r="M11" s="50">
        <v>1</v>
      </c>
      <c r="N11" s="50">
        <f t="shared" si="0"/>
        <v>40000</v>
      </c>
      <c r="O11" s="50" t="s">
        <v>218</v>
      </c>
      <c r="P11" s="51"/>
    </row>
    <row r="12" s="4" customFormat="1" ht="30" customHeight="1" spans="1:16">
      <c r="A12" s="27">
        <v>17</v>
      </c>
      <c r="B12" s="28" t="s">
        <v>224</v>
      </c>
      <c r="C12" s="28" t="s">
        <v>224</v>
      </c>
      <c r="D12" s="29" t="s">
        <v>225</v>
      </c>
      <c r="E12" s="30"/>
      <c r="F12" s="31" t="s">
        <v>68</v>
      </c>
      <c r="G12" s="30"/>
      <c r="H12" s="32" t="s">
        <v>82</v>
      </c>
      <c r="I12" s="33" t="s">
        <v>70</v>
      </c>
      <c r="J12" s="33"/>
      <c r="K12" s="49" t="s">
        <v>125</v>
      </c>
      <c r="L12" s="49"/>
      <c r="M12" s="50">
        <v>1</v>
      </c>
      <c r="N12" s="50">
        <f t="shared" si="0"/>
        <v>40000</v>
      </c>
      <c r="O12" s="50" t="s">
        <v>218</v>
      </c>
      <c r="P12" s="51"/>
    </row>
    <row r="13" s="4" customFormat="1" ht="30" customHeight="1" spans="1:16">
      <c r="A13" s="27">
        <v>16</v>
      </c>
      <c r="B13" s="28" t="s">
        <v>226</v>
      </c>
      <c r="C13" s="28" t="s">
        <v>226</v>
      </c>
      <c r="D13" s="29" t="s">
        <v>227</v>
      </c>
      <c r="E13" s="30"/>
      <c r="F13" s="31" t="s">
        <v>68</v>
      </c>
      <c r="G13" s="30"/>
      <c r="H13" s="32" t="s">
        <v>82</v>
      </c>
      <c r="I13" s="33" t="s">
        <v>70</v>
      </c>
      <c r="J13" s="33"/>
      <c r="K13" s="49" t="s">
        <v>125</v>
      </c>
      <c r="L13" s="49"/>
      <c r="M13" s="50">
        <v>1</v>
      </c>
      <c r="N13" s="50">
        <f t="shared" si="0"/>
        <v>40000</v>
      </c>
      <c r="O13" s="50" t="s">
        <v>218</v>
      </c>
      <c r="P13" s="51"/>
    </row>
    <row r="14" s="4" customFormat="1" ht="30" customHeight="1" spans="1:16">
      <c r="A14" s="27">
        <f>ROW()-7</f>
        <v>7</v>
      </c>
      <c r="B14" s="28" t="s">
        <v>228</v>
      </c>
      <c r="C14" s="28" t="s">
        <v>228</v>
      </c>
      <c r="D14" s="29" t="s">
        <v>229</v>
      </c>
      <c r="E14" s="30"/>
      <c r="F14" s="31" t="s">
        <v>68</v>
      </c>
      <c r="G14" s="30"/>
      <c r="H14" s="33" t="s">
        <v>179</v>
      </c>
      <c r="I14" s="33" t="s">
        <v>230</v>
      </c>
      <c r="J14" s="33"/>
      <c r="K14" s="49" t="s">
        <v>125</v>
      </c>
      <c r="L14" s="49"/>
      <c r="M14" s="50">
        <v>1</v>
      </c>
      <c r="N14" s="50">
        <f t="shared" si="0"/>
        <v>40000</v>
      </c>
      <c r="O14" s="50" t="s">
        <v>218</v>
      </c>
      <c r="P14" s="51"/>
    </row>
    <row r="15" s="4" customFormat="1" ht="30" customHeight="1" spans="1:16">
      <c r="A15" s="27">
        <f>ROW()-7</f>
        <v>8</v>
      </c>
      <c r="B15" s="28" t="s">
        <v>231</v>
      </c>
      <c r="C15" s="28" t="s">
        <v>231</v>
      </c>
      <c r="D15" s="29" t="s">
        <v>232</v>
      </c>
      <c r="E15" s="30"/>
      <c r="F15" s="31" t="s">
        <v>68</v>
      </c>
      <c r="G15" s="30"/>
      <c r="H15" s="33" t="s">
        <v>179</v>
      </c>
      <c r="I15" s="33" t="s">
        <v>230</v>
      </c>
      <c r="J15" s="33"/>
      <c r="K15" s="49" t="s">
        <v>125</v>
      </c>
      <c r="L15" s="49"/>
      <c r="M15" s="50">
        <v>1</v>
      </c>
      <c r="N15" s="50">
        <f t="shared" si="0"/>
        <v>40000</v>
      </c>
      <c r="O15" s="50" t="s">
        <v>218</v>
      </c>
      <c r="P15" s="51"/>
    </row>
    <row r="16" s="4" customFormat="1" ht="30" customHeight="1" spans="1:16">
      <c r="A16" s="27">
        <v>15</v>
      </c>
      <c r="B16" s="28" t="s">
        <v>233</v>
      </c>
      <c r="C16" s="28" t="s">
        <v>233</v>
      </c>
      <c r="D16" s="29" t="s">
        <v>234</v>
      </c>
      <c r="E16" s="30"/>
      <c r="F16" s="31" t="s">
        <v>68</v>
      </c>
      <c r="G16" s="30"/>
      <c r="H16" s="33" t="s">
        <v>179</v>
      </c>
      <c r="I16" s="33" t="s">
        <v>230</v>
      </c>
      <c r="J16" s="33"/>
      <c r="K16" s="49" t="s">
        <v>125</v>
      </c>
      <c r="L16" s="49"/>
      <c r="M16" s="50">
        <v>1</v>
      </c>
      <c r="N16" s="50">
        <f t="shared" si="0"/>
        <v>40000</v>
      </c>
      <c r="O16" s="50" t="s">
        <v>218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235</v>
      </c>
      <c r="C17" s="28" t="s">
        <v>235</v>
      </c>
      <c r="D17" s="29" t="s">
        <v>236</v>
      </c>
      <c r="E17" s="30"/>
      <c r="F17" s="31" t="s">
        <v>68</v>
      </c>
      <c r="G17" s="30"/>
      <c r="H17" s="32" t="s">
        <v>123</v>
      </c>
      <c r="I17" s="33" t="s">
        <v>237</v>
      </c>
      <c r="J17" s="33"/>
      <c r="K17" s="49" t="s">
        <v>125</v>
      </c>
      <c r="L17" s="49"/>
      <c r="M17" s="50">
        <v>1</v>
      </c>
      <c r="N17" s="50">
        <f t="shared" ref="N17:N27" si="2">M17*40000</f>
        <v>40000</v>
      </c>
      <c r="O17" s="50" t="s">
        <v>238</v>
      </c>
      <c r="P17" s="51"/>
    </row>
    <row r="18" s="4" customFormat="1" ht="30" customHeight="1" spans="1:16">
      <c r="A18" s="27">
        <f t="shared" si="1"/>
        <v>11</v>
      </c>
      <c r="B18" s="28" t="s">
        <v>239</v>
      </c>
      <c r="C18" s="28" t="s">
        <v>239</v>
      </c>
      <c r="D18" s="29" t="s">
        <v>240</v>
      </c>
      <c r="E18" s="30"/>
      <c r="F18" s="31" t="s">
        <v>68</v>
      </c>
      <c r="G18" s="30"/>
      <c r="H18" s="32" t="s">
        <v>148</v>
      </c>
      <c r="I18" s="33" t="s">
        <v>241</v>
      </c>
      <c r="J18" s="33"/>
      <c r="K18" s="49" t="s">
        <v>125</v>
      </c>
      <c r="L18" s="49"/>
      <c r="M18" s="50">
        <v>1</v>
      </c>
      <c r="N18" s="50">
        <f t="shared" si="2"/>
        <v>40000</v>
      </c>
      <c r="O18" s="50" t="s">
        <v>238</v>
      </c>
      <c r="P18" s="51"/>
    </row>
    <row r="19" s="4" customFormat="1" ht="30" customHeight="1" spans="1:16">
      <c r="A19" s="27">
        <f t="shared" si="1"/>
        <v>12</v>
      </c>
      <c r="B19" s="28" t="s">
        <v>242</v>
      </c>
      <c r="C19" s="28" t="s">
        <v>242</v>
      </c>
      <c r="D19" s="29" t="s">
        <v>243</v>
      </c>
      <c r="E19" s="30"/>
      <c r="F19" s="31" t="s">
        <v>68</v>
      </c>
      <c r="G19" s="30"/>
      <c r="H19" s="32" t="s">
        <v>244</v>
      </c>
      <c r="I19" s="33" t="s">
        <v>245</v>
      </c>
      <c r="J19" s="33" t="s">
        <v>71</v>
      </c>
      <c r="K19" s="49" t="s">
        <v>125</v>
      </c>
      <c r="L19" s="49"/>
      <c r="M19" s="50">
        <v>1</v>
      </c>
      <c r="N19" s="50">
        <f t="shared" si="2"/>
        <v>40000</v>
      </c>
      <c r="O19" s="50" t="s">
        <v>238</v>
      </c>
      <c r="P19" s="51"/>
    </row>
    <row r="20" s="4" customFormat="1" ht="30" customHeight="1" spans="1:16">
      <c r="A20" s="27">
        <f t="shared" si="1"/>
        <v>13</v>
      </c>
      <c r="B20" s="28" t="s">
        <v>246</v>
      </c>
      <c r="C20" s="28" t="s">
        <v>246</v>
      </c>
      <c r="D20" s="29" t="s">
        <v>247</v>
      </c>
      <c r="E20" s="30"/>
      <c r="F20" s="31" t="s">
        <v>68</v>
      </c>
      <c r="G20" s="30"/>
      <c r="H20" s="32" t="s">
        <v>244</v>
      </c>
      <c r="I20" s="33" t="s">
        <v>245</v>
      </c>
      <c r="J20" s="33" t="s">
        <v>71</v>
      </c>
      <c r="K20" s="49" t="s">
        <v>125</v>
      </c>
      <c r="L20" s="49"/>
      <c r="M20" s="50">
        <v>1</v>
      </c>
      <c r="N20" s="50">
        <f t="shared" si="2"/>
        <v>40000</v>
      </c>
      <c r="O20" s="50" t="s">
        <v>238</v>
      </c>
      <c r="P20" s="51"/>
    </row>
    <row r="21" s="4" customFormat="1" ht="30" customHeight="1" spans="1:16">
      <c r="A21" s="27">
        <f t="shared" si="1"/>
        <v>14</v>
      </c>
      <c r="B21" s="28" t="s">
        <v>248</v>
      </c>
      <c r="C21" s="28" t="s">
        <v>248</v>
      </c>
      <c r="D21" s="29" t="s">
        <v>249</v>
      </c>
      <c r="E21" s="30"/>
      <c r="F21" s="31" t="s">
        <v>68</v>
      </c>
      <c r="G21" s="30"/>
      <c r="H21" s="32" t="s">
        <v>250</v>
      </c>
      <c r="I21" s="33" t="s">
        <v>70</v>
      </c>
      <c r="J21" s="33"/>
      <c r="K21" s="49" t="s">
        <v>125</v>
      </c>
      <c r="L21" s="49"/>
      <c r="M21" s="50">
        <v>1</v>
      </c>
      <c r="N21" s="50">
        <f t="shared" si="2"/>
        <v>40000</v>
      </c>
      <c r="O21" s="50" t="s">
        <v>238</v>
      </c>
      <c r="P21" s="51"/>
    </row>
    <row r="22" s="4" customFormat="1" ht="30" customHeight="1" spans="1:16">
      <c r="A22" s="27">
        <f t="shared" si="1"/>
        <v>15</v>
      </c>
      <c r="B22" s="28" t="s">
        <v>251</v>
      </c>
      <c r="C22" s="28" t="s">
        <v>251</v>
      </c>
      <c r="D22" s="29" t="s">
        <v>252</v>
      </c>
      <c r="E22" s="30"/>
      <c r="F22" s="31" t="s">
        <v>68</v>
      </c>
      <c r="G22" s="30"/>
      <c r="H22" s="32" t="s">
        <v>244</v>
      </c>
      <c r="I22" s="33" t="s">
        <v>245</v>
      </c>
      <c r="J22" s="33"/>
      <c r="K22" s="49" t="s">
        <v>125</v>
      </c>
      <c r="L22" s="49"/>
      <c r="M22" s="50">
        <v>2</v>
      </c>
      <c r="N22" s="50">
        <f t="shared" si="2"/>
        <v>80000</v>
      </c>
      <c r="O22" s="50" t="s">
        <v>238</v>
      </c>
      <c r="P22" s="51"/>
    </row>
    <row r="23" s="4" customFormat="1" ht="30" customHeight="1" spans="1:16">
      <c r="A23" s="27">
        <f t="shared" si="1"/>
        <v>16</v>
      </c>
      <c r="B23" s="28" t="s">
        <v>253</v>
      </c>
      <c r="C23" s="28" t="s">
        <v>253</v>
      </c>
      <c r="D23" s="29" t="s">
        <v>254</v>
      </c>
      <c r="E23" s="30"/>
      <c r="F23" s="31" t="s">
        <v>68</v>
      </c>
      <c r="G23" s="30"/>
      <c r="H23" s="32" t="s">
        <v>123</v>
      </c>
      <c r="I23" s="33" t="s">
        <v>255</v>
      </c>
      <c r="J23" s="33"/>
      <c r="K23" s="49" t="s">
        <v>125</v>
      </c>
      <c r="L23" s="49"/>
      <c r="M23" s="50">
        <v>1</v>
      </c>
      <c r="N23" s="50">
        <f t="shared" si="2"/>
        <v>40000</v>
      </c>
      <c r="O23" s="50" t="s">
        <v>238</v>
      </c>
      <c r="P23" s="51"/>
    </row>
    <row r="24" s="4" customFormat="1" ht="30" customHeight="1" spans="1:16">
      <c r="A24" s="27">
        <v>13</v>
      </c>
      <c r="B24" s="28" t="s">
        <v>256</v>
      </c>
      <c r="C24" s="28" t="s">
        <v>256</v>
      </c>
      <c r="D24" s="29" t="s">
        <v>257</v>
      </c>
      <c r="E24" s="30"/>
      <c r="F24" s="31" t="s">
        <v>68</v>
      </c>
      <c r="G24" s="30"/>
      <c r="H24" s="32" t="s">
        <v>123</v>
      </c>
      <c r="I24" s="33" t="s">
        <v>255</v>
      </c>
      <c r="J24" s="33"/>
      <c r="K24" s="49" t="s">
        <v>125</v>
      </c>
      <c r="L24" s="49"/>
      <c r="M24" s="50">
        <v>1</v>
      </c>
      <c r="N24" s="50">
        <f t="shared" si="2"/>
        <v>40000</v>
      </c>
      <c r="O24" s="50" t="s">
        <v>238</v>
      </c>
      <c r="P24" s="51"/>
    </row>
    <row r="25" s="4" customFormat="1" ht="30" customHeight="1" spans="1:16">
      <c r="A25" s="27">
        <v>18</v>
      </c>
      <c r="B25" s="28" t="s">
        <v>258</v>
      </c>
      <c r="C25" s="28" t="s">
        <v>258</v>
      </c>
      <c r="D25" s="29" t="s">
        <v>259</v>
      </c>
      <c r="E25" s="30"/>
      <c r="F25" s="31" t="s">
        <v>68</v>
      </c>
      <c r="G25" s="30"/>
      <c r="H25" s="32" t="s">
        <v>69</v>
      </c>
      <c r="I25" s="33" t="s">
        <v>70</v>
      </c>
      <c r="J25" s="33"/>
      <c r="K25" s="49" t="s">
        <v>125</v>
      </c>
      <c r="L25" s="49"/>
      <c r="M25" s="50">
        <v>1</v>
      </c>
      <c r="N25" s="50">
        <f t="shared" si="2"/>
        <v>40000</v>
      </c>
      <c r="O25" s="50" t="s">
        <v>238</v>
      </c>
      <c r="P25" s="51"/>
    </row>
    <row r="26" s="4" customFormat="1" ht="30" customHeight="1" spans="1:16">
      <c r="A26" s="27">
        <v>19</v>
      </c>
      <c r="B26" s="28" t="s">
        <v>260</v>
      </c>
      <c r="C26" s="28" t="s">
        <v>260</v>
      </c>
      <c r="D26" s="29" t="s">
        <v>261</v>
      </c>
      <c r="E26" s="30"/>
      <c r="F26" s="31" t="s">
        <v>68</v>
      </c>
      <c r="G26" s="30"/>
      <c r="H26" s="32" t="s">
        <v>244</v>
      </c>
      <c r="I26" s="33" t="s">
        <v>262</v>
      </c>
      <c r="J26" s="33"/>
      <c r="K26" s="49" t="s">
        <v>125</v>
      </c>
      <c r="L26" s="49"/>
      <c r="M26" s="50">
        <v>1</v>
      </c>
      <c r="N26" s="50">
        <f t="shared" si="2"/>
        <v>40000</v>
      </c>
      <c r="O26" s="50" t="s">
        <v>238</v>
      </c>
      <c r="P26" s="51"/>
    </row>
    <row r="27" s="4" customFormat="1" ht="30" customHeight="1" spans="1:16">
      <c r="A27" s="27">
        <v>20</v>
      </c>
      <c r="B27" s="28" t="s">
        <v>263</v>
      </c>
      <c r="C27" s="28" t="s">
        <v>263</v>
      </c>
      <c r="D27" s="29" t="s">
        <v>264</v>
      </c>
      <c r="E27" s="30"/>
      <c r="F27" s="31" t="s">
        <v>68</v>
      </c>
      <c r="G27" s="30"/>
      <c r="H27" s="32" t="s">
        <v>244</v>
      </c>
      <c r="I27" s="33" t="s">
        <v>265</v>
      </c>
      <c r="J27" s="33"/>
      <c r="K27" s="49" t="s">
        <v>125</v>
      </c>
      <c r="L27" s="49"/>
      <c r="M27" s="50">
        <v>1</v>
      </c>
      <c r="N27" s="50">
        <f t="shared" si="2"/>
        <v>40000</v>
      </c>
      <c r="O27" s="50" t="s">
        <v>238</v>
      </c>
      <c r="P27" s="51"/>
    </row>
    <row r="28" s="4" customFormat="1" ht="30" customHeight="1" spans="1:16">
      <c r="A28" s="27">
        <v>21</v>
      </c>
      <c r="B28" s="28" t="s">
        <v>266</v>
      </c>
      <c r="C28" s="28" t="s">
        <v>266</v>
      </c>
      <c r="D28" s="29" t="s">
        <v>267</v>
      </c>
      <c r="E28" s="30"/>
      <c r="F28" s="31" t="s">
        <v>68</v>
      </c>
      <c r="G28" s="30"/>
      <c r="H28" s="32" t="s">
        <v>69</v>
      </c>
      <c r="I28" s="33" t="s">
        <v>70</v>
      </c>
      <c r="J28" s="33"/>
      <c r="K28" s="49" t="s">
        <v>125</v>
      </c>
      <c r="L28" s="49"/>
      <c r="M28" s="50">
        <v>1</v>
      </c>
      <c r="N28" s="50">
        <f t="shared" ref="N28:N33" si="3">M28*40000</f>
        <v>40000</v>
      </c>
      <c r="O28" s="50" t="s">
        <v>238</v>
      </c>
      <c r="P28" s="51"/>
    </row>
    <row r="29" s="4" customFormat="1" ht="30" customHeight="1" spans="1:16">
      <c r="A29" s="27">
        <v>22</v>
      </c>
      <c r="B29" s="28" t="s">
        <v>268</v>
      </c>
      <c r="C29" s="28" t="s">
        <v>268</v>
      </c>
      <c r="D29" s="29" t="s">
        <v>269</v>
      </c>
      <c r="E29" s="30"/>
      <c r="F29" s="31" t="s">
        <v>68</v>
      </c>
      <c r="G29" s="30"/>
      <c r="H29" s="32" t="s">
        <v>123</v>
      </c>
      <c r="I29" s="33" t="s">
        <v>270</v>
      </c>
      <c r="J29" s="33"/>
      <c r="K29" s="49" t="s">
        <v>125</v>
      </c>
      <c r="L29" s="49"/>
      <c r="M29" s="50">
        <v>2</v>
      </c>
      <c r="N29" s="50">
        <f t="shared" si="3"/>
        <v>80000</v>
      </c>
      <c r="O29" s="50" t="s">
        <v>238</v>
      </c>
      <c r="P29" s="51"/>
    </row>
    <row r="30" s="4" customFormat="1" ht="30" customHeight="1" spans="1:16">
      <c r="A30" s="27">
        <v>23</v>
      </c>
      <c r="B30" s="28" t="s">
        <v>271</v>
      </c>
      <c r="C30" s="28" t="s">
        <v>271</v>
      </c>
      <c r="D30" s="29" t="s">
        <v>272</v>
      </c>
      <c r="E30" s="30"/>
      <c r="F30" s="31" t="s">
        <v>68</v>
      </c>
      <c r="G30" s="30"/>
      <c r="H30" s="32" t="s">
        <v>244</v>
      </c>
      <c r="I30" s="33" t="s">
        <v>273</v>
      </c>
      <c r="J30" s="33"/>
      <c r="K30" s="49" t="s">
        <v>125</v>
      </c>
      <c r="L30" s="49"/>
      <c r="M30" s="50">
        <v>1</v>
      </c>
      <c r="N30" s="50">
        <f t="shared" si="3"/>
        <v>40000</v>
      </c>
      <c r="O30" s="50" t="s">
        <v>238</v>
      </c>
      <c r="P30" s="51"/>
    </row>
    <row r="31" s="4" customFormat="1" ht="30" customHeight="1" spans="1:16">
      <c r="A31" s="27">
        <v>24</v>
      </c>
      <c r="B31" s="28" t="s">
        <v>274</v>
      </c>
      <c r="C31" s="28" t="s">
        <v>274</v>
      </c>
      <c r="D31" s="29" t="s">
        <v>275</v>
      </c>
      <c r="E31" s="30"/>
      <c r="F31" s="31" t="s">
        <v>68</v>
      </c>
      <c r="G31" s="30"/>
      <c r="H31" s="32" t="s">
        <v>123</v>
      </c>
      <c r="I31" s="33" t="s">
        <v>276</v>
      </c>
      <c r="J31" s="33"/>
      <c r="K31" s="49" t="s">
        <v>125</v>
      </c>
      <c r="L31" s="49"/>
      <c r="M31" s="50">
        <v>1</v>
      </c>
      <c r="N31" s="50">
        <f t="shared" si="3"/>
        <v>40000</v>
      </c>
      <c r="O31" s="50" t="s">
        <v>238</v>
      </c>
      <c r="P31" s="51"/>
    </row>
    <row r="32" s="4" customFormat="1" ht="30" customHeight="1" spans="1:16">
      <c r="A32" s="27">
        <v>25</v>
      </c>
      <c r="B32" s="28" t="s">
        <v>277</v>
      </c>
      <c r="C32" s="28" t="s">
        <v>277</v>
      </c>
      <c r="D32" s="29" t="s">
        <v>278</v>
      </c>
      <c r="E32" s="30"/>
      <c r="F32" s="31" t="s">
        <v>68</v>
      </c>
      <c r="G32" s="30"/>
      <c r="H32" s="32" t="s">
        <v>69</v>
      </c>
      <c r="I32" s="33" t="s">
        <v>70</v>
      </c>
      <c r="J32" s="33"/>
      <c r="K32" s="49" t="s">
        <v>125</v>
      </c>
      <c r="L32" s="49"/>
      <c r="M32" s="50">
        <v>2</v>
      </c>
      <c r="N32" s="50">
        <f t="shared" si="3"/>
        <v>80000</v>
      </c>
      <c r="O32" s="50" t="s">
        <v>238</v>
      </c>
      <c r="P32" s="51"/>
    </row>
    <row r="33" s="4" customFormat="1" ht="30" customHeight="1" spans="1:16">
      <c r="A33" s="27">
        <v>26</v>
      </c>
      <c r="B33" s="28" t="s">
        <v>279</v>
      </c>
      <c r="C33" s="28" t="s">
        <v>279</v>
      </c>
      <c r="D33" s="29" t="s">
        <v>280</v>
      </c>
      <c r="E33" s="30"/>
      <c r="F33" s="31" t="s">
        <v>68</v>
      </c>
      <c r="G33" s="30"/>
      <c r="H33" s="32" t="s">
        <v>244</v>
      </c>
      <c r="I33" s="33" t="s">
        <v>149</v>
      </c>
      <c r="J33" s="33"/>
      <c r="K33" s="49" t="s">
        <v>125</v>
      </c>
      <c r="L33" s="49"/>
      <c r="M33" s="50">
        <v>1</v>
      </c>
      <c r="N33" s="50">
        <f t="shared" si="3"/>
        <v>40000</v>
      </c>
      <c r="O33" s="50" t="s">
        <v>238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281</v>
      </c>
    </row>
    <row r="2" spans="1:1">
      <c r="A2" s="1" t="s">
        <v>145</v>
      </c>
    </row>
    <row r="3" spans="1:1">
      <c r="A3" s="1" t="s">
        <v>82</v>
      </c>
    </row>
    <row r="4" spans="1:1">
      <c r="A4" s="1" t="s">
        <v>282</v>
      </c>
    </row>
    <row r="5" spans="1:1">
      <c r="A5" s="1" t="s">
        <v>69</v>
      </c>
    </row>
    <row r="6" spans="1:1">
      <c r="A6" s="1" t="s">
        <v>250</v>
      </c>
    </row>
    <row r="7" spans="1:1">
      <c r="A7" s="1" t="s">
        <v>283</v>
      </c>
    </row>
    <row r="8" spans="1:1">
      <c r="A8" s="1" t="s">
        <v>284</v>
      </c>
    </row>
    <row r="9" spans="1:1">
      <c r="A9" s="1" t="s">
        <v>285</v>
      </c>
    </row>
    <row r="10" spans="1:1">
      <c r="A10" s="1" t="s">
        <v>112</v>
      </c>
    </row>
    <row r="11" spans="1:1">
      <c r="A11" s="1" t="s">
        <v>286</v>
      </c>
    </row>
    <row r="12" spans="1:1">
      <c r="A12" s="1" t="s">
        <v>137</v>
      </c>
    </row>
    <row r="13" spans="1:1">
      <c r="A13" s="1" t="s">
        <v>287</v>
      </c>
    </row>
    <row r="14" spans="1:1">
      <c r="A14" s="1" t="s">
        <v>288</v>
      </c>
    </row>
    <row r="15" spans="1:1">
      <c r="A15" s="1" t="s">
        <v>94</v>
      </c>
    </row>
    <row r="16" spans="1:1">
      <c r="A16" s="1" t="s">
        <v>289</v>
      </c>
    </row>
    <row r="17" spans="1:1">
      <c r="A17" s="1" t="s">
        <v>290</v>
      </c>
    </row>
    <row r="18" spans="1:1">
      <c r="A18" s="1" t="s">
        <v>291</v>
      </c>
    </row>
    <row r="19" spans="1:1">
      <c r="A19" s="1" t="s">
        <v>292</v>
      </c>
    </row>
    <row r="20" spans="1:1">
      <c r="A20" s="1" t="s">
        <v>293</v>
      </c>
    </row>
    <row r="21" spans="1:1">
      <c r="A21" s="1" t="s">
        <v>294</v>
      </c>
    </row>
    <row r="22" spans="1:1">
      <c r="A22" s="1" t="s">
        <v>244</v>
      </c>
    </row>
    <row r="23" spans="1:1">
      <c r="A23" s="1" t="s">
        <v>295</v>
      </c>
    </row>
    <row r="24" spans="1:1">
      <c r="A24" s="1" t="s">
        <v>123</v>
      </c>
    </row>
    <row r="25" spans="1:1">
      <c r="A25" s="1" t="s">
        <v>296</v>
      </c>
    </row>
    <row r="26" spans="1:1">
      <c r="A26" s="1" t="s">
        <v>297</v>
      </c>
    </row>
    <row r="27" spans="1:1">
      <c r="A27" s="1" t="s">
        <v>148</v>
      </c>
    </row>
    <row r="28" spans="1:1">
      <c r="A28" s="1" t="s">
        <v>298</v>
      </c>
    </row>
    <row r="29" spans="1:1">
      <c r="A29" s="1" t="s">
        <v>299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2024-01-25T08:50:00Z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7F38DFF3B32B4C3EB45D6B96BB459D45</vt:lpwstr>
  </property>
</Properties>
</file>