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874" firstSheet="1" activeTab="2"/>
  </bookViews>
  <sheets>
    <sheet name="成本中心" sheetId="42" state="hidden" r:id="rId1"/>
    <sheet name="费用汇总" sheetId="44" r:id="rId2"/>
    <sheet name="1月保险费 " sheetId="54" r:id="rId3"/>
    <sheet name="Sheet1" sheetId="48" r:id="rId4"/>
  </sheets>
  <definedNames>
    <definedName name="_xlnm._FilterDatabase" localSheetId="2" hidden="1">'1月保险费 '!$A$1:$O$20</definedName>
    <definedName name="_xlnm.Print_Area" localSheetId="2">'1月保险费 '!$A$1:$O$13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<sst xmlns="http://schemas.openxmlformats.org/spreadsheetml/2006/main" count="313" uniqueCount="220">
  <si>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</si>
  <si>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</si>
  <si>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</si>
  <si>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</si>
  <si>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</si>
  <si>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</si>
  <si>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</si>
  <si>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</si>
  <si>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</si>
  <si>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</si>
  <si>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</si>
  <si>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</si>
  <si>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</si>
  <si>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</si>
  <si>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</si>
  <si>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</si>
  <si>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</si>
  <si>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</si>
  <si>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</si>
  <si>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</si>
  <si>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</si>
  <si>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</si>
  <si>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</si>
  <si>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</si>
  <si>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</si>
  <si>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</si>
  <si>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</si>
  <si>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</si>
  <si>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</si>
  <si>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</si>
  <si>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</si>
  <si>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</si>
  <si>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</si>
  <si>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</si>
  <si>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</si>
  <si>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</si>
  <si>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</si>
  <si>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</si>
  <si>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</si>
  <si>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</si>
  <si>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</si>
  <si>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</si>
  <si>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</si>
  <si>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</si>
  <si>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</si>
  <si>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</si>
  <si>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</si>
  <si>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</si>
  <si>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</si>
  <si>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</si>
  <si>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</si>
  <si>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</si>
  <si>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</si>
  <si>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</si>
  <si>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</si>
  <si>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</si>
  <si>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</si>
  <si>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</si>
  <si>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</si>
  <si>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</si>
  <si>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</si>
  <si>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</si>
  <si>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</si>
  <si>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</si>
  <si>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</si>
  <si>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</si>
  <si>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</si>
  <si>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</si>
  <si>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</si>
  <si>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</si>
  <si>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</si>
  <si>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</si>
  <si>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</si>
  <si>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</si>
  <si>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</si>
  <si>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</si>
  <si>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</si>
  <si>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</si>
  <si>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</si>
  <si>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</si>
  <si>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</si>
  <si>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</si>
  <si>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</si>
  <si>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</si>
  <si>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</si>
  <si>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</si>
  <si>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</si>
  <si>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</si>
  <si>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</si>
  <si>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</si>
  <si>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</si>
  <si>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</si>
  <si>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</si>
  <si>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</si>
  <si>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</si>
  <si>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</si>
  <si>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</si>
  <si>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</si>
  <si>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</si>
  <si>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</si>
  <si>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</si>
  <si>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</si>
  <si>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</si>
  <si>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</si>
  <si>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</si>
  <si>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</si>
  <si>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</si>
  <si>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</si>
  <si>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</si>
  <si>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</si>
  <si>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</si>
  <si>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</si>
  <si>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</si>
  <si>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</si>
  <si>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</si>
  <si>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</si>
  <si>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</si>
  <si>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</si>
  <si>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</si>
  <si>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</si>
  <si>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</si>
  <si>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</si>
  <si>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</si>
  <si>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</si>
  <si>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</si>
  <si>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</si>
  <si>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</si>
  <si>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</si>
  <si>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</si>
  <si>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</si>
  <si>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</si>
  <si>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</si>
  <si>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</si>
  <si>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</si>
  <si>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</si>
  <si>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</si>
  <si>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</si>
  <si>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</si>
  <si>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</si>
  <si>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</si>
  <si>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</si>
  <si>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</si>
  <si>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</si>
  <si>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</si>
  <si>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</si>
  <si>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</si>
  <si>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</si>
  <si>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</si>
  <si>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</si>
  <si>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</si>
  <si>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</si>
  <si>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</si>
  <si>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</si>
  <si>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</si>
  <si>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</si>
  <si>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</si>
  <si>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</si>
  <si>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</si>
  <si>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</si>
  <si>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</si>
  <si>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</si>
  <si>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r>
      <t>1</t>
    </r>
    <r>
      <rPr>
        <b/>
        <sz val="11"/>
        <color theme="1"/>
        <rFont val="宋体"/>
        <charset val="134"/>
      </rPr>
      <t>月</t>
    </r>
  </si>
  <si>
    <r>
      <t>2</t>
    </r>
    <r>
      <rPr>
        <b/>
        <sz val="11"/>
        <color theme="1"/>
        <rFont val="宋体"/>
        <charset val="134"/>
      </rPr>
      <t>月</t>
    </r>
  </si>
  <si>
    <r>
      <t>3</t>
    </r>
    <r>
      <rPr>
        <b/>
        <sz val="11"/>
        <color theme="1"/>
        <rFont val="宋体"/>
        <charset val="134"/>
      </rPr>
      <t>月</t>
    </r>
  </si>
  <si>
    <r>
      <t>4</t>
    </r>
    <r>
      <rPr>
        <b/>
        <sz val="11"/>
        <color theme="1"/>
        <rFont val="宋体"/>
        <charset val="134"/>
      </rPr>
      <t>月</t>
    </r>
  </si>
  <si>
    <r>
      <t>5</t>
    </r>
    <r>
      <rPr>
        <b/>
        <sz val="11"/>
        <color theme="1"/>
        <rFont val="宋体"/>
        <charset val="134"/>
      </rPr>
      <t>月</t>
    </r>
  </si>
  <si>
    <r>
      <t>6</t>
    </r>
    <r>
      <rPr>
        <b/>
        <sz val="11"/>
        <color theme="1"/>
        <rFont val="宋体"/>
        <charset val="134"/>
      </rPr>
      <t>月</t>
    </r>
  </si>
  <si>
    <r>
      <t>7</t>
    </r>
    <r>
      <rPr>
        <b/>
        <sz val="11"/>
        <color theme="1"/>
        <rFont val="宋体"/>
        <charset val="134"/>
      </rPr>
      <t>月</t>
    </r>
  </si>
  <si>
    <r>
      <t>8</t>
    </r>
    <r>
      <rPr>
        <b/>
        <sz val="11"/>
        <color theme="1"/>
        <rFont val="宋体"/>
        <charset val="134"/>
      </rPr>
      <t>月</t>
    </r>
  </si>
  <si>
    <t>成本中心2</t>
  </si>
  <si>
    <t>求和项:总计</t>
  </si>
  <si>
    <t>管理费用-河北后视镜事业部</t>
  </si>
  <si>
    <t>管理费用-河北金属件事业部</t>
  </si>
  <si>
    <t>管理费用-河北座椅事业部</t>
  </si>
  <si>
    <t>研发费用-试制车间</t>
  </si>
  <si>
    <t>总计</t>
  </si>
  <si>
    <t>2024年1月份挂靠劳务人员保险缴费明细表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</si>
  <si>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</si>
  <si>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</si>
  <si>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</si>
  <si>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</si>
  <si>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</si>
  <si>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</si>
  <si>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</si>
  <si>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</si>
  <si>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</si>
  <si>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</si>
  <si>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</si>
  <si>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</si>
  <si>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</si>
  <si>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曹清泉</t>
  </si>
  <si>
    <t>底座装配车间</t>
  </si>
  <si>
    <t>130983200110252010</t>
  </si>
  <si>
    <t>√</t>
  </si>
  <si>
    <t>魏振姣</t>
  </si>
  <si>
    <t>130930199302261837</t>
  </si>
  <si>
    <t>彭锋</t>
  </si>
  <si>
    <t>工艺工程部</t>
  </si>
  <si>
    <t>360313197511252552</t>
  </si>
  <si>
    <t>刘浩</t>
  </si>
  <si>
    <t>后视镜组装车间</t>
  </si>
  <si>
    <t>130983199606121414</t>
  </si>
  <si>
    <t>李博文</t>
  </si>
  <si>
    <t>生产管理科</t>
  </si>
  <si>
    <t>130983199801100037</t>
  </si>
  <si>
    <t>何高峰</t>
  </si>
  <si>
    <t>项目管理科</t>
  </si>
  <si>
    <t>13092419921019051X</t>
  </si>
  <si>
    <t>邵长春</t>
  </si>
  <si>
    <t>焊接车间</t>
  </si>
  <si>
    <t>132930199403184115</t>
  </si>
  <si>
    <t>韩培中</t>
  </si>
  <si>
    <t>安环科</t>
  </si>
  <si>
    <t>130983199808080315</t>
  </si>
  <si>
    <t>刘士贤</t>
  </si>
  <si>
    <r>
      <rPr>
        <sz val="11"/>
        <color rgb="FF000000"/>
        <rFont val="微软雅黑"/>
        <charset val="134"/>
      </rPr>
      <t>座椅总装车间</t>
    </r>
  </si>
  <si>
    <t>13092419990416421X</t>
  </si>
  <si>
    <t>赵春晓</t>
  </si>
  <si>
    <t>130924199303253524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</si>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</sst>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yyyy\-mm\-dd;@"/>
    <numFmt numFmtId="179" formatCode="0.00_ "/>
  </numFmts>
  <fonts count="59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9"/>
      <name val="微软雅黑"/>
      <charset val="134"/>
    </font>
    <font>
      <sz val="11"/>
      <color indexed="8"/>
      <name val="微软雅黑"/>
      <charset val="134"/>
    </font>
    <font>
      <sz val="11"/>
      <color rgb="FF000000"/>
      <name val="微软雅黑"/>
      <charset val="134"/>
    </font>
    <font>
      <sz val="9"/>
      <color indexed="8"/>
      <name val="微软雅黑"/>
      <charset val="134"/>
    </font>
    <font>
      <b/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11"/>
      <color theme="1"/>
      <name val="宋体"/>
      <charset val="134"/>
    </font>
    <font>
      <sz val="11"/>
      <color rgb="FF000000"/>
      <name val="Microsoft Sans Serif"/>
      <charset val="134"/>
    </font>
  </fonts>
  <fills count="56">
    <fill>
      <patternFill patternType="none"/>
    </fill>
    <fill>
      <patternFill patternType="gray125"/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3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3" applyNumberFormat="0" applyAlignment="0" applyProtection="0">
      <alignment vertical="center"/>
    </xf>
    <xf numFmtId="0" fontId="27" fillId="5" borderId="14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7" fillId="0" borderId="0"/>
    <xf numFmtId="0" fontId="39" fillId="0" borderId="0"/>
    <xf numFmtId="0" fontId="0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176" fontId="42" fillId="0" borderId="0" applyFont="0" applyFill="0" applyBorder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1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2" fillId="37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8" borderId="0" applyNumberFormat="0" applyBorder="0" applyAlignment="0" applyProtection="0"/>
    <xf numFmtId="0" fontId="37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4" fillId="39" borderId="0" applyNumberFormat="0" applyBorder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40" borderId="0" applyNumberFormat="0" applyBorder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4" fillId="41" borderId="0" applyNumberFormat="0" applyBorder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2" fillId="42" borderId="0" applyNumberFormat="0" applyBorder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4" fillId="43" borderId="0" applyNumberFormat="0" applyBorder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4" fillId="44" borderId="0" applyNumberFormat="0" applyBorder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2" fillId="45" borderId="0" applyNumberFormat="0" applyBorder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46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43" borderId="0" applyNumberFormat="0" applyBorder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42" fillId="44" borderId="0" applyNumberFormat="0" applyBorder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7" borderId="0" applyNumberFormat="0" applyBorder="0" applyAlignment="0" applyProtection="0"/>
    <xf numFmtId="0" fontId="39" fillId="0" borderId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2" fillId="46" borderId="0" applyNumberFormat="0" applyBorder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4" fillId="47" borderId="0" applyNumberFormat="0" applyBorder="0" applyAlignment="0" applyProtection="0"/>
    <xf numFmtId="0" fontId="37" fillId="0" borderId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4" fillId="50" borderId="0" applyNumberFormat="0" applyBorder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4" fillId="5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4" fillId="47" borderId="0" applyNumberFormat="0" applyBorder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4" fillId="39" borderId="0" applyNumberFormat="0" applyBorder="0" applyAlignment="0" applyProtection="0"/>
    <xf numFmtId="0" fontId="37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4" fillId="52" borderId="0" applyNumberFormat="0" applyBorder="0" applyAlignment="0" applyProtection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5" fillId="53" borderId="0" applyNumberFormat="0" applyBorder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7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1" fillId="35" borderId="19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7" fillId="0" borderId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9" fontId="42" fillId="0" borderId="0" applyFont="0" applyFill="0" applyBorder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1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7" fillId="0" borderId="0"/>
    <xf numFmtId="0" fontId="39" fillId="0" borderId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3" fillId="0" borderId="21" applyNumberFormat="0" applyFill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3" fillId="0" borderId="21" applyNumberFormat="0" applyFill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3" fillId="0" borderId="21" applyNumberFormat="0" applyFill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3" fillId="0" borderId="21" applyNumberFormat="0" applyFill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37" fillId="0" borderId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37" fillId="0" borderId="0"/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6" fillId="0" borderId="22" applyNumberFormat="0" applyFill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47" fillId="0" borderId="23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7" fillId="0" borderId="0" applyNumberFormat="0" applyFill="0" applyBorder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1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1" fillId="35" borderId="19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3" fillId="0" borderId="21" applyNumberFormat="0" applyFill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5" borderId="19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7" fillId="0" borderId="0"/>
    <xf numFmtId="0" fontId="37" fillId="0" borderId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0" fillId="0" borderId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9" fillId="0" borderId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3" fillId="0" borderId="21" applyNumberFormat="0" applyFill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3" fillId="0" borderId="21" applyNumberFormat="0" applyFill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7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7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0" fillId="0" borderId="0"/>
    <xf numFmtId="0" fontId="0" fillId="0" borderId="0"/>
    <xf numFmtId="0" fontId="41" fillId="35" borderId="19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1" fillId="35" borderId="19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1" fillId="35" borderId="19" applyNumberFormat="0" applyAlignment="0" applyProtection="0"/>
    <xf numFmtId="0" fontId="40" fillId="35" borderId="18" applyNumberFormat="0" applyAlignment="0" applyProtection="0"/>
    <xf numFmtId="0" fontId="39" fillId="0" borderId="0"/>
    <xf numFmtId="0" fontId="41" fillId="35" borderId="19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37" fillId="0" borderId="0"/>
    <xf numFmtId="0" fontId="41" fillId="35" borderId="19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1" fillId="35" borderId="19" applyNumberFormat="0" applyAlignment="0" applyProtection="0"/>
    <xf numFmtId="0" fontId="39" fillId="0" borderId="0"/>
    <xf numFmtId="0" fontId="37" fillId="0" borderId="0"/>
    <xf numFmtId="0" fontId="48" fillId="40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7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7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0" fillId="35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0" fillId="35" borderId="18" applyNumberFormat="0" applyAlignment="0" applyProtection="0"/>
    <xf numFmtId="0" fontId="37" fillId="0" borderId="0"/>
    <xf numFmtId="0" fontId="39" fillId="0" borderId="0"/>
    <xf numFmtId="0" fontId="40" fillId="35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0" fillId="35" borderId="18" applyNumberForma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37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0" fillId="35" borderId="18" applyNumberFormat="0" applyAlignment="0" applyProtection="0"/>
    <xf numFmtId="0" fontId="40" fillId="35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9" fillId="54" borderId="24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50" fillId="0" borderId="0" applyNumberFormat="0" applyFill="0" applyBorder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51" fillId="0" borderId="25" applyNumberFormat="0" applyFill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39" fillId="0" borderId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52" fillId="0" borderId="26" applyNumberFormat="0" applyFill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7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39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0" fillId="0" borderId="0"/>
    <xf numFmtId="0" fontId="38" fillId="34" borderId="18" applyNumberFormat="0" applyAlignment="0" applyProtection="0"/>
    <xf numFmtId="0" fontId="37" fillId="0" borderId="0"/>
    <xf numFmtId="0" fontId="41" fillId="35" borderId="19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0" fillId="0" borderId="0"/>
    <xf numFmtId="0" fontId="0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0" fillId="0" borderId="0"/>
    <xf numFmtId="0" fontId="38" fillId="34" borderId="18" applyNumberFormat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41" fillId="35" borderId="19" applyNumberFormat="0" applyAlignment="0" applyProtection="0"/>
    <xf numFmtId="0" fontId="38" fillId="34" borderId="18" applyNumberFormat="0" applyAlignment="0" applyProtection="0"/>
    <xf numFmtId="0" fontId="41" fillId="35" borderId="19" applyNumberFormat="0" applyAlignment="0" applyProtection="0"/>
    <xf numFmtId="0" fontId="38" fillId="34" borderId="18" applyNumberFormat="0" applyAlignment="0" applyProtection="0"/>
    <xf numFmtId="0" fontId="41" fillId="35" borderId="19" applyNumberFormat="0" applyAlignment="0" applyProtection="0"/>
    <xf numFmtId="0" fontId="39" fillId="0" borderId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7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41" fillId="35" borderId="19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53" fillId="0" borderId="0" applyNumberFormat="0" applyFill="0" applyBorder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9" fillId="0" borderId="0"/>
    <xf numFmtId="0" fontId="38" fillId="34" borderId="18" applyNumberFormat="0" applyAlignment="0" applyProtection="0"/>
    <xf numFmtId="0" fontId="37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0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39" fillId="0" borderId="0"/>
    <xf numFmtId="0" fontId="39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43" fillId="0" borderId="21" applyNumberFormat="0" applyFill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0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0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8" fillId="34" borderId="18" applyNumberFormat="0" applyAlignment="0" applyProtection="0"/>
    <xf numFmtId="0" fontId="37" fillId="0" borderId="0"/>
    <xf numFmtId="0" fontId="38" fillId="34" borderId="18" applyNumberFormat="0" applyAlignment="0" applyProtection="0"/>
    <xf numFmtId="0" fontId="38" fillId="34" borderId="18" applyNumberForma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34" borderId="18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8" fillId="34" borderId="18" applyNumberFormat="0" applyAlignment="0" applyProtection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8" fillId="34" borderId="18" applyNumberFormat="0" applyAlignment="0" applyProtection="0"/>
    <xf numFmtId="0" fontId="13" fillId="0" borderId="0">
      <alignment vertical="center"/>
    </xf>
    <xf numFmtId="0" fontId="38" fillId="34" borderId="18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8" fillId="34" borderId="18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54" fillId="55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>
      <alignment vertical="center"/>
    </xf>
    <xf numFmtId="0" fontId="55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1" fillId="35" borderId="19" applyNumberForma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37" fillId="0" borderId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3" fillId="0" borderId="21" applyNumberFormat="0" applyFill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7" fillId="0" borderId="0"/>
    <xf numFmtId="0" fontId="37" fillId="0" borderId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37" fillId="0" borderId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7" fillId="0" borderId="0"/>
    <xf numFmtId="0" fontId="37" fillId="0" borderId="0"/>
    <xf numFmtId="0" fontId="37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13" fillId="0" borderId="0">
      <alignment vertical="center"/>
    </xf>
    <xf numFmtId="0" fontId="41" fillId="35" borderId="19" applyNumberForma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37" fillId="0" borderId="0"/>
    <xf numFmtId="0" fontId="39" fillId="0" borderId="0"/>
    <xf numFmtId="0" fontId="39" fillId="0" borderId="0"/>
    <xf numFmtId="0" fontId="43" fillId="0" borderId="21" applyNumberFormat="0" applyFill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37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9" fillId="0" borderId="0"/>
    <xf numFmtId="0" fontId="42" fillId="36" borderId="20" applyNumberFormat="0" applyFont="0" applyAlignment="0" applyProtection="0"/>
    <xf numFmtId="0" fontId="43" fillId="0" borderId="21" applyNumberFormat="0" applyFill="0" applyAlignment="0" applyProtection="0"/>
    <xf numFmtId="0" fontId="0" fillId="0" borderId="0"/>
    <xf numFmtId="0" fontId="39" fillId="0" borderId="0"/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13" fillId="0" borderId="0">
      <alignment vertical="center"/>
    </xf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37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42" fillId="36" borderId="20" applyNumberFormat="0" applyFont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2" fillId="36" borderId="20" applyNumberFormat="0" applyFon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2" fillId="36" borderId="20" applyNumberFormat="0" applyFon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37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37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37" fillId="0" borderId="0"/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5" borderId="19" applyNumberFormat="0" applyAlignment="0" applyProtection="0"/>
    <xf numFmtId="0" fontId="39" fillId="0" borderId="0"/>
    <xf numFmtId="0" fontId="0" fillId="0" borderId="0"/>
    <xf numFmtId="0" fontId="0" fillId="0" borderId="0"/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0" fillId="0" borderId="0"/>
    <xf numFmtId="0" fontId="0" fillId="0" borderId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37" fillId="0" borderId="0"/>
    <xf numFmtId="0" fontId="39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37" fillId="0" borderId="0"/>
    <xf numFmtId="0" fontId="39" fillId="0" borderId="0"/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39" fillId="0" borderId="0"/>
    <xf numFmtId="0" fontId="39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37" fillId="0" borderId="0"/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7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39" fillId="0" borderId="0"/>
    <xf numFmtId="0" fontId="0" fillId="0" borderId="0"/>
    <xf numFmtId="0" fontId="41" fillId="35" borderId="19" applyNumberFormat="0" applyAlignment="0" applyProtection="0"/>
    <xf numFmtId="0" fontId="13" fillId="0" borderId="0">
      <alignment vertical="center"/>
    </xf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9" fillId="0" borderId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41" fillId="35" borderId="19" applyNumberFormat="0" applyAlignment="0" applyProtection="0"/>
    <xf numFmtId="0" fontId="37" fillId="0" borderId="0"/>
    <xf numFmtId="0" fontId="13" fillId="0" borderId="0">
      <alignment vertical="center"/>
    </xf>
    <xf numFmtId="0" fontId="56" fillId="0" borderId="0" applyNumberFormat="0" applyFill="0" applyBorder="0" applyAlignment="0" applyProtection="0"/>
    <xf numFmtId="0" fontId="43" fillId="0" borderId="21" applyNumberFormat="0" applyFill="0" applyAlignment="0" applyProtection="0"/>
    <xf numFmtId="0" fontId="39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0" fillId="0" borderId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37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39" fillId="0" borderId="0"/>
    <xf numFmtId="0" fontId="37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39" fillId="0" borderId="0"/>
    <xf numFmtId="0" fontId="43" fillId="0" borderId="21" applyNumberFormat="0" applyFill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7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43" fillId="0" borderId="21" applyNumberFormat="0" applyFill="0" applyAlignment="0" applyProtection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37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37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39" fillId="0" borderId="0"/>
    <xf numFmtId="0" fontId="39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39" fillId="0" borderId="0"/>
    <xf numFmtId="0" fontId="43" fillId="0" borderId="21" applyNumberFormat="0" applyFill="0" applyAlignment="0" applyProtection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39" fillId="0" borderId="0"/>
    <xf numFmtId="0" fontId="39" fillId="0" borderId="0"/>
    <xf numFmtId="0" fontId="43" fillId="0" borderId="21" applyNumberFormat="0" applyFill="0" applyAlignment="0" applyProtection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7" fillId="0" borderId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39" fillId="0" borderId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13" fillId="0" borderId="0">
      <alignment vertical="center"/>
    </xf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7" fillId="0" borderId="0"/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0"/>
    <xf numFmtId="0" fontId="39" fillId="0" borderId="0"/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37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0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0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76" fontId="39" fillId="0" borderId="0" applyFont="0" applyFill="0" applyBorder="0" applyAlignment="0" applyProtection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0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9" fillId="0" borderId="0"/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13" fillId="0" borderId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176" fontId="39" fillId="0" borderId="0" applyFont="0" applyFill="0" applyBorder="0" applyAlignment="0" applyProtection="0"/>
    <xf numFmtId="0" fontId="39" fillId="0" borderId="0"/>
  </cellStyleXfs>
  <cellXfs count="50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3" xfId="13282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17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" fillId="0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0" fillId="0" borderId="0" xfId="0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3" xfId="0" applyFont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wrapText="1"/>
    </xf>
    <xf numFmtId="179" fontId="0" fillId="0" borderId="3" xfId="0" applyNumberFormat="1" applyBorder="1"/>
    <xf numFmtId="0" fontId="13" fillId="0" borderId="0" xfId="0" applyFont="1" applyFill="1" applyBorder="1" applyAlignment="1"/>
    <xf numFmtId="0" fontId="13" fillId="0" borderId="0" xfId="0" applyFont="1" applyFill="1" applyAlignment="1"/>
    <xf numFmtId="0" fontId="14" fillId="0" borderId="6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right" vertical="center"/>
    </xf>
    <xf numFmtId="0" fontId="15" fillId="0" borderId="8" xfId="0" applyFont="1" applyFill="1" applyBorder="1" applyAlignment="1">
      <alignment horizontal="left" vertical="center"/>
    </xf>
    <xf numFmtId="0" fontId="16" fillId="0" borderId="9" xfId="0" applyFont="1" applyFill="1" applyBorder="1" applyAlignment="1">
      <alignment horizontal="left" vertical="center"/>
    </xf>
    <xf numFmtId="0" fontId="17" fillId="0" borderId="7" xfId="0" applyFont="1" applyFill="1" applyBorder="1" applyAlignment="1">
      <alignment horizontal="right" vertical="center"/>
    </xf>
    <xf numFmtId="0" fontId="15" fillId="2" borderId="8" xfId="0" applyFont="1" applyFill="1" applyBorder="1" applyAlignment="1">
      <alignment horizontal="left" vertical="center"/>
    </xf>
    <xf numFmtId="0" fontId="16" fillId="2" borderId="9" xfId="0" applyFont="1" applyFill="1" applyBorder="1" applyAlignment="1">
      <alignment horizontal="left" vertical="center"/>
    </xf>
    <xf numFmtId="0" fontId="17" fillId="2" borderId="7" xfId="0" applyFont="1" applyFill="1" applyBorder="1" applyAlignment="1">
      <alignment horizontal="right" vertical="center"/>
    </xf>
    <xf numFmtId="0" fontId="17" fillId="2" borderId="9" xfId="0" applyFont="1" applyFill="1" applyBorder="1" applyAlignment="1">
      <alignment horizontal="left" vertical="center"/>
    </xf>
    <xf numFmtId="0" fontId="17" fillId="0" borderId="9" xfId="0" applyFont="1" applyFill="1" applyBorder="1" applyAlignment="1">
      <alignment horizontal="left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10">
    <dxf>
      <numFmt numFmtId="180" formatCode="0.0_ "/>
    </dxf>
    <dxf>
      <numFmt numFmtId="177" formatCode="0_ "/>
    </dxf>
    <dxf>
      <numFmt numFmtId="181" formatCode="0.0_ "/>
    </dxf>
    <dxf>
      <numFmt numFmtId="179" formatCode="0.00_ "/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/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/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92D050"/>
      <color rgb="00000000"/>
      <color rgb="00FFC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20.4920949074" refreshedBy="MuQun" recordCount="10">
  <cacheSource type="worksheet">
    <worksheetSource ref="M2:O12" sheet="1月保险费 "/>
  </cacheSource>
  <cacheFields count="3">
    <cacheField name="总计" numFmtId="179">
      <sharedItems containsSemiMixedTypes="0" containsString="0" containsNumber="1" minValue="93.3333333333333" maxValue="101" count="2">
        <n v="101"/>
        <n v="93.3333333333333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4">
        <s v="管理费用-河北金属件事业部"/>
        <s v="研发费用-试制车间"/>
        <s v="管理费用-河北后视镜事业部"/>
        <s v="管理费用-河北座椅事业部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x v="0"/>
    <x v="0"/>
  </r>
  <r>
    <x v="0"/>
    <x v="0"/>
    <x v="0"/>
  </r>
  <r>
    <x v="0"/>
    <x v="0"/>
    <x v="1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0"/>
  </r>
  <r>
    <x v="1"/>
    <x v="0"/>
    <x v="3"/>
  </r>
  <r>
    <x v="1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B7" firstHeaderRow="1" firstDataRow="1" firstDataCol="1"/>
  <pivotFields count="3">
    <pivotField dataField="1" compact="0" numFmtId="179" showAll="0">
      <items count="3">
        <item x="1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总计" fld="0" baseField="0" baseItem="0"/>
  </dataFields>
  <formats count="8">
    <format dxfId="0">
      <pivotArea collapsedLevelsAreSubtotals="1" fieldPosition="0"/>
    </format>
    <format dxfId="1">
      <pivotArea collapsedLevelsAreSubtotals="1" fieldPosition="0"/>
    </format>
    <format dxfId="2">
      <pivotArea collapsedLevelsAreSubtotals="1" fieldPosition="0"/>
    </format>
    <format dxfId="3">
      <pivotArea collapsedLevelsAreSubtotals="1" fieldPosition="0"/>
    </format>
    <format dxfId="4">
      <pivotArea type="all" dataOnly="0" outline="0" fieldPosition="0"/>
    </format>
    <format dxfId="5">
      <pivotArea type="all" dataOnly="0" outline="0" fieldPosition="0"/>
    </format>
    <format dxfId="6">
      <pivotArea type="all" dataOnly="0" outline="0" fieldPosition="0"/>
    </format>
    <format dxfId="7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39" customWidth="1"/>
    <col min="2" max="2" width="91.425" style="39" customWidth="1"/>
    <col min="3" max="3" width="134.858333333333" style="38" customWidth="1"/>
    <col min="4" max="16384" width="9.14166666666667" style="38"/>
  </cols>
  <sheetData>
    <row r="1" s="38" customFormat="1" ht="18" customHeight="1" spans="1:3">
      <c r="A1" s="40" t="s">
        <v>0</v>
      </c>
      <c r="B1" s="40" t="s">
        <v>1</v>
      </c>
      <c r="C1" s="41" t="s">
        <v>2</v>
      </c>
    </row>
    <row r="2" s="38" customFormat="1" ht="14.25" spans="1:3">
      <c r="A2" s="42" t="s">
        <v>3</v>
      </c>
      <c r="B2" s="43" t="s">
        <v>4</v>
      </c>
      <c r="C2" s="44" t="s">
        <v>5</v>
      </c>
    </row>
    <row r="3" s="38" customFormat="1" ht="14.25" spans="1:3">
      <c r="A3" s="45" t="s">
        <v>6</v>
      </c>
      <c r="B3" s="46" t="s">
        <v>7</v>
      </c>
      <c r="C3" s="47" t="s">
        <v>5</v>
      </c>
    </row>
    <row r="4" s="38" customFormat="1" ht="14.25" spans="1:3">
      <c r="A4" s="42" t="s">
        <v>8</v>
      </c>
      <c r="B4" s="43" t="s">
        <v>9</v>
      </c>
      <c r="C4" s="44" t="s">
        <v>5</v>
      </c>
    </row>
    <row r="5" s="38" customFormat="1" ht="14.25" spans="1:3">
      <c r="A5" s="45" t="s">
        <v>10</v>
      </c>
      <c r="B5" s="48" t="s">
        <v>11</v>
      </c>
      <c r="C5" s="47" t="s">
        <v>5</v>
      </c>
    </row>
    <row r="6" s="38" customFormat="1" ht="14.25" spans="1:3">
      <c r="A6" s="42" t="s">
        <v>12</v>
      </c>
      <c r="B6" s="49" t="s">
        <v>13</v>
      </c>
      <c r="C6" s="44" t="s">
        <v>5</v>
      </c>
    </row>
    <row r="7" s="38" customFormat="1" ht="14.25" spans="1:3">
      <c r="A7" s="45" t="s">
        <v>14</v>
      </c>
      <c r="B7" s="48" t="s">
        <v>15</v>
      </c>
      <c r="C7" s="47" t="s">
        <v>16</v>
      </c>
    </row>
    <row r="8" s="38" customFormat="1" ht="14.25" spans="1:3">
      <c r="A8" s="42" t="s">
        <v>17</v>
      </c>
      <c r="B8" s="49" t="s">
        <v>18</v>
      </c>
      <c r="C8" s="44" t="s">
        <v>16</v>
      </c>
    </row>
    <row r="9" s="38" customFormat="1" ht="14.25" spans="1:3">
      <c r="A9" s="45" t="s">
        <v>19</v>
      </c>
      <c r="B9" s="48" t="s">
        <v>20</v>
      </c>
      <c r="C9" s="47" t="s">
        <v>16</v>
      </c>
    </row>
    <row r="10" s="38" customFormat="1" ht="14.25" spans="1:3">
      <c r="A10" s="42" t="s">
        <v>21</v>
      </c>
      <c r="B10" s="49" t="s">
        <v>22</v>
      </c>
      <c r="C10" s="44" t="s">
        <v>16</v>
      </c>
    </row>
    <row r="11" s="38" customFormat="1" ht="14.25" spans="1:3">
      <c r="A11" s="45" t="s">
        <v>23</v>
      </c>
      <c r="B11" s="48" t="s">
        <v>24</v>
      </c>
      <c r="C11" s="47" t="s">
        <v>16</v>
      </c>
    </row>
    <row r="12" s="38" customFormat="1" ht="14.25" spans="1:3">
      <c r="A12" s="42" t="s">
        <v>25</v>
      </c>
      <c r="B12" s="49" t="s">
        <v>26</v>
      </c>
      <c r="C12" s="44" t="s">
        <v>16</v>
      </c>
    </row>
    <row r="13" s="38" customFormat="1" ht="14.25" spans="1:3">
      <c r="A13" s="45" t="s">
        <v>27</v>
      </c>
      <c r="B13" s="48" t="s">
        <v>28</v>
      </c>
      <c r="C13" s="47" t="s">
        <v>16</v>
      </c>
    </row>
    <row r="14" s="38" customFormat="1" ht="14.25" spans="1:3">
      <c r="A14" s="42" t="s">
        <v>29</v>
      </c>
      <c r="B14" s="49" t="s">
        <v>30</v>
      </c>
      <c r="C14" s="44" t="s">
        <v>16</v>
      </c>
    </row>
    <row r="15" s="38" customFormat="1" ht="14.25" spans="1:3">
      <c r="A15" s="45" t="s">
        <v>31</v>
      </c>
      <c r="B15" s="48" t="s">
        <v>32</v>
      </c>
      <c r="C15" s="47" t="s">
        <v>16</v>
      </c>
    </row>
    <row r="16" s="38" customFormat="1" ht="14.25" spans="1:3">
      <c r="A16" s="42" t="s">
        <v>33</v>
      </c>
      <c r="B16" s="49" t="s">
        <v>34</v>
      </c>
      <c r="C16" s="44" t="s">
        <v>16</v>
      </c>
    </row>
    <row r="17" s="38" customFormat="1" ht="14.25" spans="1:3">
      <c r="A17" s="45" t="s">
        <v>35</v>
      </c>
      <c r="B17" s="48" t="s">
        <v>36</v>
      </c>
      <c r="C17" s="47" t="s">
        <v>16</v>
      </c>
    </row>
    <row r="18" s="38" customFormat="1" ht="14.25" spans="1:3">
      <c r="A18" s="42" t="s">
        <v>37</v>
      </c>
      <c r="B18" s="49" t="s">
        <v>38</v>
      </c>
      <c r="C18" s="44" t="s">
        <v>16</v>
      </c>
    </row>
    <row r="19" s="38" customFormat="1" ht="14.25" spans="1:3">
      <c r="A19" s="45" t="s">
        <v>39</v>
      </c>
      <c r="B19" s="48" t="s">
        <v>40</v>
      </c>
      <c r="C19" s="47" t="s">
        <v>16</v>
      </c>
    </row>
    <row r="20" s="38" customFormat="1" ht="14.25" spans="1:3">
      <c r="A20" s="42" t="s">
        <v>41</v>
      </c>
      <c r="B20" s="49" t="s">
        <v>42</v>
      </c>
      <c r="C20" s="44" t="s">
        <v>16</v>
      </c>
    </row>
    <row r="21" s="38" customFormat="1" ht="14.25" spans="1:3">
      <c r="A21" s="45" t="s">
        <v>43</v>
      </c>
      <c r="B21" s="48" t="s">
        <v>44</v>
      </c>
      <c r="C21" s="47" t="s">
        <v>16</v>
      </c>
    </row>
    <row r="22" s="38" customFormat="1" ht="14.25" spans="1:3">
      <c r="A22" s="42" t="s">
        <v>45</v>
      </c>
      <c r="B22" s="49" t="s">
        <v>46</v>
      </c>
      <c r="C22" s="44" t="s">
        <v>16</v>
      </c>
    </row>
    <row r="23" s="38" customFormat="1" ht="14.25" spans="1:3">
      <c r="A23" s="45" t="s">
        <v>47</v>
      </c>
      <c r="B23" s="48" t="s">
        <v>48</v>
      </c>
      <c r="C23" s="47" t="s">
        <v>16</v>
      </c>
    </row>
    <row r="24" s="38" customFormat="1" ht="14.25" spans="1:3">
      <c r="A24" s="42" t="s">
        <v>49</v>
      </c>
      <c r="B24" s="49" t="s">
        <v>50</v>
      </c>
      <c r="C24" s="44" t="s">
        <v>16</v>
      </c>
    </row>
    <row r="25" s="38" customFormat="1" ht="14.25" spans="1:3">
      <c r="A25" s="45" t="s">
        <v>51</v>
      </c>
      <c r="B25" s="48" t="s">
        <v>52</v>
      </c>
      <c r="C25" s="47" t="s">
        <v>16</v>
      </c>
    </row>
    <row r="26" s="38" customFormat="1" ht="14.25" spans="1:3">
      <c r="A26" s="42" t="s">
        <v>53</v>
      </c>
      <c r="B26" s="49" t="s">
        <v>54</v>
      </c>
      <c r="C26" s="44" t="s">
        <v>16</v>
      </c>
    </row>
    <row r="27" s="38" customFormat="1" ht="14.25" spans="1:3">
      <c r="A27" s="45" t="s">
        <v>55</v>
      </c>
      <c r="B27" s="48" t="s">
        <v>56</v>
      </c>
      <c r="C27" s="47" t="s">
        <v>16</v>
      </c>
    </row>
    <row r="28" s="38" customFormat="1" ht="14.25" spans="1:3">
      <c r="A28" s="42" t="s">
        <v>57</v>
      </c>
      <c r="B28" s="49" t="s">
        <v>58</v>
      </c>
      <c r="C28" s="44" t="s">
        <v>16</v>
      </c>
    </row>
    <row r="29" s="38" customFormat="1" ht="14.25" spans="1:3">
      <c r="A29" s="45" t="s">
        <v>59</v>
      </c>
      <c r="B29" s="48" t="s">
        <v>60</v>
      </c>
      <c r="C29" s="47" t="s">
        <v>16</v>
      </c>
    </row>
    <row r="30" s="38" customFormat="1" ht="14.25" spans="1:3">
      <c r="A30" s="42" t="s">
        <v>61</v>
      </c>
      <c r="B30" s="49" t="s">
        <v>62</v>
      </c>
      <c r="C30" s="44" t="s">
        <v>16</v>
      </c>
    </row>
    <row r="31" s="38" customFormat="1" ht="14.25" spans="1:3">
      <c r="A31" s="45" t="s">
        <v>63</v>
      </c>
      <c r="B31" s="48" t="s">
        <v>64</v>
      </c>
      <c r="C31" s="47" t="s">
        <v>16</v>
      </c>
    </row>
    <row r="32" s="38" customFormat="1" ht="14.25" spans="1:3">
      <c r="A32" s="42" t="s">
        <v>65</v>
      </c>
      <c r="B32" s="49" t="s">
        <v>66</v>
      </c>
      <c r="C32" s="44" t="s">
        <v>16</v>
      </c>
    </row>
    <row r="33" s="38" customFormat="1" ht="14.25" spans="1:3">
      <c r="A33" s="45" t="s">
        <v>67</v>
      </c>
      <c r="B33" s="48" t="s">
        <v>68</v>
      </c>
      <c r="C33" s="47" t="s">
        <v>16</v>
      </c>
    </row>
    <row r="34" s="38" customFormat="1" ht="14.25" spans="1:3">
      <c r="A34" s="42" t="s">
        <v>69</v>
      </c>
      <c r="B34" s="49" t="s">
        <v>70</v>
      </c>
      <c r="C34" s="44" t="s">
        <v>16</v>
      </c>
    </row>
    <row r="35" s="38" customFormat="1" ht="14.25" spans="1:3">
      <c r="A35" s="45" t="s">
        <v>71</v>
      </c>
      <c r="B35" s="48" t="s">
        <v>72</v>
      </c>
      <c r="C35" s="47" t="s">
        <v>16</v>
      </c>
    </row>
    <row r="36" s="38" customFormat="1" ht="14.25" spans="1:3">
      <c r="A36" s="42" t="s">
        <v>73</v>
      </c>
      <c r="B36" s="49" t="s">
        <v>74</v>
      </c>
      <c r="C36" s="44" t="s">
        <v>16</v>
      </c>
    </row>
    <row r="37" s="38" customFormat="1" ht="14.25" spans="1:3">
      <c r="A37" s="45" t="s">
        <v>75</v>
      </c>
      <c r="B37" s="48" t="s">
        <v>76</v>
      </c>
      <c r="C37" s="47" t="s">
        <v>16</v>
      </c>
    </row>
    <row r="38" s="38" customFormat="1" ht="14.25" spans="1:3">
      <c r="A38" s="42" t="s">
        <v>77</v>
      </c>
      <c r="B38" s="49" t="s">
        <v>78</v>
      </c>
      <c r="C38" s="44" t="s">
        <v>16</v>
      </c>
    </row>
    <row r="39" s="38" customFormat="1" ht="14.25" spans="1:3">
      <c r="A39" s="45" t="s">
        <v>79</v>
      </c>
      <c r="B39" s="48" t="s">
        <v>80</v>
      </c>
      <c r="C39" s="47" t="s">
        <v>16</v>
      </c>
    </row>
    <row r="40" s="38" customFormat="1" ht="14.25" spans="1:3">
      <c r="A40" s="42" t="s">
        <v>81</v>
      </c>
      <c r="B40" s="49" t="s">
        <v>82</v>
      </c>
      <c r="C40" s="44" t="s">
        <v>16</v>
      </c>
    </row>
    <row r="41" s="38" customFormat="1" ht="14.25" spans="1:3">
      <c r="A41" s="45" t="s">
        <v>83</v>
      </c>
      <c r="B41" s="48" t="s">
        <v>84</v>
      </c>
      <c r="C41" s="47" t="s">
        <v>16</v>
      </c>
    </row>
    <row r="42" s="38" customFormat="1" ht="14.25" spans="1:3">
      <c r="A42" s="42" t="s">
        <v>85</v>
      </c>
      <c r="B42" s="49" t="s">
        <v>86</v>
      </c>
      <c r="C42" s="44" t="s">
        <v>16</v>
      </c>
    </row>
    <row r="43" s="38" customFormat="1" ht="14.25" spans="1:3">
      <c r="A43" s="45" t="s">
        <v>87</v>
      </c>
      <c r="B43" s="48" t="s">
        <v>88</v>
      </c>
      <c r="C43" s="47" t="s">
        <v>16</v>
      </c>
    </row>
    <row r="44" s="38" customFormat="1" ht="14.25" spans="1:3">
      <c r="A44" s="42" t="s">
        <v>89</v>
      </c>
      <c r="B44" s="49" t="s">
        <v>90</v>
      </c>
      <c r="C44" s="44" t="s">
        <v>16</v>
      </c>
    </row>
    <row r="45" s="38" customFormat="1" ht="14.25" spans="1:3">
      <c r="A45" s="45" t="s">
        <v>91</v>
      </c>
      <c r="B45" s="48" t="s">
        <v>92</v>
      </c>
      <c r="C45" s="47" t="s">
        <v>16</v>
      </c>
    </row>
    <row r="46" s="38" customFormat="1" ht="14.25" spans="1:3">
      <c r="A46" s="42" t="s">
        <v>93</v>
      </c>
      <c r="B46" s="49" t="s">
        <v>94</v>
      </c>
      <c r="C46" s="44" t="s">
        <v>16</v>
      </c>
    </row>
    <row r="47" s="38" customFormat="1" ht="14.25" spans="1:3">
      <c r="A47" s="45" t="s">
        <v>95</v>
      </c>
      <c r="B47" s="48" t="s">
        <v>96</v>
      </c>
      <c r="C47" s="47" t="s">
        <v>16</v>
      </c>
    </row>
    <row r="48" s="38" customFormat="1" ht="14.25" spans="1:3">
      <c r="A48" s="42" t="s">
        <v>97</v>
      </c>
      <c r="B48" s="49" t="s">
        <v>98</v>
      </c>
      <c r="C48" s="44" t="s">
        <v>16</v>
      </c>
    </row>
    <row r="49" s="38" customFormat="1" ht="14.25" spans="1:3">
      <c r="A49" s="45" t="s">
        <v>99</v>
      </c>
      <c r="B49" s="48" t="s">
        <v>100</v>
      </c>
      <c r="C49" s="47" t="s">
        <v>16</v>
      </c>
    </row>
    <row r="50" s="38" customFormat="1" ht="14.25" spans="1:3">
      <c r="A50" s="42" t="s">
        <v>101</v>
      </c>
      <c r="B50" s="49" t="s">
        <v>102</v>
      </c>
      <c r="C50" s="44" t="s">
        <v>16</v>
      </c>
    </row>
    <row r="51" s="38" customFormat="1" ht="14.25" spans="1:3">
      <c r="A51" s="45" t="s">
        <v>103</v>
      </c>
      <c r="B51" s="48" t="s">
        <v>104</v>
      </c>
      <c r="C51" s="47" t="s">
        <v>16</v>
      </c>
    </row>
    <row r="52" s="38" customFormat="1" ht="14.25" spans="1:3">
      <c r="A52" s="42" t="s">
        <v>105</v>
      </c>
      <c r="B52" s="49" t="s">
        <v>106</v>
      </c>
      <c r="C52" s="44" t="s">
        <v>16</v>
      </c>
    </row>
    <row r="53" s="38" customFormat="1" ht="14.25" spans="1:3">
      <c r="A53" s="45" t="s">
        <v>107</v>
      </c>
      <c r="B53" s="48" t="s">
        <v>108</v>
      </c>
      <c r="C53" s="47" t="s">
        <v>16</v>
      </c>
    </row>
    <row r="54" s="38" customFormat="1" ht="14.25" spans="1:3">
      <c r="A54" s="42" t="s">
        <v>109</v>
      </c>
      <c r="B54" s="49" t="s">
        <v>110</v>
      </c>
      <c r="C54" s="44" t="s">
        <v>16</v>
      </c>
    </row>
    <row r="55" s="38" customFormat="1" ht="14.25" spans="1:3">
      <c r="A55" s="45" t="s">
        <v>111</v>
      </c>
      <c r="B55" s="48" t="s">
        <v>112</v>
      </c>
      <c r="C55" s="47" t="s">
        <v>16</v>
      </c>
    </row>
    <row r="56" s="38" customFormat="1" ht="14.25" spans="1:3">
      <c r="A56" s="42" t="s">
        <v>113</v>
      </c>
      <c r="B56" s="49" t="s">
        <v>114</v>
      </c>
      <c r="C56" s="44" t="s">
        <v>16</v>
      </c>
    </row>
    <row r="57" s="38" customFormat="1" ht="14.25" spans="1:3">
      <c r="A57" s="45" t="s">
        <v>115</v>
      </c>
      <c r="B57" s="48" t="s">
        <v>116</v>
      </c>
      <c r="C57" s="47" t="s">
        <v>16</v>
      </c>
    </row>
    <row r="58" s="38" customFormat="1" ht="14.25" spans="1:3">
      <c r="A58" s="42" t="s">
        <v>117</v>
      </c>
      <c r="B58" s="49" t="s">
        <v>118</v>
      </c>
      <c r="C58" s="44" t="s">
        <v>16</v>
      </c>
    </row>
    <row r="59" s="38" customFormat="1" ht="14.25" spans="1:3">
      <c r="A59" s="45" t="s">
        <v>119</v>
      </c>
      <c r="B59" s="48" t="s">
        <v>120</v>
      </c>
      <c r="C59" s="47" t="s">
        <v>16</v>
      </c>
    </row>
    <row r="60" s="38" customFormat="1" ht="14.25" spans="1:3">
      <c r="A60" s="42" t="s">
        <v>121</v>
      </c>
      <c r="B60" s="49" t="s">
        <v>122</v>
      </c>
      <c r="C60" s="44" t="s">
        <v>16</v>
      </c>
    </row>
    <row r="61" s="38" customFormat="1" ht="14.25" spans="1:3">
      <c r="A61" s="45" t="s">
        <v>123</v>
      </c>
      <c r="B61" s="48" t="s">
        <v>124</v>
      </c>
      <c r="C61" s="47" t="s">
        <v>16</v>
      </c>
    </row>
    <row r="62" s="38" customFormat="1" ht="14.25" spans="1:3">
      <c r="A62" s="42" t="s">
        <v>125</v>
      </c>
      <c r="B62" s="49" t="s">
        <v>126</v>
      </c>
      <c r="C62" s="44" t="s">
        <v>16</v>
      </c>
    </row>
    <row r="63" s="38" customFormat="1" ht="14.25" spans="1:3">
      <c r="A63" s="45" t="s">
        <v>127</v>
      </c>
      <c r="B63" s="48" t="s">
        <v>128</v>
      </c>
      <c r="C63" s="47" t="s">
        <v>16</v>
      </c>
    </row>
    <row r="64" s="38" customFormat="1" ht="14.25" spans="1:3">
      <c r="A64" s="42" t="s">
        <v>129</v>
      </c>
      <c r="B64" s="49" t="s">
        <v>130</v>
      </c>
      <c r="C64" s="44" t="s">
        <v>16</v>
      </c>
    </row>
    <row r="65" s="38" customFormat="1" ht="14.25" spans="1:3">
      <c r="A65" s="45" t="s">
        <v>131</v>
      </c>
      <c r="B65" s="48" t="s">
        <v>132</v>
      </c>
      <c r="C65" s="47" t="s">
        <v>16</v>
      </c>
    </row>
    <row r="66" s="38" customFormat="1" ht="14.25" spans="1:3">
      <c r="A66" s="42" t="s">
        <v>133</v>
      </c>
      <c r="B66" s="49" t="s">
        <v>134</v>
      </c>
      <c r="C66" s="44" t="s">
        <v>16</v>
      </c>
    </row>
    <row r="67" s="38" customFormat="1" ht="14.25" spans="1:3">
      <c r="A67" s="45" t="s">
        <v>135</v>
      </c>
      <c r="B67" s="48" t="s">
        <v>136</v>
      </c>
      <c r="C67" s="47" t="s">
        <v>16</v>
      </c>
    </row>
    <row r="68" s="38" customFormat="1" ht="14.25" spans="1:3">
      <c r="A68" s="42" t="s">
        <v>137</v>
      </c>
      <c r="B68" s="49" t="s">
        <v>138</v>
      </c>
      <c r="C68" s="44" t="s">
        <v>16</v>
      </c>
    </row>
    <row r="69" s="38" customFormat="1" ht="14.25" spans="1:3">
      <c r="A69" s="45" t="s">
        <v>139</v>
      </c>
      <c r="B69" s="48" t="s">
        <v>140</v>
      </c>
      <c r="C69" s="47" t="s">
        <v>16</v>
      </c>
    </row>
    <row r="70" s="38" customFormat="1" ht="14.25" spans="1:3">
      <c r="A70" s="42" t="s">
        <v>141</v>
      </c>
      <c r="B70" s="49" t="s">
        <v>142</v>
      </c>
      <c r="C70" s="44" t="s">
        <v>16</v>
      </c>
    </row>
    <row r="71" s="38" customFormat="1" ht="14.25" spans="1:3">
      <c r="A71" s="45" t="s">
        <v>143</v>
      </c>
      <c r="B71" s="48" t="s">
        <v>144</v>
      </c>
      <c r="C71" s="47" t="s">
        <v>16</v>
      </c>
    </row>
    <row r="72" s="38" customFormat="1" ht="14.25" spans="1:3">
      <c r="A72" s="42" t="s">
        <v>145</v>
      </c>
      <c r="B72" s="49" t="s">
        <v>146</v>
      </c>
      <c r="C72" s="44" t="s">
        <v>16</v>
      </c>
    </row>
    <row r="73" s="38" customFormat="1" ht="14.25" spans="1:3">
      <c r="A73" s="45" t="s">
        <v>147</v>
      </c>
      <c r="B73" s="48" t="s">
        <v>148</v>
      </c>
      <c r="C73" s="47" t="s">
        <v>16</v>
      </c>
    </row>
    <row r="74" ht="14.25" spans="1:2">
      <c r="A74" s="42" t="s">
        <v>149</v>
      </c>
      <c r="B74" s="49" t="s">
        <v>150</v>
      </c>
    </row>
    <row r="75" ht="14.25" spans="1:2">
      <c r="A75" s="45" t="s">
        <v>151</v>
      </c>
      <c r="B75" s="48" t="s">
        <v>152</v>
      </c>
    </row>
    <row r="76" ht="14.25" spans="1:2">
      <c r="A76" s="42" t="s">
        <v>153</v>
      </c>
      <c r="B76" s="49" t="s">
        <v>154</v>
      </c>
    </row>
    <row r="77" ht="14.25" spans="1:2">
      <c r="A77" s="45" t="s">
        <v>155</v>
      </c>
      <c r="B77" s="48" t="s">
        <v>156</v>
      </c>
    </row>
    <row r="78" ht="14.25" spans="1:2">
      <c r="A78" s="42" t="s">
        <v>157</v>
      </c>
      <c r="B78" s="49" t="s">
        <v>158</v>
      </c>
    </row>
    <row r="79" ht="14.25" spans="1:2">
      <c r="A79" s="45" t="s">
        <v>159</v>
      </c>
      <c r="B79" s="48" t="s">
        <v>160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8"/>
  <sheetViews>
    <sheetView workbookViewId="0">
      <selection activeCell="D11" sqref="D11"/>
    </sheetView>
  </sheetViews>
  <sheetFormatPr defaultColWidth="9" defaultRowHeight="14.25" outlineLevelRow="7"/>
  <cols>
    <col min="1" max="1" width="26.125" style="32"/>
    <col min="2" max="2" width="12.5"/>
    <col min="3" max="5" width="10.625" customWidth="1"/>
    <col min="6" max="6" width="10.625" style="32" customWidth="1"/>
    <col min="7" max="9" width="10.625" customWidth="1"/>
    <col min="11" max="11" width="24.625" customWidth="1"/>
    <col min="12" max="14" width="13.625"/>
  </cols>
  <sheetData>
    <row r="1" s="31" customFormat="1" ht="24" customHeight="1" spans="1:9">
      <c r="A1" s="33"/>
      <c r="B1" s="34" t="s">
        <v>161</v>
      </c>
      <c r="C1" s="34" t="s">
        <v>162</v>
      </c>
      <c r="D1" s="34" t="s">
        <v>163</v>
      </c>
      <c r="E1" s="34" t="s">
        <v>164</v>
      </c>
      <c r="F1" s="34" t="s">
        <v>165</v>
      </c>
      <c r="G1" s="34" t="s">
        <v>166</v>
      </c>
      <c r="H1" s="34" t="s">
        <v>167</v>
      </c>
      <c r="I1" s="34" t="s">
        <v>168</v>
      </c>
    </row>
    <row r="2" ht="24" customHeight="1" spans="1:9">
      <c r="A2" s="35" t="s">
        <v>169</v>
      </c>
      <c r="B2" s="35" t="s">
        <v>170</v>
      </c>
      <c r="C2" s="35"/>
      <c r="D2" s="35"/>
      <c r="E2" s="35"/>
      <c r="F2" s="36"/>
      <c r="G2" s="35"/>
      <c r="H2" s="35"/>
      <c r="I2" s="35"/>
    </row>
    <row r="3" ht="24" customHeight="1" spans="1:9">
      <c r="A3" s="35" t="s">
        <v>171</v>
      </c>
      <c r="B3" s="37">
        <v>202</v>
      </c>
      <c r="C3" s="35"/>
      <c r="D3" s="35"/>
      <c r="E3" s="35"/>
      <c r="F3" s="36"/>
      <c r="G3" s="35"/>
      <c r="H3" s="35"/>
      <c r="I3" s="35"/>
    </row>
    <row r="4" ht="24" customHeight="1" spans="1:9">
      <c r="A4" s="35" t="s">
        <v>172</v>
      </c>
      <c r="B4" s="37">
        <v>598.333333333333</v>
      </c>
      <c r="C4" s="35"/>
      <c r="D4" s="35"/>
      <c r="E4" s="35"/>
      <c r="F4" s="36"/>
      <c r="G4" s="35"/>
      <c r="H4" s="35"/>
      <c r="I4" s="35"/>
    </row>
    <row r="5" ht="24" customHeight="1" spans="1:9">
      <c r="A5" s="35" t="s">
        <v>173</v>
      </c>
      <c r="B5" s="37">
        <v>93.3333333333333</v>
      </c>
      <c r="C5" s="35"/>
      <c r="D5" s="35"/>
      <c r="E5" s="35"/>
      <c r="F5" s="36"/>
      <c r="G5" s="35"/>
      <c r="H5" s="35"/>
      <c r="I5" s="35"/>
    </row>
    <row r="6" ht="24" customHeight="1" spans="1:9">
      <c r="A6" s="35" t="s">
        <v>174</v>
      </c>
      <c r="B6" s="37">
        <v>101</v>
      </c>
      <c r="C6" s="35"/>
      <c r="D6" s="35"/>
      <c r="E6" s="35"/>
      <c r="F6" s="36"/>
      <c r="G6" s="35"/>
      <c r="H6" s="35"/>
      <c r="I6" s="35"/>
    </row>
    <row r="7" ht="24" customHeight="1" spans="1:9">
      <c r="A7" s="35" t="s">
        <v>175</v>
      </c>
      <c r="B7" s="37">
        <v>994.666666666667</v>
      </c>
      <c r="C7" s="35"/>
      <c r="D7" s="35"/>
      <c r="E7" s="35"/>
      <c r="F7" s="36"/>
      <c r="G7" s="35"/>
      <c r="H7" s="35"/>
      <c r="I7" s="35"/>
    </row>
    <row r="8" spans="1:1">
      <c r="A8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tabSelected="1" topLeftCell="A5" workbookViewId="0">
      <selection activeCell="L16" sqref="L16"/>
    </sheetView>
  </sheetViews>
  <sheetFormatPr defaultColWidth="9" defaultRowHeight="16.5"/>
  <cols>
    <col min="1" max="1" width="5.125" style="1" customWidth="1"/>
    <col min="2" max="2" width="5.5" style="2" customWidth="1"/>
    <col min="3" max="3" width="15.875" style="1" customWidth="1"/>
    <col min="4" max="4" width="12.5" style="1"/>
    <col min="5" max="5" width="26.125" style="3"/>
    <col min="6" max="6" width="9" style="1"/>
    <col min="7" max="7" width="15.875" style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176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7"/>
    </row>
    <row r="2" ht="24" customHeight="1" spans="1:15">
      <c r="A2" s="7" t="s">
        <v>177</v>
      </c>
      <c r="B2" s="8" t="s">
        <v>178</v>
      </c>
      <c r="C2" s="8" t="s">
        <v>179</v>
      </c>
      <c r="D2" s="9" t="s">
        <v>180</v>
      </c>
      <c r="E2" s="9" t="s">
        <v>181</v>
      </c>
      <c r="F2" s="8" t="s">
        <v>182</v>
      </c>
      <c r="G2" s="9" t="s">
        <v>183</v>
      </c>
      <c r="H2" s="10" t="s">
        <v>184</v>
      </c>
      <c r="I2" s="10" t="s">
        <v>185</v>
      </c>
      <c r="J2" s="10" t="s">
        <v>186</v>
      </c>
      <c r="K2" s="10" t="s">
        <v>187</v>
      </c>
      <c r="L2" s="10" t="s">
        <v>188</v>
      </c>
      <c r="M2" s="10" t="s">
        <v>175</v>
      </c>
      <c r="N2" s="8" t="s">
        <v>189</v>
      </c>
      <c r="O2" s="8" t="s">
        <v>169</v>
      </c>
    </row>
    <row r="3" s="1" customFormat="1" ht="24" customHeight="1" spans="1:15">
      <c r="A3" s="11">
        <f>ROW()-2</f>
        <v>1</v>
      </c>
      <c r="B3" s="12" t="s">
        <v>190</v>
      </c>
      <c r="C3" s="13" t="s">
        <v>191</v>
      </c>
      <c r="D3" s="14">
        <v>45292</v>
      </c>
      <c r="E3" s="15" t="s">
        <v>192</v>
      </c>
      <c r="F3" s="16" t="str">
        <f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2"/>
      <c r="I3" s="17" t="s">
        <v>193</v>
      </c>
      <c r="J3" s="26">
        <f>DAY(EOMONTH(D3,0))-DAY(D3)+1</f>
        <v>31</v>
      </c>
      <c r="K3" s="28">
        <v>70</v>
      </c>
      <c r="L3" s="28">
        <f>IF(H3="",30/30*J3,0)</f>
        <v>31</v>
      </c>
      <c r="M3" s="28">
        <f>SUM(K3:L3)</f>
        <v>101</v>
      </c>
      <c r="N3" s="29"/>
      <c r="O3" s="29" t="s">
        <v>172</v>
      </c>
    </row>
    <row r="4" s="1" customFormat="1" ht="24" customHeight="1" spans="1:15">
      <c r="A4" s="11">
        <f>ROW()-2</f>
        <v>2</v>
      </c>
      <c r="B4" s="12" t="s">
        <v>194</v>
      </c>
      <c r="C4" s="13" t="s">
        <v>191</v>
      </c>
      <c r="D4" s="14">
        <v>45292</v>
      </c>
      <c r="E4" s="15" t="s">
        <v>195</v>
      </c>
      <c r="F4" s="16" t="str">
        <f>IF(MOD(MID(E4,17,1),2)=0,"女","男")</f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2"/>
      <c r="I4" s="17" t="s">
        <v>193</v>
      </c>
      <c r="J4" s="26">
        <f>DAY(EOMONTH(D4,0))-DAY(D4)+1</f>
        <v>31</v>
      </c>
      <c r="K4" s="28">
        <v>70</v>
      </c>
      <c r="L4" s="28">
        <f>IF(H4="",30/30*J4,0)</f>
        <v>31</v>
      </c>
      <c r="M4" s="28">
        <f>SUM(K4:L4)</f>
        <v>101</v>
      </c>
      <c r="N4" s="29"/>
      <c r="O4" s="29" t="s">
        <v>172</v>
      </c>
    </row>
    <row r="5" s="1" customFormat="1" ht="24" customHeight="1" spans="1:15">
      <c r="A5" s="11">
        <f t="shared" ref="A5:A12" si="0">ROW()-2</f>
        <v>3</v>
      </c>
      <c r="B5" s="18" t="s">
        <v>196</v>
      </c>
      <c r="C5" s="19" t="s">
        <v>197</v>
      </c>
      <c r="D5" s="14">
        <v>45292</v>
      </c>
      <c r="E5" s="15" t="s">
        <v>198</v>
      </c>
      <c r="F5" s="16" t="str">
        <f t="shared" ref="F5:F12" si="1">IF(MOD(MID(E5,17,1),2)=0,"女","男")</f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8"/>
      <c r="I5" s="17" t="s">
        <v>193</v>
      </c>
      <c r="J5" s="26">
        <f t="shared" ref="J5:J12" si="2">DAY(EOMONTH(D5,0))-DAY(D5)+1</f>
        <v>31</v>
      </c>
      <c r="K5" s="28">
        <v>70</v>
      </c>
      <c r="L5" s="28">
        <f t="shared" ref="L5:L15" si="3">IF(H5="",30/30*J5,0)</f>
        <v>31</v>
      </c>
      <c r="M5" s="28">
        <f t="shared" ref="M5:M15" si="4">SUM(K5:L5)</f>
        <v>101</v>
      </c>
      <c r="N5" s="29"/>
      <c r="O5" s="29" t="s">
        <v>174</v>
      </c>
    </row>
    <row r="6" s="1" customFormat="1" ht="24" customHeight="1" spans="1:15">
      <c r="A6" s="11">
        <f t="shared" si="0"/>
        <v>4</v>
      </c>
      <c r="B6" s="18" t="s">
        <v>199</v>
      </c>
      <c r="C6" s="19" t="s">
        <v>200</v>
      </c>
      <c r="D6" s="14">
        <v>45292</v>
      </c>
      <c r="E6" s="15" t="s">
        <v>201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8"/>
      <c r="I6" s="17" t="s">
        <v>193</v>
      </c>
      <c r="J6" s="26">
        <f t="shared" si="2"/>
        <v>31</v>
      </c>
      <c r="K6" s="28">
        <v>70</v>
      </c>
      <c r="L6" s="28">
        <f t="shared" si="3"/>
        <v>31</v>
      </c>
      <c r="M6" s="28">
        <f t="shared" si="4"/>
        <v>101</v>
      </c>
      <c r="N6" s="29"/>
      <c r="O6" s="29" t="s">
        <v>171</v>
      </c>
    </row>
    <row r="7" s="1" customFormat="1" ht="24" customHeight="1" spans="1:15">
      <c r="A7" s="11">
        <f t="shared" si="0"/>
        <v>5</v>
      </c>
      <c r="B7" s="18" t="s">
        <v>202</v>
      </c>
      <c r="C7" s="19" t="s">
        <v>203</v>
      </c>
      <c r="D7" s="14">
        <v>45292</v>
      </c>
      <c r="E7" s="15" t="s">
        <v>204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8"/>
      <c r="I7" s="17" t="s">
        <v>193</v>
      </c>
      <c r="J7" s="26">
        <f t="shared" si="2"/>
        <v>31</v>
      </c>
      <c r="K7" s="28">
        <v>70</v>
      </c>
      <c r="L7" s="28">
        <f t="shared" si="3"/>
        <v>31</v>
      </c>
      <c r="M7" s="28">
        <f t="shared" si="4"/>
        <v>101</v>
      </c>
      <c r="N7" s="29"/>
      <c r="O7" s="29" t="s">
        <v>171</v>
      </c>
    </row>
    <row r="8" s="1" customFormat="1" ht="24" customHeight="1" spans="1:15">
      <c r="A8" s="11">
        <f t="shared" si="0"/>
        <v>6</v>
      </c>
      <c r="B8" s="18" t="s">
        <v>205</v>
      </c>
      <c r="C8" s="19" t="s">
        <v>206</v>
      </c>
      <c r="D8" s="14">
        <v>45292</v>
      </c>
      <c r="E8" s="15" t="s">
        <v>207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8"/>
      <c r="I8" s="17" t="s">
        <v>193</v>
      </c>
      <c r="J8" s="26">
        <f t="shared" si="2"/>
        <v>31</v>
      </c>
      <c r="K8" s="28">
        <v>70</v>
      </c>
      <c r="L8" s="28">
        <f t="shared" si="3"/>
        <v>31</v>
      </c>
      <c r="M8" s="28">
        <f t="shared" si="4"/>
        <v>101</v>
      </c>
      <c r="N8" s="29"/>
      <c r="O8" s="29" t="s">
        <v>172</v>
      </c>
    </row>
    <row r="9" s="1" customFormat="1" ht="24" customHeight="1" spans="1:15">
      <c r="A9" s="11">
        <f t="shared" si="0"/>
        <v>7</v>
      </c>
      <c r="B9" s="18" t="s">
        <v>208</v>
      </c>
      <c r="C9" s="19" t="s">
        <v>209</v>
      </c>
      <c r="D9" s="14">
        <v>45292</v>
      </c>
      <c r="E9" s="15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8"/>
      <c r="I9" s="17" t="s">
        <v>193</v>
      </c>
      <c r="J9" s="26">
        <f t="shared" si="2"/>
        <v>31</v>
      </c>
      <c r="K9" s="28">
        <v>70</v>
      </c>
      <c r="L9" s="28">
        <f t="shared" si="3"/>
        <v>31</v>
      </c>
      <c r="M9" s="28">
        <f t="shared" si="4"/>
        <v>101</v>
      </c>
      <c r="N9" s="29"/>
      <c r="O9" s="29" t="s">
        <v>172</v>
      </c>
    </row>
    <row r="10" s="1" customFormat="1" ht="24" customHeight="1" spans="1:15">
      <c r="A10" s="11">
        <f t="shared" si="0"/>
        <v>8</v>
      </c>
      <c r="B10" s="20" t="s">
        <v>211</v>
      </c>
      <c r="C10" s="19" t="s">
        <v>212</v>
      </c>
      <c r="D10" s="21">
        <v>45292</v>
      </c>
      <c r="E10" s="15" t="s">
        <v>213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8"/>
      <c r="I10" s="17" t="s">
        <v>193</v>
      </c>
      <c r="J10" s="26">
        <f t="shared" si="2"/>
        <v>31</v>
      </c>
      <c r="K10" s="28">
        <v>70</v>
      </c>
      <c r="L10" s="28">
        <f t="shared" si="3"/>
        <v>31</v>
      </c>
      <c r="M10" s="28">
        <f t="shared" si="4"/>
        <v>101</v>
      </c>
      <c r="N10" s="29"/>
      <c r="O10" s="29" t="s">
        <v>172</v>
      </c>
    </row>
    <row r="11" s="1" customFormat="1" ht="24" customHeight="1" spans="1:15">
      <c r="A11" s="11">
        <f t="shared" si="0"/>
        <v>9</v>
      </c>
      <c r="B11" s="20" t="s">
        <v>214</v>
      </c>
      <c r="C11" s="22" t="s">
        <v>215</v>
      </c>
      <c r="D11" s="21">
        <v>45295</v>
      </c>
      <c r="E11" s="15" t="s">
        <v>216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8"/>
      <c r="I11" s="17" t="s">
        <v>193</v>
      </c>
      <c r="J11" s="26">
        <f t="shared" si="2"/>
        <v>28</v>
      </c>
      <c r="K11" s="28">
        <f>IF(H11="",70/30*J11,0)</f>
        <v>65.3333333333333</v>
      </c>
      <c r="L11" s="28">
        <f t="shared" si="3"/>
        <v>28</v>
      </c>
      <c r="M11" s="28">
        <f t="shared" si="4"/>
        <v>93.3333333333333</v>
      </c>
      <c r="N11" s="29"/>
      <c r="O11" s="29" t="s">
        <v>173</v>
      </c>
    </row>
    <row r="12" s="1" customFormat="1" ht="24" customHeight="1" spans="1:15">
      <c r="A12" s="11">
        <f t="shared" si="0"/>
        <v>10</v>
      </c>
      <c r="B12" s="20" t="s">
        <v>217</v>
      </c>
      <c r="C12" s="19" t="s">
        <v>191</v>
      </c>
      <c r="D12" s="21">
        <v>45295</v>
      </c>
      <c r="E12" s="15" t="s">
        <v>218</v>
      </c>
      <c r="F12" s="16" t="str">
        <f t="shared" si="1"/>
        <v>女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8"/>
      <c r="I12" s="17" t="s">
        <v>193</v>
      </c>
      <c r="J12" s="26">
        <f t="shared" si="2"/>
        <v>28</v>
      </c>
      <c r="K12" s="28">
        <f>IF(H12="",70/30*J12,0)</f>
        <v>65.3333333333333</v>
      </c>
      <c r="L12" s="28">
        <f t="shared" si="3"/>
        <v>28</v>
      </c>
      <c r="M12" s="28">
        <f t="shared" si="4"/>
        <v>93.3333333333333</v>
      </c>
      <c r="N12" s="29"/>
      <c r="O12" s="29" t="s">
        <v>172</v>
      </c>
    </row>
    <row r="13" s="1" customFormat="1" ht="24" customHeight="1" spans="1:15">
      <c r="A13" s="11" t="s">
        <v>219</v>
      </c>
      <c r="B13" s="23"/>
      <c r="C13" s="24"/>
      <c r="D13" s="14"/>
      <c r="E13" s="25"/>
      <c r="F13" s="16"/>
      <c r="G13" s="17"/>
      <c r="H13" s="26"/>
      <c r="I13" s="17"/>
      <c r="J13" s="30"/>
      <c r="K13" s="28">
        <f>SUM(K3:K12)</f>
        <v>690.666666666667</v>
      </c>
      <c r="L13" s="28">
        <f>SUM(L3:L12)</f>
        <v>304</v>
      </c>
      <c r="M13" s="28">
        <f>SUM(M3:M12)</f>
        <v>994.666666666667</v>
      </c>
      <c r="N13" s="29"/>
      <c r="O13" s="29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ref="A1:O20">
    <extLst/>
  </autoFilter>
  <mergeCells count="1">
    <mergeCell ref="A1:O1"/>
  </mergeCells>
  <conditionalFormatting sqref="E13">
    <cfRule type="duplicateValues" dxfId="8" priority="131"/>
  </conditionalFormatting>
  <conditionalFormatting sqref="H13">
    <cfRule type="duplicateValues" dxfId="8" priority="141"/>
    <cfRule type="duplicateValues" dxfId="8" priority="142"/>
  </conditionalFormatting>
  <conditionalFormatting sqref="B3:B4">
    <cfRule type="duplicateValues" dxfId="8" priority="36"/>
    <cfRule type="duplicateValues" dxfId="8" priority="100"/>
    <cfRule type="duplicateValues" dxfId="8" priority="101"/>
    <cfRule type="duplicateValues" dxfId="8" priority="102"/>
    <cfRule type="duplicateValues" dxfId="8" priority="103"/>
    <cfRule type="duplicateValues" dxfId="9" priority="104"/>
    <cfRule type="duplicateValues" dxfId="8" priority="105"/>
    <cfRule type="duplicateValues" dxfId="8" priority="106"/>
    <cfRule type="duplicateValues" dxfId="8" priority="107"/>
    <cfRule type="duplicateValues" dxfId="8" priority="108"/>
    <cfRule type="duplicateValues" dxfId="8" priority="109"/>
    <cfRule type="duplicateValues" dxfId="8" priority="110"/>
    <cfRule type="duplicateValues" dxfId="8" priority="111"/>
    <cfRule type="duplicateValues" dxfId="8" priority="112"/>
  </conditionalFormatting>
  <conditionalFormatting sqref="B5:B10">
    <cfRule type="duplicateValues" dxfId="8" priority="128"/>
    <cfRule type="duplicateValues" dxfId="9" priority="129"/>
    <cfRule type="duplicateValues" dxfId="8" priority="132"/>
    <cfRule type="duplicateValues" dxfId="8" priority="133"/>
    <cfRule type="duplicateValues" dxfId="8" priority="134"/>
    <cfRule type="duplicateValues" dxfId="8" priority="135"/>
    <cfRule type="duplicateValues" dxfId="8" priority="136"/>
    <cfRule type="duplicateValues" dxfId="8" priority="137"/>
    <cfRule type="duplicateValues" dxfId="8" priority="138"/>
  </conditionalFormatting>
  <conditionalFormatting sqref="B11:B12">
    <cfRule type="duplicateValues" dxfId="8" priority="17"/>
    <cfRule type="duplicateValues" dxfId="8" priority="16"/>
    <cfRule type="duplicateValues" dxfId="8" priority="15"/>
    <cfRule type="duplicateValues" dxfId="8" priority="14"/>
    <cfRule type="duplicateValues" dxfId="8" priority="13"/>
    <cfRule type="duplicateValues" dxfId="8" priority="12"/>
    <cfRule type="duplicateValues" dxfId="8" priority="11"/>
    <cfRule type="duplicateValues" dxfId="8" priority="10"/>
    <cfRule type="duplicateValues" dxfId="9" priority="9"/>
    <cfRule type="duplicateValues" dxfId="8" priority="8"/>
    <cfRule type="duplicateValues" dxfId="8" priority="7"/>
    <cfRule type="duplicateValues" dxfId="8" priority="6"/>
    <cfRule type="duplicateValues" dxfId="8" priority="5"/>
    <cfRule type="duplicateValues" dxfId="8" priority="4"/>
    <cfRule type="duplicateValues" dxfId="8" priority="3"/>
    <cfRule type="duplicateValues" dxfId="8" priority="2"/>
    <cfRule type="duplicateValues" dxfId="8" priority="1"/>
  </conditionalFormatting>
  <conditionalFormatting sqref="E3:E4">
    <cfRule type="duplicateValues" dxfId="8" priority="113"/>
  </conditionalFormatting>
  <conditionalFormatting sqref="E5:E10">
    <cfRule type="duplicateValues" dxfId="8" priority="35"/>
  </conditionalFormatting>
  <conditionalFormatting sqref="E11:E12">
    <cfRule type="duplicateValues" dxfId="8" priority="18"/>
  </conditionalFormatting>
  <conditionalFormatting sqref="H3:H12">
    <cfRule type="duplicateValues" dxfId="8" priority="117"/>
    <cfRule type="duplicateValues" dxfId="8" priority="118"/>
    <cfRule type="duplicateValues" dxfId="9" priority="119"/>
    <cfRule type="duplicateValues" dxfId="8" priority="120"/>
    <cfRule type="duplicateValues" dxfId="8" priority="121"/>
    <cfRule type="duplicateValues" dxfId="8" priority="122"/>
    <cfRule type="duplicateValues" dxfId="8" priority="123"/>
    <cfRule type="duplicateValues" dxfId="8" priority="124"/>
    <cfRule type="duplicateValues" dxfId="8" priority="125"/>
    <cfRule type="duplicateValues" dxfId="8" priority="126"/>
  </conditionalFormatting>
  <conditionalFormatting sqref="B1:B10 B13:B1048576">
    <cfRule type="duplicateValues" dxfId="8" priority="23"/>
    <cfRule type="duplicateValues" dxfId="8" priority="29"/>
  </conditionalFormatting>
  <conditionalFormatting sqref="B2:B10 B13:B1048576">
    <cfRule type="duplicateValues" dxfId="8" priority="40"/>
    <cfRule type="duplicateValues" dxfId="8" priority="43"/>
  </conditionalFormatting>
  <conditionalFormatting sqref="B2 B5:B10 B13:B1048576">
    <cfRule type="duplicateValues" dxfId="8" priority="115"/>
    <cfRule type="duplicateValues" dxfId="8" priority="127"/>
  </conditionalFormatting>
  <conditionalFormatting sqref="B2 B13:B1048576">
    <cfRule type="duplicateValues" dxfId="8" priority="144"/>
    <cfRule type="duplicateValues" dxfId="8" priority="146"/>
    <cfRule type="duplicateValues" dxfId="8" priority="147"/>
    <cfRule type="duplicateValues" dxfId="8" priority="148"/>
    <cfRule type="duplicateValues" dxfId="8" priority="149"/>
    <cfRule type="duplicateValues" dxfId="8" priority="150"/>
    <cfRule type="duplicateValues" dxfId="8" priority="151"/>
    <cfRule type="duplicateValues" dxfId="8" priority="152"/>
  </conditionalFormatting>
  <conditionalFormatting sqref="B2 H2:H15 H23:H1048576 B13:B1048576 B5:B10 F16:F22">
    <cfRule type="duplicateValues" dxfId="8" priority="130"/>
  </conditionalFormatting>
  <conditionalFormatting sqref="H2 B2 B13:B1048576 H14:H15 H23:H1048576 F16:F22">
    <cfRule type="duplicateValues" dxfId="8" priority="153"/>
  </conditionalFormatting>
  <conditionalFormatting sqref="B2 H2 H14:H15 H23:H1048576 B13:B1048576 F16:F22">
    <cfRule type="duplicateValues" dxfId="8" priority="145"/>
  </conditionalFormatting>
  <conditionalFormatting sqref="H2 B2 H13:H15 H23:H1048576 B13:B1048576 F16:F22">
    <cfRule type="duplicateValues" dxfId="8" priority="139"/>
    <cfRule type="duplicateValues" dxfId="8" priority="140"/>
  </conditionalFormatting>
  <conditionalFormatting sqref="H2:H15 H23:H1048576 B13:B1048576 B2 B5:B10 F16:F22">
    <cfRule type="duplicateValues" dxfId="8" priority="116"/>
  </conditionalFormatting>
  <pageMargins left="0" right="0" top="0" bottom="0" header="0.298611111111111" footer="0.298611111111111"/>
  <pageSetup paperSize="9" scale="73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"/>
  <sheetViews>
    <sheetView workbookViewId="0">
      <selection activeCell="L27" sqref="L27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成本中心</vt:lpstr>
      <vt:lpstr>费用汇总</vt:lpstr>
      <vt:lpstr>1月保险费 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2008-09-11T17:22:00Z</dcterms:created>
  <cp:lastPrinted>2019-02-13T06:08:00Z</cp:lastPrinted>
  <dcterms:modified xsi:type="dcterms:W3CDTF">2024-01-29T03:53:25Z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eadingLayout">
    <vt:bool>true</vt:bool>
  </property>
  <property fmtid="{D5CDD505-2E9C-101B-9397-08002B2CF9AE}" pid="4" name="ICV">
    <vt:lpwstr>A0892647CB0640AE94D1E9E57E2D020E_13</vt:lpwstr>
  </property>
</Properties>
</file>