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695"/>
  </bookViews>
  <sheets>
    <sheet name="311动态租赁" sheetId="10" r:id="rId1"/>
    <sheet name="311静态租赁" sheetId="11" r:id="rId2"/>
  </sheets>
  <definedNames>
    <definedName name="\p">#REF!</definedName>
    <definedName name="\q">#REF!</definedName>
    <definedName name="\z">#REF!</definedName>
    <definedName name="_1829214000">#REF!</definedName>
    <definedName name="_1829229000">#REF!</definedName>
    <definedName name="_1829256000">#REF!</definedName>
    <definedName name="_1829257000">#REF!</definedName>
    <definedName name="_1829326100">#REF!</definedName>
    <definedName name="_1829331000">#REF!</definedName>
    <definedName name="_1829332000">#REF!</definedName>
    <definedName name="_1829337000">#REF!</definedName>
    <definedName name="_1829341000">#REF!</definedName>
    <definedName name="_1829368000">#REF!</definedName>
    <definedName name="_1829371000">#REF!</definedName>
    <definedName name="_1829372000">#REF!</definedName>
    <definedName name="_1829522000">#REF!</definedName>
    <definedName name="_1829711000">#REF!</definedName>
    <definedName name="_1829742000">#REF!</definedName>
    <definedName name="_1829786000">#REF!</definedName>
    <definedName name="_1829888000">#REF!</definedName>
    <definedName name="_1829889000">#REF!</definedName>
    <definedName name="_1829891000">#REF!</definedName>
    <definedName name="_1829892000">#REF!</definedName>
    <definedName name="_1829920000">#REF!</definedName>
    <definedName name="_1829986000">#REF!</definedName>
    <definedName name="_18D0191000">#REF!</definedName>
    <definedName name="_18D2189000">#REF!</definedName>
    <definedName name="_18D24840M0">#REF!</definedName>
    <definedName name="_18D24841M0">#REF!</definedName>
    <definedName name="_18D24845M0">#REF!</definedName>
    <definedName name="_18D26220U0">#REF!</definedName>
    <definedName name="_18G0163000">#REF!</definedName>
    <definedName name="_18G0166000">#REF!</definedName>
    <definedName name="_18G0223000">#REF!</definedName>
    <definedName name="_18G0233000">#REF!</definedName>
    <definedName name="_18G0328000">#REF!</definedName>
    <definedName name="_18G0360000">#REF!</definedName>
    <definedName name="_18G0407000">#REF!</definedName>
    <definedName name="_18G0415000">#REF!</definedName>
    <definedName name="_18G0419000">#REF!</definedName>
    <definedName name="_18G04620R0">#REF!</definedName>
    <definedName name="_18G0499100">#REF!</definedName>
    <definedName name="_2VB_IrAMuestras_1">#N/A</definedName>
    <definedName name="_abw1">#REF!</definedName>
    <definedName name="_abw2">#REF!</definedName>
    <definedName name="_abw3">#REF!</definedName>
    <definedName name="_abw4">#REF!</definedName>
    <definedName name="_abw5">#REF!</definedName>
    <definedName name="_All2002">#REF!</definedName>
    <definedName name="_AMB1">#REF!</definedName>
    <definedName name="_AMB2">#REF!</definedName>
    <definedName name="_BFR1">#REF!</definedName>
    <definedName name="_BFR2">#REF!</definedName>
    <definedName name="_CRA1">#REF!</definedName>
    <definedName name="_CRA2">#REF!</definedName>
    <definedName name="_eat1" hidden="1">{#N/A,#N/A,FALSE,"Report";#N/A,#N/A,FALSE,"Credit Debit Notes";#N/A,#N/A,FALSE,"Explanations";#N/A,#N/A,FALSE,"Summary"}</definedName>
    <definedName name="_FES1" hidden="1">{#N/A,#N/A,FALSE,"Report";#N/A,#N/A,FALSE,"Credit Debit Notes";#N/A,#N/A,FALSE,"Explanations";#N/A,#N/A,FALSE,"Summary"}</definedName>
    <definedName name="_Fill" hidden="1">#REF!</definedName>
    <definedName name="_MB1">#REF!</definedName>
    <definedName name="_MB2">#REF!</definedName>
    <definedName name="_MB3">#REF!</definedName>
    <definedName name="_OPU1">#REF!</definedName>
    <definedName name="_Order1" hidden="1">0</definedName>
    <definedName name="_Order2" hidden="1">0</definedName>
    <definedName name="_Per1">#REF!</definedName>
    <definedName name="_Prj1">#REF!</definedName>
    <definedName name="_Prj10">#REF!</definedName>
    <definedName name="_Prj11">#REF!</definedName>
    <definedName name="_Prj12">#REF!</definedName>
    <definedName name="_Prj13">#REF!</definedName>
    <definedName name="_Prj14">#REF!</definedName>
    <definedName name="_Prj15">#REF!</definedName>
    <definedName name="_Prj2">#REF!</definedName>
    <definedName name="_Prj3">#REF!</definedName>
    <definedName name="_Prj4">#REF!</definedName>
    <definedName name="_Prj5">#REF!</definedName>
    <definedName name="_Prj6">#REF!</definedName>
    <definedName name="_Prj7">#REF!</definedName>
    <definedName name="_Prj8">#REF!</definedName>
    <definedName name="_Prj9">#REF!</definedName>
    <definedName name="_RD2">#REF!</definedName>
    <definedName name="_TAX1">#REF!</definedName>
    <definedName name="_TAX2">#REF!</definedName>
    <definedName name="_TAX3">#REF!</definedName>
    <definedName name="_TT1">#REF!</definedName>
    <definedName name="a" hidden="1">{#N/A,#N/A,FALSE,"Report";#N/A,#N/A,FALSE,"Credit Debit Notes";#N/A,#N/A,FALSE,"Explanations";#N/A,#N/A,FALSE,"Summary";#N/A,#N/A,FALSE,"Budget";#N/A,#N/A,FALSE,"Actua"}</definedName>
    <definedName name="aa" hidden="1">{#N/A,#N/A,FALSE,"Report";#N/A,#N/A,FALSE,"Credit Debit Notes";#N/A,#N/A,FALSE,"Explanations";#N/A,#N/A,FALSE,"Summary";#N/A,#N/A,FALSE,"Budget";#N/A,#N/A,FALSE,"Actua"}</definedName>
    <definedName name="aaa" hidden="1">{#N/A,#N/A,FALSE,"Report";#N/A,#N/A,FALSE,"Credit Debit Notes";#N/A,#N/A,FALSE,"Explanations";#N/A,#N/A,FALSE,"Summary";#N/A,#N/A,FALSE,"Budget";#N/A,#N/A,FALSE,"Actua"}</definedName>
    <definedName name="abc" hidden="1">{#N/A,#N/A,FALSE,"Report";#N/A,#N/A,FALSE,"Credit Debit Notes";#N/A,#N/A,FALSE,"Explanations";#N/A,#N/A,FALSE,"Summary"}</definedName>
    <definedName name="abwp1">#REF!</definedName>
    <definedName name="abwp2">#REF!</definedName>
    <definedName name="abwp3">#REF!</definedName>
    <definedName name="abwp4">#REF!</definedName>
    <definedName name="abwp5">#REF!</definedName>
    <definedName name="AccessDatabase" hidden="1">"C:\APPLI46\Gdf\FT.mdb"</definedName>
    <definedName name="ACTBUD">#REF!</definedName>
    <definedName name="ACTIVITE">#REF!</definedName>
    <definedName name="ACTUA">#REF!</definedName>
    <definedName name="Actual">#REF!</definedName>
    <definedName name="afsd" hidden="1">{#N/A,#N/A,FALSE,"Report";#N/A,#N/A,FALSE,"Credit Debit Notes";#N/A,#N/A,FALSE,"Explanations";#N/A,#N/A,FALSE,"Summary";#N/A,#N/A,FALSE,"Budget";#N/A,#N/A,FALSE,"Actua"}</definedName>
    <definedName name="AIS">#REF!</definedName>
    <definedName name="aktKW">#REF!</definedName>
    <definedName name="All">#REF!</definedName>
    <definedName name="AllPast">#REF!</definedName>
    <definedName name="Anal" hidden="1">{#N/A,#N/A,FALSE,"Report";#N/A,#N/A,FALSE,"Credit Debit Notes";#N/A,#N/A,FALSE,"Explanations";#N/A,#N/A,FALSE,"Summary"}</definedName>
    <definedName name="ANALYSFRET">#REF!</definedName>
    <definedName name="analysfret1">#REF!</definedName>
    <definedName name="anita" hidden="1">{#N/A,#N/A,FALSE,"Key Performance Indicators";#N/A,#N/A,FALSE,"Glossary";#N/A,#N/A,FALSE,"Production Top 20";#N/A,#N/A,FALSE,"Non Prod. Top 20";#N/A,#N/A,FALSE,"MPI";#N/A,#N/A,FALSE,"GPI";#N/A,#N/A,FALSE,"Comments"}</definedName>
    <definedName name="Année">#REF!</definedName>
    <definedName name="Août">#REF!</definedName>
    <definedName name="Application">#REF!</definedName>
    <definedName name="Apr_01">#REF!</definedName>
    <definedName name="Apr_02">#REF!</definedName>
    <definedName name="Apr_03">#REF!</definedName>
    <definedName name="Apr_04">#REF!</definedName>
    <definedName name="arielle" hidden="1">{#N/A,#N/A,FALSE,"Report";#N/A,#N/A,FALSE,"Credit Debit Notes";#N/A,#N/A,FALSE,"Explanations";#N/A,#N/A,FALSE,"Summary";#N/A,#N/A,FALSE,"Budget";#N/A,#N/A,FALSE,"Actua"}</definedName>
    <definedName name="AS" hidden="1">{#N/A,#N/A,FALSE,"Report";#N/A,#N/A,FALSE,"Credit Debit Notes";#N/A,#N/A,FALSE,"Explanations";#N/A,#N/A,FALSE,"Summary";#N/A,#N/A,FALSE,"Budget";#N/A,#N/A,FALSE,"Actua"}</definedName>
    <definedName name="ASBG_Customer">#REF!</definedName>
    <definedName name="ASBG_Division">#REF!</definedName>
    <definedName name="ASBG_Family">#REF!</definedName>
    <definedName name="ASBG_Plant">#REF!</definedName>
    <definedName name="ASBG_Product">#REF!</definedName>
    <definedName name="ase">#REF!</definedName>
    <definedName name="asfasf">#REF!</definedName>
    <definedName name="ASFASFAs">#REF!</definedName>
    <definedName name="ASFFASfasf">#REF!</definedName>
    <definedName name="Asientos">{1,2,3,4;5,6,7,8;9,10,11,12;13,14,15,16}</definedName>
    <definedName name="Aug_01">#REF!</definedName>
    <definedName name="Aug_02">#REF!</definedName>
    <definedName name="Aug_03">#REF!</definedName>
    <definedName name="Aug_04">#REF!</definedName>
    <definedName name="auto" hidden="1">{#N/A,#N/A,FALSE,"836082";#N/A,#N/A,FALSE,"PR836066 (2)";#N/A,#N/A,FALSE,"PR836066E";#N/A,#N/A,FALSE,"SilencF3RE";#N/A,#N/A,FALSE,"CamaraF3RE"}</definedName>
    <definedName name="ave" hidden="1">{#N/A,#N/A,FALSE,"Key Performance Indicators";#N/A,#N/A,FALSE,"Glossary";#N/A,#N/A,FALSE,"Production Top 20";#N/A,#N/A,FALSE,"Non Prod. Top 20";#N/A,#N/A,FALSE,"MPI";#N/A,#N/A,FALSE,"GPI";#N/A,#N/A,FALSE,"Comments"}</definedName>
    <definedName name="avril">#REF!</definedName>
    <definedName name="AXEDOC1">#REF!</definedName>
    <definedName name="aze" hidden="1">{#N/A,#N/A,FALSE,"Key Performance Indicators";#N/A,#N/A,FALSE,"Glossary";#N/A,#N/A,FALSE,"Production Top 20";#N/A,#N/A,FALSE,"Non Prod. Top 20";#N/A,#N/A,FALSE,"MPI";#N/A,#N/A,FALSE,"GPI";#N/A,#N/A,FALSE,"Comments"}</definedName>
    <definedName name="B">{#N/A,#N/A,FALSE,"Key Performance Indicators";#N/A,#N/A,FALSE,"Glossary";#N/A,#N/A,FALSE,"Production Top 20";#N/A,#N/A,FALSE,"Non Prod. Top 20";#N/A,#N/A,FALSE,"MPI";#N/A,#N/A,FALSE,"GPI";#N/A,#N/A,FALSE,"Comments"}</definedName>
    <definedName name="Base">#REF!</definedName>
    <definedName name="Base_Param">#REF!</definedName>
    <definedName name="Base_Param2">#REF!</definedName>
    <definedName name="BASE2">#REF!</definedName>
    <definedName name="besoin">#REF!</definedName>
    <definedName name="BFR">#REF!</definedName>
    <definedName name="bil_proforma">#REF!</definedName>
    <definedName name="bil_sommer">#REF!</definedName>
    <definedName name="bilan">#REF!</definedName>
    <definedName name="BILAN1">#REF!</definedName>
    <definedName name="BN10.">#REF!</definedName>
    <definedName name="bnbhn">#REF!</definedName>
    <definedName name="BP">#REF!</definedName>
    <definedName name="BUDGET_2002">#REF!</definedName>
    <definedName name="BUDGET_CHRISTIAN">#REF!</definedName>
    <definedName name="BusinessType">#REF!</definedName>
    <definedName name="CAACT">#REF!</definedName>
    <definedName name="CAACT2">#REF!</definedName>
    <definedName name="CAACT3">#REF!</definedName>
    <definedName name="CACLI">#REF!</definedName>
    <definedName name="CACLI1">#REF!</definedName>
    <definedName name="CACLI2">#REF!</definedName>
    <definedName name="CACLI3">#REF!</definedName>
    <definedName name="cadence">#REF!</definedName>
    <definedName name="CADETACT">#REF!</definedName>
    <definedName name="CADETCLI">#REF!</definedName>
    <definedName name="CADETCLIPF">#REF!</definedName>
    <definedName name="CAPAYSDEST">#REF!</definedName>
    <definedName name="CAPREVCT">#REF!</definedName>
    <definedName name="CAPREVCT1">#REF!</definedName>
    <definedName name="CAPREVCT2">#REF!</definedName>
    <definedName name="CAPREVCT3">#REF!</definedName>
    <definedName name="CAPREVCTBUD">#REF!</definedName>
    <definedName name="CAPREVCTR1">#REF!</definedName>
    <definedName name="CASH">#REF!</definedName>
    <definedName name="CASHFOR">#REF!</definedName>
    <definedName name="Category">#REF!</definedName>
    <definedName name="CAVEH">#REF!</definedName>
    <definedName name="CAVEHIC">#REF!</definedName>
    <definedName name="cd" hidden="1">{#N/A,#N/A,FALSE,"Key Performance Indicators";#N/A,#N/A,FALSE,"Glossary";#N/A,#N/A,FALSE,"Production Top 20";#N/A,#N/A,FALSE,"Non Prod. Top 20";#N/A,#N/A,FALSE,"MPI";#N/A,#N/A,FALSE,"GPI";#N/A,#N/A,FALSE,"Comments"}</definedName>
    <definedName name="Cdep">#REF!</definedName>
    <definedName name="change">#REF!</definedName>
    <definedName name="check_value">#REF!</definedName>
    <definedName name="ChoixMois">#REF!</definedName>
    <definedName name="chronotri">#REF!</definedName>
    <definedName name="cisla">#REF!</definedName>
    <definedName name="cmj">#REF!</definedName>
    <definedName name="cmpSpoolPath">"C:\Programme\Symtrax\Compleo\Temp\00000000.txt"</definedName>
    <definedName name="COMMANDES">#REF!</definedName>
    <definedName name="Comp">#REF!</definedName>
    <definedName name="CONSO">#REF!</definedName>
    <definedName name="contador1">5</definedName>
    <definedName name="contador2">5</definedName>
    <definedName name="CONTENTS">#REF!</definedName>
    <definedName name="Contract">#REF!</definedName>
    <definedName name="cout_h_os">#REF!</definedName>
    <definedName name="cpteresult">#REF!</definedName>
    <definedName name="CR">#REF!</definedName>
    <definedName name="CRA">#REF!</definedName>
    <definedName name="CRACT">#REF!</definedName>
    <definedName name="CREANCES">#REF!</definedName>
    <definedName name="CREANCLI">#REF!</definedName>
    <definedName name="CRMOIS">#REF!</definedName>
    <definedName name="CRSITE">#REF!</definedName>
    <definedName name="ctd">#REF!</definedName>
    <definedName name="ctrl_donnees_bg">#REF!</definedName>
    <definedName name="ctrl_donnees_ref">#REF!</definedName>
    <definedName name="ctrl_intra_fichier">#REF!</definedName>
    <definedName name="ctrl_val">#REF!</definedName>
    <definedName name="ctrl1">#REF!</definedName>
    <definedName name="D" hidden="1">{#N/A,#N/A,FALSE,"Key Performance Indicators";#N/A,#N/A,FALSE,"Glossary";#N/A,#N/A,FALSE,"Production Top 20";#N/A,#N/A,FALSE,"Non Prod. Top 20";#N/A,#N/A,FALSE,"MPI";#N/A,#N/A,FALSE,"GPI";#N/A,#N/A,FALSE,"Comments"}</definedName>
    <definedName name="DAPS">#REF!</definedName>
    <definedName name="Database">#REF!</definedName>
    <definedName name="Date">#REF!</definedName>
    <definedName name="Date_Q1">#REF!</definedName>
    <definedName name="Date_Q2">#REF!</definedName>
    <definedName name="Date_S1">#REF!</definedName>
    <definedName name="DB_FIB">#REF!</definedName>
    <definedName name="DB_IOP">#REF!</definedName>
    <definedName name="DB_NAO">#REF!</definedName>
    <definedName name="DB_NEU">#REF!</definedName>
    <definedName name="DD" hidden="1">{#N/A,#N/A,FALSE,"Key Performance Indicators";#N/A,#N/A,FALSE,"Glossary";#N/A,#N/A,FALSE,"Production Top 20";#N/A,#N/A,FALSE,"Non Prod. Top 20";#N/A,#N/A,FALSE,"MPI";#N/A,#N/A,FALSE,"GPI";#N/A,#N/A,FALSE,"Comments"}</definedName>
    <definedName name="DEBT">#REF!</definedName>
    <definedName name="Dec_01">#REF!</definedName>
    <definedName name="Dec_02">#REF!</definedName>
    <definedName name="Dec_03">#REF!</definedName>
    <definedName name="Dec_04">#REF!</definedName>
    <definedName name="Décembre">#REF!</definedName>
    <definedName name="Depr">#REF!</definedName>
    <definedName name="DEVISE">#REF!</definedName>
    <definedName name="dff" hidden="1">{#N/A,#N/A,FALSE,"Report";#N/A,#N/A,FALSE,"Credit Debit Notes";#N/A,#N/A,FALSE,"Explanations";#N/A,#N/A,FALSE,"Summary";#N/A,#N/A,FALSE,"Budget";#N/A,#N/A,FALSE,"Actua"}</definedName>
    <definedName name="divisions">#REF!</definedName>
    <definedName name="dkfg" hidden="1">{#N/A,#N/A,FALSE,"Report";#N/A,#N/A,FALSE,"Credit Debit Notes";#N/A,#N/A,FALSE,"Explanations";#N/A,#N/A,FALSE,"Summary";#N/A,#N/A,FALSE,"Budget";#N/A,#N/A,FALSE,"Actua"}</definedName>
    <definedName name="dollar">#REF!</definedName>
    <definedName name="ds" hidden="1">{#N/A,#N/A,FALSE,"Key Performance Indicators";#N/A,#N/A,FALSE,"Glossary";#N/A,#N/A,FALSE,"Production Top 20";#N/A,#N/A,FALSE,"Non Prod. Top 20";#N/A,#N/A,FALSE,"MPI";#N/A,#N/A,FALSE,"GPI";#N/A,#N/A,FALSE,"Comments"}</definedName>
    <definedName name="dsfsd">#N/A</definedName>
    <definedName name="dsQSD" hidden="1">{#N/A,#N/A,FALSE,"Report";#N/A,#N/A,FALSE,"Credit Debit Notes";#N/A,#N/A,FALSE,"Explanations";#N/A,#N/A,FALSE,"Summary";#N/A,#N/A,FALSE,"Budget";#N/A,#N/A,FALSE,"Actua"}</definedName>
    <definedName name="e" hidden="1">{#N/A,#N/A,FALSE,"Report";#N/A,#N/A,FALSE,"Credit Debit Notes";#N/A,#N/A,FALSE,"Explanations";#N/A,#N/A,FALSE,"Summary";#N/A,#N/A,FALSE,"Budget";#N/A,#N/A,FALSE,"Actua"}</definedName>
    <definedName name="eat" hidden="1">{#N/A,#N/A,FALSE,"Report";#N/A,#N/A,FALSE,"Credit Debit Notes";#N/A,#N/A,FALSE,"Explanations";#N/A,#N/A,FALSE,"Summary"}</definedName>
    <definedName name="eazr" hidden="1">{#N/A,#N/A,FALSE,"Report";#N/A,#N/A,FALSE,"Credit Debit Notes";#N/A,#N/A,FALSE,"Explanations";#N/A,#N/A,FALSE,"Summary";#N/A,#N/A,FALSE,"Budget";#N/A,#N/A,FALSE,"Actua"}</definedName>
    <definedName name="ECARTDEM">#REF!</definedName>
    <definedName name="ECARTSCS">#REF!</definedName>
    <definedName name="ed" hidden="1">{#N/A,#N/A,FALSE,"Report";#N/A,#N/A,FALSE,"Credit Debit Notes";#N/A,#N/A,FALSE,"Explanations";#N/A,#N/A,FALSE,"Summary";#N/A,#N/A,FALSE,"Budget";#N/A,#N/A,FALSE,"Actua"}</definedName>
    <definedName name="EDITION">#REF!</definedName>
    <definedName name="edrf">{1,2,3,4;5,6,7,8;9,10,11,12;13,14,15,16}</definedName>
    <definedName name="EDSS">{1,2,3,4;5,6,7,8;9,10,11,12;13,14,15,16}</definedName>
    <definedName name="êe" hidden="1">{#N/A,#N/A,FALSE,"Report";#N/A,#N/A,FALSE,"Credit Debit Notes";#N/A,#N/A,FALSE,"Explanations";#N/A,#N/A,FALSE,"Summary";#N/A,#N/A,FALSE,"Budget";#N/A,#N/A,FALSE,"Actua"}</definedName>
    <definedName name="eeee" hidden="1">{#N/A,#N/A,FALSE,"Report";#N/A,#N/A,FALSE,"Credit Debit Notes";#N/A,#N/A,FALSE,"Explanations";#N/A,#N/A,FALSE,"Summary"}</definedName>
    <definedName name="eff">#REF!</definedName>
    <definedName name="EFFECTIF">#REF!</definedName>
    <definedName name="eg" hidden="1">{#N/A,#N/A,FALSE,"836082";#N/A,#N/A,FALSE,"PR836066 (2)";#N/A,#N/A,FALSE,"PR836066E";#N/A,#N/A,FALSE,"SilencF3RE";#N/A,#N/A,FALSE,"CamaraF3RE"}</definedName>
    <definedName name="Elimination">#REF!</definedName>
    <definedName name="Emp">#REF!</definedName>
    <definedName name="ENDET">#REF!</definedName>
    <definedName name="ENDETTEM">#REF!</definedName>
    <definedName name="entete">#REF!</definedName>
    <definedName name="Entity">#REF!</definedName>
    <definedName name="erat" hidden="1">{#N/A,#N/A,FALSE,"Report";#N/A,#N/A,FALSE,"Credit Debit Notes";#N/A,#N/A,FALSE,"Explanations";#N/A,#N/A,FALSE,"Summary";#N/A,#N/A,FALSE,"Budget";#N/A,#N/A,FALSE,"Actua"}</definedName>
    <definedName name="erere" hidden="1">{#N/A,#N/A,FALSE,"Report";#N/A,#N/A,FALSE,"Credit Debit Notes";#N/A,#N/A,FALSE,"Explanations";#N/A,#N/A,FALSE,"Summary"}</definedName>
    <definedName name="ergreg" hidden="1">{#N/A,#N/A,FALSE,"Key Performance Indicators";#N/A,#N/A,FALSE,"Glossary";#N/A,#N/A,FALSE,"Production Top 20";#N/A,#N/A,FALSE,"Non Prod. Top 20";#N/A,#N/A,FALSE,"MPI";#N/A,#N/A,FALSE,"GPI";#N/A,#N/A,FALSE,"Comments"}</definedName>
    <definedName name="ers" hidden="1">{#N/A,#N/A,FALSE,"TRACAT1";#N/A,#N/A,FALSE,"PROJET"}</definedName>
    <definedName name="erzr" hidden="1">{#N/A,#N/A,FALSE,"Key Performance Indicators";#N/A,#N/A,FALSE,"Glossary";#N/A,#N/A,FALSE,"Production Top 20";#N/A,#N/A,FALSE,"Non Prod. Top 20";#N/A,#N/A,FALSE,"MPI";#N/A,#N/A,FALSE,"GPI";#N/A,#N/A,FALSE,"Comments"}</definedName>
    <definedName name="ETUDES">#REF!</definedName>
    <definedName name="ETUPROTO">#REF!</definedName>
    <definedName name="eur">#REF!</definedName>
    <definedName name="euro">1.95583</definedName>
    <definedName name="EVOFRET">#REF!</definedName>
    <definedName name="EVOFRIND">#REF!</definedName>
    <definedName name="EVOPERSO">#REF!</definedName>
    <definedName name="EXCEL">#REF!</definedName>
    <definedName name="exchange">#REF!</definedName>
    <definedName name="Explanations">#REF!</definedName>
    <definedName name="ezez" hidden="1">{#N/A,#N/A,FALSE,"Key Performance Indicators";#N/A,#N/A,FALSE,"Glossary";#N/A,#N/A,FALSE,"Production Top 20";#N/A,#N/A,FALSE,"Non Prod. Top 20";#N/A,#N/A,FALSE,"MPI";#N/A,#N/A,FALSE,"GPI";#N/A,#N/A,FALSE,"Comments"}</definedName>
    <definedName name="F1D">#REF!</definedName>
    <definedName name="fdjfdj">#REF!</definedName>
    <definedName name="Feb_01">#REF!</definedName>
    <definedName name="Feb_02">#REF!</definedName>
    <definedName name="Feb_03">#REF!</definedName>
    <definedName name="Feb_04">#REF!</definedName>
    <definedName name="fees">#REF!</definedName>
    <definedName name="FES" hidden="1">{#N/A,#N/A,FALSE,"Key Performance Indicators";#N/A,#N/A,FALSE,"Glossary";#N/A,#N/A,FALSE,"Production Top 20";#N/A,#N/A,FALSE,"Non Prod. Top 20";#N/A,#N/A,FALSE,"MPI";#N/A,#N/A,FALSE,"GPI";#N/A,#N/A,FALSE,"Comments"}</definedName>
    <definedName name="FES_2" hidden="1">{#N/A,#N/A,FALSE,"Report";#N/A,#N/A,FALSE,"Credit Debit Notes";#N/A,#N/A,FALSE,"Explanations";#N/A,#N/A,FALSE,"Summary"}</definedName>
    <definedName name="feuille2">#REF!</definedName>
    <definedName name="Février">#REF!</definedName>
    <definedName name="ffaf">#REF!</definedName>
    <definedName name="fff" hidden="1">{#N/A,#N/A,FALSE,"836082";#N/A,#N/A,FALSE,"PR836066 (2)";#N/A,#N/A,FALSE,"PR836066E";#N/A,#N/A,FALSE,"SilencF3RE";#N/A,#N/A,FALSE,"CamaraF3RE"}</definedName>
    <definedName name="fg">#REF!</definedName>
    <definedName name="fgg" hidden="1">{#N/A,#N/A,FALSE,"Report";#N/A,#N/A,FALSE,"Credit Debit Notes";#N/A,#N/A,FALSE,"Explanations";#N/A,#N/A,FALSE,"Summary";#N/A,#N/A,FALSE,"Budget";#N/A,#N/A,FALSE,"Actua"}</definedName>
    <definedName name="fghgfhj">#REF!</definedName>
    <definedName name="fghjklm" hidden="1">{#N/A,#N/A,FALSE,"Report";#N/A,#N/A,FALSE,"Credit Debit Notes";#N/A,#N/A,FALSE,"Explanations";#N/A,#N/A,FALSE,"Summary"}</definedName>
    <definedName name="fgv" hidden="1">{#N/A,#N/A,FALSE,"Report";#N/A,#N/A,FALSE,"Credit Debit Notes";#N/A,#N/A,FALSE,"Explanations";#N/A,#N/A,FALSE,"Summary";#N/A,#N/A,FALSE,"Budget";#N/A,#N/A,FALSE,"Actua"}</definedName>
    <definedName name="fhgfdhfh">#REF!</definedName>
    <definedName name="FIB">#REF!</definedName>
    <definedName name="Finanzart">#REF!</definedName>
    <definedName name="FLASH">#REF!</definedName>
    <definedName name="FLUX">#REF!</definedName>
    <definedName name="FLUX2">#REF!</definedName>
    <definedName name="FOREC1">#REF!</definedName>
    <definedName name="FOREC2">#REF!</definedName>
    <definedName name="ForM">#REF!</definedName>
    <definedName name="ForM1">#REF!</definedName>
    <definedName name="ForM2">#REF!</definedName>
    <definedName name="ForM3">#REF!</definedName>
    <definedName name="frais_implant">#REF!</definedName>
    <definedName name="frais_lanc">#REF!</definedName>
    <definedName name="France">#REF!</definedName>
    <definedName name="Freq_Q1">#REF!</definedName>
    <definedName name="Freq_Q2">#REF!</definedName>
    <definedName name="Freq_S1">#REF!</definedName>
    <definedName name="frrs">#REF!</definedName>
    <definedName name="fsg" hidden="1">{#N/A,#N/A,FALSE,"Key Performance Indicators";#N/A,#N/A,FALSE,"Glossary";#N/A,#N/A,FALSE,"Production Top 20";#N/A,#N/A,FALSE,"Non Prod. Top 20";#N/A,#N/A,FALSE,"MPI";#N/A,#N/A,FALSE,"GPI";#N/A,#N/A,FALSE,"Comments"}</definedName>
    <definedName name="FT_Rapport_Liste">#REF!</definedName>
    <definedName name="Gamme">#REF!</definedName>
    <definedName name="GBP">#REF!</definedName>
    <definedName name="ge" hidden="1">{#N/A,#N/A,FALSE,"836082";#N/A,#N/A,FALSE,"PR836066 (2)";#N/A,#N/A,FALSE,"PR836066E";#N/A,#N/A,FALSE,"SilencF3RE";#N/A,#N/A,FALSE,"CamaraF3RE"}</definedName>
    <definedName name="gege" hidden="1">{#N/A,#N/A,FALSE,"836082";#N/A,#N/A,FALSE,"PR836066 (2)";#N/A,#N/A,FALSE,"PR836066E";#N/A,#N/A,FALSE,"SilencF3RE";#N/A,#N/A,FALSE,"CamaraF3RE"}</definedName>
    <definedName name="GGGG">#REF!</definedName>
    <definedName name="ghj" hidden="1">{#N/A,#N/A,FALSE,"Report";#N/A,#N/A,FALSE,"Credit Debit Notes";#N/A,#N/A,FALSE,"Explanations";#N/A,#N/A,FALSE,"Summary";#N/A,#N/A,FALSE,"Budget";#N/A,#N/A,FALSE,"Actua"}</definedName>
    <definedName name="gk" hidden="1">{#N/A,#N/A,FALSE,"Report";#N/A,#N/A,FALSE,"Credit Debit Notes";#N/A,#N/A,FALSE,"Explanations";#N/A,#N/A,FALSE,"Summary";#N/A,#N/A,FALSE,"Budget";#N/A,#N/A,FALSE,"Actua"}</definedName>
    <definedName name="GROSSM">#REF!</definedName>
    <definedName name="GWEURO">#REF!</definedName>
    <definedName name="HE">#REF!</definedName>
    <definedName name="HEADC">#REF!</definedName>
    <definedName name="HH">#REF!</definedName>
    <definedName name="hj" hidden="1">{#N/A,#N/A,FALSE,"Report";#N/A,#N/A,FALSE,"Credit Debit Notes";#N/A,#N/A,FALSE,"Explanations";#N/A,#N/A,FALSE,"Summary";#N/A,#N/A,FALSE,"Budget";#N/A,#N/A,FALSE,"Actua"}</definedName>
    <definedName name="hjhjh" hidden="1">{#N/A,#N/A,FALSE,"Report";#N/A,#N/A,FALSE,"Credit Debit Notes";#N/A,#N/A,FALSE,"Explanations";#N/A,#N/A,FALSE,"Summary";#N/A,#N/A,FALSE,"Budget";#N/A,#N/A,FALSE,"Actua"}</definedName>
    <definedName name="hjhjhh" hidden="1">{#N/A,#N/A,FALSE,"Report";#N/A,#N/A,FALSE,"Credit Debit Notes";#N/A,#N/A,FALSE,"Explanations";#N/A,#N/A,FALSE,"Summary"}</definedName>
    <definedName name="hjhjhjhj" hidden="1">{#N/A,#N/A,FALSE,"Report";#N/A,#N/A,FALSE,"Credit Debit Notes";#N/A,#N/A,FALSE,"Explanations";#N/A,#N/A,FALSE,"Summary";#N/A,#N/A,FALSE,"Budget";#N/A,#N/A,FALSE,"Actua"}</definedName>
    <definedName name="HOJA2">#REF!</definedName>
    <definedName name="htrzht" hidden="1">{#N/A,#N/A,FALSE,"Report";#N/A,#N/A,FALSE,"Credit Debit Notes";#N/A,#N/A,FALSE,"Explanations";#N/A,#N/A,FALSE,"Summary"}</definedName>
    <definedName name="HYP">#REF!</definedName>
    <definedName name="hyp.8" hidden="1">{#N/A,#N/A,FALSE,"TRACAT1";#N/A,#N/A,FALSE,"PROJET"}</definedName>
    <definedName name="ImpressD">ImpressD</definedName>
    <definedName name="IMPRESSION">#REF!</definedName>
    <definedName name="INDICEPA">#REF!</definedName>
    <definedName name="INDLAB">#REF!</definedName>
    <definedName name="INTRO">#REF!</definedName>
    <definedName name="INVENT">#REF!</definedName>
    <definedName name="INVEST">#REF!</definedName>
    <definedName name="INVEST2">#REF!</definedName>
    <definedName name="invest3">#REF!</definedName>
    <definedName name="INVEST4">#REF!</definedName>
    <definedName name="INVESTIS">#REF!</definedName>
    <definedName name="InvestNr">#REF!</definedName>
    <definedName name="IOP">#REF!</definedName>
    <definedName name="ipollñ">{1,2,3,4;5,6,7,8;9,10,11,12;13,14,15,16}</definedName>
    <definedName name="j" hidden="1">{#N/A,#N/A,FALSE,"Report";#N/A,#N/A,FALSE,"Credit Debit Notes";#N/A,#N/A,FALSE,"Explanations";#N/A,#N/A,FALSE,"Summary";#N/A,#N/A,FALSE,"Budget";#N/A,#N/A,FALSE,"Actua"}</definedName>
    <definedName name="jacki">#REF!</definedName>
    <definedName name="Jan_01">#REF!</definedName>
    <definedName name="Jan_02">#REF!</definedName>
    <definedName name="Jan_03">#REF!</definedName>
    <definedName name="Jan_04">#REF!</definedName>
    <definedName name="Janvier">#REF!</definedName>
    <definedName name="jed" hidden="1">{#N/A,#N/A,FALSE,"Key Performance Indicators";#N/A,#N/A,FALSE,"Glossary";#N/A,#N/A,FALSE,"Production Top 20";#N/A,#N/A,FALSE,"Non Prod. Top 20";#N/A,#N/A,FALSE,"MPI";#N/A,#N/A,FALSE,"GPI";#N/A,#N/A,FALSE,"Comments"}</definedName>
    <definedName name="jef" hidden="1">{#N/A,#N/A,FALSE,"Key Performance Indicators";#N/A,#N/A,FALSE,"Glossary";#N/A,#N/A,FALSE,"Production Top 20";#N/A,#N/A,FALSE,"Non Prod. Top 20";#N/A,#N/A,FALSE,"MPI";#N/A,#N/A,FALSE,"GPI";#N/A,#N/A,FALSE,"Comments"}</definedName>
    <definedName name="jf" hidden="1">{#N/A,#N/A,FALSE,"Report";#N/A,#N/A,FALSE,"Credit Debit Notes";#N/A,#N/A,FALSE,"Explanations";#N/A,#N/A,FALSE,"Summary";#N/A,#N/A,FALSE,"Budget";#N/A,#N/A,FALSE,"Actua"}</definedName>
    <definedName name="jgfjfdj">#REF!</definedName>
    <definedName name="jh" hidden="1">{#N/A,#N/A,FALSE,"Report";#N/A,#N/A,FALSE,"Credit Debit Notes";#N/A,#N/A,FALSE,"Explanations";#N/A,#N/A,FALSE,"Summary";#N/A,#N/A,FALSE,"Budget";#N/A,#N/A,FALSE,"Actua"}</definedName>
    <definedName name="JJ">#REF!</definedName>
    <definedName name="jkjkkjkjkj" hidden="1">{#N/A,#N/A,FALSE,"Report";#N/A,#N/A,FALSE,"Credit Debit Notes";#N/A,#N/A,FALSE,"Explanations";#N/A,#N/A,FALSE,"Summary";#N/A,#N/A,FALSE,"Budget";#N/A,#N/A,FALSE,"Actua"}</definedName>
    <definedName name="Juillet">#REF!</definedName>
    <definedName name="Juin">#REF!</definedName>
    <definedName name="Jul_01">#REF!</definedName>
    <definedName name="Jul_02">#REF!</definedName>
    <definedName name="Jul_03">#REF!</definedName>
    <definedName name="Jul_04">#REF!</definedName>
    <definedName name="Jun_01">#REF!</definedName>
    <definedName name="Jun_02">#REF!</definedName>
    <definedName name="Jun_03">#REF!</definedName>
    <definedName name="Jun_04">#REF!</definedName>
    <definedName name="k" hidden="1">{#N/A,#N/A,FALSE,"Report";#N/A,#N/A,FALSE,"Credit Debit Notes";#N/A,#N/A,FALSE,"Explanations";#N/A,#N/A,FALSE,"Summary";#N/A,#N/A,FALSE,"Budget";#N/A,#N/A,FALSE,"Actua"}</definedName>
    <definedName name="kgjg" hidden="1">{#N/A,#N/A,FALSE,"Key Performance Indicators";#N/A,#N/A,FALSE,"Glossary";#N/A,#N/A,FALSE,"Production Top 20";#N/A,#N/A,FALSE,"Non Prod. Top 20";#N/A,#N/A,FALSE,"MPI";#N/A,#N/A,FALSE,"GPI";#N/A,#N/A,FALSE,"Comments"}</definedName>
    <definedName name="kjjjk" hidden="1">{#N/A,#N/A,FALSE,"Report";#N/A,#N/A,FALSE,"Credit Debit Notes";#N/A,#N/A,FALSE,"Explanations";#N/A,#N/A,FALSE,"Summary";#N/A,#N/A,FALSE,"Budget";#N/A,#N/A,FALSE,"Actua"}</definedName>
    <definedName name="kjkjkjkjkjkjk" hidden="1">{#N/A,#N/A,FALSE,"Report";#N/A,#N/A,FALSE,"Credit Debit Notes";#N/A,#N/A,FALSE,"Explanations";#N/A,#N/A,FALSE,"Summary";#N/A,#N/A,FALSE,"Budget";#N/A,#N/A,FALSE,"Actua"}</definedName>
    <definedName name="kwakutell">#REF!</definedName>
    <definedName name="Labor">#REF!</definedName>
    <definedName name="layout" hidden="1">{#N/A,#N/A,FALSE,"836082";#N/A,#N/A,FALSE,"PR836066 (2)";#N/A,#N/A,FALSE,"PR836066E";#N/A,#N/A,FALSE,"SilencF3RE";#N/A,#N/A,FALSE,"CamaraF3RE"}</definedName>
    <definedName name="linha" hidden="1">{#N/A,#N/A,FALSE,"TRACAT1";#N/A,#N/A,FALSE,"PROJET"}</definedName>
    <definedName name="Lista">{1,2,3,4;5,6,7,8;9,10,11,12;13,14,15,16}</definedName>
    <definedName name="LISTBASE2">#REF!</definedName>
    <definedName name="ListeVeh">#REF!</definedName>
    <definedName name="ll" hidden="1">{#N/A,#N/A,FALSE,"Report";#N/A,#N/A,FALSE,"Credit Debit Notes";#N/A,#N/A,FALSE,"Explanations";#N/A,#N/A,FALSE,"Summary"}</definedName>
    <definedName name="LLLLL">#REF!</definedName>
    <definedName name="llllllll" hidden="1">{#N/A,#N/A,FALSE,"Report";#N/A,#N/A,FALSE,"Credit Debit Notes";#N/A,#N/A,FALSE,"Explanations";#N/A,#N/A,FALSE,"Summary";#N/A,#N/A,FALSE,"Budget";#N/A,#N/A,FALSE,"Actua"}</definedName>
    <definedName name="löööö">#REF!</definedName>
    <definedName name="LT500cap">#REF!</definedName>
    <definedName name="LT500capA">#REF!</definedName>
    <definedName name="LT500capAcc">#REF!</definedName>
    <definedName name="LT500capApast">#REF!</definedName>
    <definedName name="LT500oth">#REF!</definedName>
    <definedName name="LT500othA">#REF!</definedName>
    <definedName name="LT500othAcc">#REF!</definedName>
    <definedName name="LT500othApast">#REF!</definedName>
    <definedName name="LT500pro">#REF!</definedName>
    <definedName name="LT500proA">#REF!</definedName>
    <definedName name="LT500proAcc">#REF!</definedName>
    <definedName name="LT500proApast">#REF!</definedName>
    <definedName name="LT500qua">#REF!</definedName>
    <definedName name="LT500quaA">#REF!</definedName>
    <definedName name="LT500quaAcc">#REF!</definedName>
    <definedName name="LT500quaApast">#REF!</definedName>
    <definedName name="LT500ren">#REF!</definedName>
    <definedName name="LT500renA">#REF!</definedName>
    <definedName name="LT500renAcc">#REF!</definedName>
    <definedName name="LT500renApast">#REF!</definedName>
    <definedName name="m" hidden="1">{#N/A,#N/A,FALSE,"Report";#N/A,#N/A,FALSE,"Credit Debit Notes";#N/A,#N/A,FALSE,"Explanations";#N/A,#N/A,FALSE,"Summary";#N/A,#N/A,FALSE,"Budget";#N/A,#N/A,FALSE,"Actua"}</definedName>
    <definedName name="Mabase">#REF!</definedName>
    <definedName name="Mabase1">#REF!</definedName>
    <definedName name="Madr" hidden="1">{#N/A,#N/A,FALSE,"Key Performance Indicators";#N/A,#N/A,FALSE,"Glossary";#N/A,#N/A,FALSE,"Production Top 20";#N/A,#N/A,FALSE,"Non Prod. Top 20";#N/A,#N/A,FALSE,"MPI";#N/A,#N/A,FALSE,"GPI";#N/A,#N/A,FALSE,"Comments"}</definedName>
    <definedName name="mafifol" hidden="1">{#N/A,#N/A,FALSE,"TRACAT1";#N/A,#N/A,FALSE,"PROJET"}</definedName>
    <definedName name="mai">#REF!</definedName>
    <definedName name="Mani" hidden="1">{#N/A,#N/A,FALSE,"TRACAT1";#N/A,#N/A,FALSE,"PROJET"}</definedName>
    <definedName name="mani5" hidden="1">{#N/A,#N/A,FALSE,"836082";#N/A,#N/A,FALSE,"PR836066 (2)";#N/A,#N/A,FALSE,"PR836066E";#N/A,#N/A,FALSE,"SilencF3RE";#N/A,#N/A,FALSE,"CamaraF3RE"}</definedName>
    <definedName name="mani6" hidden="1">{#N/A,#N/A,FALSE,"836082";#N/A,#N/A,FALSE,"PR836066 (2)";#N/A,#N/A,FALSE,"PR836066E";#N/A,#N/A,FALSE,"SilencF3RE";#N/A,#N/A,FALSE,"CamaraF3RE"}</definedName>
    <definedName name="manif" hidden="1">{#N/A,#N/A,FALSE,"ANCHIETA";#N/A,#N/A,FALSE,"SUMMARY";#N/A,#N/A,FALSE,"TAUBATE";#N/A,#N/A,FALSE,"PACHECO"}</definedName>
    <definedName name="manif280" hidden="1">{#N/A,#N/A,FALSE,"836082";#N/A,#N/A,FALSE,"PR836066 (2)";#N/A,#N/A,FALSE,"PR836066E";#N/A,#N/A,FALSE,"SilencF3RE";#N/A,#N/A,FALSE,"CamaraF3RE"}</definedName>
    <definedName name="Manifold" hidden="1">{#N/A,#N/A,FALSE,"TRACAT1";#N/A,#N/A,FALSE,"PROJET"}</definedName>
    <definedName name="manifps" hidden="1">{#N/A,#N/A,FALSE,"TRACAT1";#N/A,#N/A,FALSE,"PROJET"}</definedName>
    <definedName name="manifsa" hidden="1">{#N/A,#N/A,FALSE,"TRACAT1";#N/A,#N/A,FALSE,"PROJET"}</definedName>
    <definedName name="manifvw" hidden="1">{#N/A,#N/A,FALSE,"TRACAT1";#N/A,#N/A,FALSE,"PROJET"}</definedName>
    <definedName name="manifvx" hidden="1">{#N/A,#N/A,FALSE,"TRACAT1";#N/A,#N/A,FALSE,"PROJET"}</definedName>
    <definedName name="manpsa" hidden="1">{#N/A,#N/A,FALSE,"TRACAT1";#N/A,#N/A,FALSE,"PROJET"}</definedName>
    <definedName name="MANUAL" hidden="1">{#N/A,#N/A,FALSE,"836082";#N/A,#N/A,FALSE,"PR836066 (2)";#N/A,#N/A,FALSE,"PR836066E";#N/A,#N/A,FALSE,"SilencF3RE";#N/A,#N/A,FALSE,"CamaraF3RE"}</definedName>
    <definedName name="Mar_01">#REF!</definedName>
    <definedName name="Mar_02">#REF!</definedName>
    <definedName name="Mar_03">#REF!</definedName>
    <definedName name="Mar_04">#REF!</definedName>
    <definedName name="MARGE">#REF!</definedName>
    <definedName name="Mars">#REF!</definedName>
    <definedName name="Mat">#REF!</definedName>
    <definedName name="max">#REF!</definedName>
    <definedName name="MaxValueAxis">#REF!</definedName>
    <definedName name="May_01">#REF!</definedName>
    <definedName name="May_02">#REF!</definedName>
    <definedName name="May_03">#REF!</definedName>
    <definedName name="May_04">#REF!</definedName>
    <definedName name="MB">#REF!</definedName>
    <definedName name="MBMOIS">#REF!</definedName>
    <definedName name="MdC_base">#REF!</definedName>
    <definedName name="MdC_ECO1">#REF!</definedName>
    <definedName name="MdC_ECO2">#REF!</definedName>
    <definedName name="mensuel2">#REF!</definedName>
    <definedName name="MIMP">#REF!</definedName>
    <definedName name="MIN">#REF!</definedName>
    <definedName name="MinValueAxis">#REF!</definedName>
    <definedName name="mlmlmlmlmlmlmlm" hidden="1">{#N/A,#N/A,FALSE,"Report";#N/A,#N/A,FALSE,"Credit Debit Notes";#N/A,#N/A,FALSE,"Explanations";#N/A,#N/A,FALSE,"Summary";#N/A,#N/A,FALSE,"Budget";#N/A,#N/A,FALSE,"Actua"}</definedName>
    <definedName name="mm">#REF!</definedName>
    <definedName name="MOD">#REF!</definedName>
    <definedName name="MOD_Budget">#REF!</definedName>
    <definedName name="MOD_Standard">#REF!</definedName>
    <definedName name="Model">#REF!</definedName>
    <definedName name="MOI">#REF!</definedName>
    <definedName name="MOIS2">#REF!</definedName>
    <definedName name="MoisCum">#REF!</definedName>
    <definedName name="Monat">#REF!</definedName>
    <definedName name="monnaie">#REF!</definedName>
    <definedName name="NAO">#REF!</definedName>
    <definedName name="Nature_Code">#REF!</definedName>
    <definedName name="naze" hidden="1">{#N/A,#N/A,FALSE,"Key Performance Indicators";#N/A,#N/A,FALSE,"Glossary";#N/A,#N/A,FALSE,"Production Top 20";#N/A,#N/A,FALSE,"Non Prod. Top 20";#N/A,#N/A,FALSE,"MPI";#N/A,#N/A,FALSE,"GPI";#N/A,#N/A,FALSE,"Comments"}</definedName>
    <definedName name="nbjan">#REF!</definedName>
    <definedName name="NEU">#REF!</definedName>
    <definedName name="nhgnn">#REF!</definedName>
    <definedName name="nn">#REF!</definedName>
    <definedName name="nomenkl">#REF!</definedName>
    <definedName name="nomprog">#REF!</definedName>
    <definedName name="Nov_01">#REF!</definedName>
    <definedName name="Nov_02">#REF!</definedName>
    <definedName name="Nov_03">#REF!</definedName>
    <definedName name="Nov_04">#REF!</definedName>
    <definedName name="Novembre">#REF!</definedName>
    <definedName name="NUEVO">#REF!</definedName>
    <definedName name="Oblast_tisku2">#REF!</definedName>
    <definedName name="Oct_01">#REF!</definedName>
    <definedName name="Oct_02">#REF!</definedName>
    <definedName name="Oct_03">#REF!</definedName>
    <definedName name="Oct_04">#REF!</definedName>
    <definedName name="Octobre">#REF!</definedName>
    <definedName name="OPRES1">#REF!</definedName>
    <definedName name="OPRES2">#REF!</definedName>
    <definedName name="OPU">#REF!</definedName>
    <definedName name="orden">#REF!</definedName>
    <definedName name="ordencost">#REF!</definedName>
    <definedName name="ordensupplier">#REF!</definedName>
    <definedName name="OS_base">#REF!</definedName>
    <definedName name="OS_ECO1">#REF!</definedName>
    <definedName name="OS_ECO2">#REF!</definedName>
    <definedName name="page1a">#REF!</definedName>
    <definedName name="page1f">#REF!</definedName>
    <definedName name="PAGINA" hidden="1">{#N/A,#N/A,FALSE,"ANCHIETA";#N/A,#N/A,FALSE,"SUMMARY";#N/A,#N/A,FALSE,"TAUBATE";#N/A,#N/A,FALSE,"PACHECO"}</definedName>
    <definedName name="pca">#REF!</definedName>
    <definedName name="pcf">#REF!</definedName>
    <definedName name="PdF">#REF!</definedName>
    <definedName name="per">#REF!</definedName>
    <definedName name="PERIODE">#REF!</definedName>
    <definedName name="PL">#REF!</definedName>
    <definedName name="PLANT">#REF!</definedName>
    <definedName name="plants">#REF!</definedName>
    <definedName name="Play">656277505</definedName>
    <definedName name="PnLStdASIA">#REF!</definedName>
    <definedName name="po" hidden="1">{#N/A,#N/A,FALSE,"Report";#N/A,#N/A,FALSE,"Credit Debit Notes";#N/A,#N/A,FALSE,"Explanations";#N/A,#N/A,FALSE,"Summary";#N/A,#N/A,FALSE,"Budget";#N/A,#N/A,FALSE,"Actua"}</definedName>
    <definedName name="PPP">#REF!</definedName>
    <definedName name="ppppppp" hidden="1">{#N/A,#N/A,FALSE,"Report";#N/A,#N/A,FALSE,"Credit Debit Notes";#N/A,#N/A,FALSE,"Explanations";#N/A,#N/A,FALSE,"Summary";#N/A,#N/A,FALSE,"Budget";#N/A,#N/A,FALSE,"Actua"}</definedName>
    <definedName name="PRESENTATION">#REF!</definedName>
    <definedName name="PREVISION">#REF!</definedName>
    <definedName name="PREVTRESO1">#REF!</definedName>
    <definedName name="PREVTRESO2">#REF!</definedName>
    <definedName name="PREVTRESOBUD">#REF!</definedName>
    <definedName name="Prior">#REF!</definedName>
    <definedName name="Prj10A">#REF!</definedName>
    <definedName name="Prj10Acc">#REF!</definedName>
    <definedName name="Prj10Apast">#REF!</definedName>
    <definedName name="Prj11A">#REF!</definedName>
    <definedName name="Prj11Acc">#REF!</definedName>
    <definedName name="Prj11Apast">#REF!</definedName>
    <definedName name="Prj12A">#REF!</definedName>
    <definedName name="Prj12Acc">#REF!</definedName>
    <definedName name="Prj12Apast">#REF!</definedName>
    <definedName name="Prj13A">#REF!</definedName>
    <definedName name="Prj13Acc">#REF!</definedName>
    <definedName name="Prj13Apast">#REF!</definedName>
    <definedName name="Prj14A">#REF!</definedName>
    <definedName name="Prj14Acc">#REF!</definedName>
    <definedName name="Prj14Apast">#REF!</definedName>
    <definedName name="Prj15A">#REF!</definedName>
    <definedName name="Prj15Acc">#REF!</definedName>
    <definedName name="Prj15Apast">#REF!</definedName>
    <definedName name="Prj1A">#REF!</definedName>
    <definedName name="Prj1Acc">#REF!</definedName>
    <definedName name="Prj1Apast">#REF!</definedName>
    <definedName name="Prj2A">#REF!</definedName>
    <definedName name="Prj2Acc">#REF!</definedName>
    <definedName name="Prj2Apast">#REF!</definedName>
    <definedName name="Prj3A">#REF!</definedName>
    <definedName name="Prj3Acc">#REF!</definedName>
    <definedName name="Prj3Apast">#REF!</definedName>
    <definedName name="Prj4A">#REF!</definedName>
    <definedName name="Prj4Acc">#REF!</definedName>
    <definedName name="Prj4Apast">#REF!</definedName>
    <definedName name="Prj5A">#REF!</definedName>
    <definedName name="Prj5Acc">#REF!</definedName>
    <definedName name="Prj5Apast">#REF!</definedName>
    <definedName name="Prj6A">#REF!</definedName>
    <definedName name="Prj6Acc">#REF!</definedName>
    <definedName name="Prj6Apast">#REF!</definedName>
    <definedName name="Prj7A">#REF!</definedName>
    <definedName name="Prj7Acc">#REF!</definedName>
    <definedName name="Prj7Apast">#REF!</definedName>
    <definedName name="Prj8A">#REF!</definedName>
    <definedName name="Prj8Acc">#REF!</definedName>
    <definedName name="Prj8Apast">#REF!</definedName>
    <definedName name="Prj9A">#REF!</definedName>
    <definedName name="Prj9Acc">#REF!</definedName>
    <definedName name="Prj9Apast">#REF!</definedName>
    <definedName name="PROD">#REF!</definedName>
    <definedName name="Program">#REF!</definedName>
    <definedName name="PROJETS">#REF!</definedName>
    <definedName name="PROV">#REF!</definedName>
    <definedName name="ps" hidden="1">{#N/A,#N/A,FALSE,"TRACAT1";#N/A,#N/A,FALSE,"PROJET"}</definedName>
    <definedName name="pun">#REF!</definedName>
    <definedName name="punkt">#REF!</definedName>
    <definedName name="q" hidden="1">{#N/A,#N/A,FALSE,"Key Performance Indicators";#N/A,#N/A,FALSE,"Glossary";#N/A,#N/A,FALSE,"Production Top 20";#N/A,#N/A,FALSE,"Non Prod. Top 20";#N/A,#N/A,FALSE,"MPI";#N/A,#N/A,FALSE,"GPI";#N/A,#N/A,FALSE,"Comments"}</definedName>
    <definedName name="qjkfdgh" hidden="1">{#N/A,#N/A,FALSE,"Report";#N/A,#N/A,FALSE,"Credit Debit Notes";#N/A,#N/A,FALSE,"Explanations";#N/A,#N/A,FALSE,"Summary"}</definedName>
    <definedName name="QQQQQ">#REF!</definedName>
    <definedName name="qsd" hidden="1">{#N/A,#N/A,FALSE,"Key Performance Indicators";#N/A,#N/A,FALSE,"Glossary";#N/A,#N/A,FALSE,"Production Top 20";#N/A,#N/A,FALSE,"Non Prod. Top 20";#N/A,#N/A,FALSE,"MPI";#N/A,#N/A,FALSE,"GPI";#N/A,#N/A,FALSE,"Comments"}</definedName>
    <definedName name="qsdfsdf" hidden="1">{#N/A,#N/A,FALSE,"Report";#N/A,#N/A,FALSE,"Credit Debit Notes";#N/A,#N/A,FALSE,"Explanations";#N/A,#N/A,FALSE,"Summary";#N/A,#N/A,FALSE,"Budget";#N/A,#N/A,FALSE,"Actua"}</definedName>
    <definedName name="quentel" hidden="1">{#N/A,#N/A,FALSE,"ANCHIETA";#N/A,#N/A,FALSE,"SUMMARY";#N/A,#N/A,FALSE,"TAUBATE";#N/A,#N/A,FALSE,"PACHECO"}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UEST8">#REF!</definedName>
    <definedName name="QUEST9">#REF!</definedName>
    <definedName name="rap">#REF!</definedName>
    <definedName name="Rastatt" hidden="1">{#N/A,#N/A,FALSE,"Key Performance Indicators";#N/A,#N/A,FALSE,"Glossary";#N/A,#N/A,FALSE,"Production Top 20";#N/A,#N/A,FALSE,"Non Prod. Top 20";#N/A,#N/A,FALSE,"MPI";#N/A,#N/A,FALSE,"GPI";#N/A,#N/A,FALSE,"Comments"}</definedName>
    <definedName name="RD">#REF!</definedName>
    <definedName name="Real">#REF!</definedName>
    <definedName name="RECEIV">#REF!</definedName>
    <definedName name="RECONCIL">#REF!</definedName>
    <definedName name="RENTAPROG">#REF!</definedName>
    <definedName name="RENTAPROJ">#REF!</definedName>
    <definedName name="RENTCAP">#REF!</definedName>
    <definedName name="restruct">#REF!</definedName>
    <definedName name="Result">#REF!</definedName>
    <definedName name="rm">{1,2,3,4;5,6,7,8;9,10,11,12;13,14,15,16}</definedName>
    <definedName name="rozvahahodnoty">#REF!</definedName>
    <definedName name="rozvahaucty">#REF!</definedName>
    <definedName name="RR">#REF!</definedName>
    <definedName name="rtfhgttu">#REF!</definedName>
    <definedName name="rtrtrt" hidden="1">{#N/A,#N/A,FALSE,"Report";#N/A,#N/A,FALSE,"Credit Debit Notes";#N/A,#N/A,FALSE,"Explanations";#N/A,#N/A,FALSE,"Summary";#N/A,#N/A,FALSE,"Budget";#N/A,#N/A,FALSE,"Actua"}</definedName>
    <definedName name="rttrtr" hidden="1">{#N/A,#N/A,FALSE,"Key Performance Indicators";#N/A,#N/A,FALSE,"Glossary";#N/A,#N/A,FALSE,"Production Top 20";#N/A,#N/A,FALSE,"Non Prod. Top 20";#N/A,#N/A,FALSE,"MPI";#N/A,#N/A,FALSE,"GPI";#N/A,#N/A,FALSE,"Comments"}</definedName>
    <definedName name="rty" hidden="1">{#N/A,#N/A,FALSE,"Report";#N/A,#N/A,FALSE,"Credit Debit Notes";#N/A,#N/A,FALSE,"Explanations";#N/A,#N/A,FALSE,"Summary";#N/A,#N/A,FALSE,"Budget";#N/A,#N/A,FALSE,"Actua"}</definedName>
    <definedName name="s" hidden="1">{#N/A,#N/A,FALSE,"Key Performance Indicators";#N/A,#N/A,FALSE,"Glossary";#N/A,#N/A,FALSE,"Production Top 20";#N/A,#N/A,FALSE,"Non Prod. Top 20";#N/A,#N/A,FALSE,"MPI";#N/A,#N/A,FALSE,"GPI";#N/A,#N/A,FALSE,"Comments"}</definedName>
    <definedName name="S_VW_1">#REF!</definedName>
    <definedName name="S_VW_2">#REF!</definedName>
    <definedName name="S1F">#REF!</definedName>
    <definedName name="S1TD">#REF!</definedName>
    <definedName name="S2F">#REF!</definedName>
    <definedName name="S2TD">#REF!</definedName>
    <definedName name="SALESACT">#REF!</definedName>
    <definedName name="SALESCUST">#REF!</definedName>
    <definedName name="Schriftgroesse">#REF!</definedName>
    <definedName name="sdafasdf">#REF!</definedName>
    <definedName name="sdfads" hidden="1">{#N/A,#N/A,FALSE,"Key Performance Indicators";#N/A,#N/A,FALSE,"Glossary";#N/A,#N/A,FALSE,"Production Top 20";#N/A,#N/A,FALSE,"Non Prod. Top 20";#N/A,#N/A,FALSE,"MPI";#N/A,#N/A,FALSE,"GPI";#N/A,#N/A,FALSE,"Comments"}</definedName>
    <definedName name="sdfsadf">#REF!</definedName>
    <definedName name="sdg" hidden="1">{#N/A,#N/A,FALSE,"Report";#N/A,#N/A,FALSE,"Credit Debit Notes";#N/A,#N/A,FALSE,"Explanations";#N/A,#N/A,FALSE,"Summary"}</definedName>
    <definedName name="Sem">#REF!</definedName>
    <definedName name="Sep_01">#REF!</definedName>
    <definedName name="Sep_02">#REF!</definedName>
    <definedName name="Sep_03">#REF!</definedName>
    <definedName name="Sep_04">#REF!</definedName>
    <definedName name="Septembre">#REF!</definedName>
    <definedName name="sfaasfasf">#REF!</definedName>
    <definedName name="sfgh" hidden="1">{#N/A,#N/A,FALSE,"Report";#N/A,#N/A,FALSE,"Credit Debit Notes";#N/A,#N/A,FALSE,"Explanations";#N/A,#N/A,FALSE,"Summary";#N/A,#N/A,FALSE,"Budget";#N/A,#N/A,FALSE,"Actua"}</definedName>
    <definedName name="SGA">#REF!</definedName>
    <definedName name="SHS">#REF!</definedName>
    <definedName name="SIG">#REF!</definedName>
    <definedName name="Silke" hidden="1">{#N/A,#N/A,FALSE,"Key Performance Indicators";#N/A,#N/A,FALSE,"Glossary";#N/A,#N/A,FALSE,"Production Top 20";#N/A,#N/A,FALSE,"Non Prod. Top 20";#N/A,#N/A,FALSE,"MPI";#N/A,#N/A,FALSE,"GPI";#N/A,#N/A,FALSE,"Comments"}</definedName>
    <definedName name="Site1">#REF!</definedName>
    <definedName name="Site2">#REF!</definedName>
    <definedName name="Site3">#REF!</definedName>
    <definedName name="Sites">#REF!</definedName>
    <definedName name="Sizing_criteria_MOD">#REF!</definedName>
    <definedName name="SLIDE1">#REF!</definedName>
    <definedName name="SLIDE2">#REF!</definedName>
    <definedName name="SLIDE3">#REF!</definedName>
    <definedName name="SLIDE4">#REF!</definedName>
    <definedName name="SOMMAIRE">#REF!</definedName>
    <definedName name="SopYrFin">#REF!</definedName>
    <definedName name="SopYrIni">#REF!</definedName>
    <definedName name="Spalten">#REF!</definedName>
    <definedName name="SparteA">#REF!</definedName>
    <definedName name="SparteB">#REF!</definedName>
    <definedName name="SparteC">#REF!</definedName>
    <definedName name="SparteD">#REF!</definedName>
    <definedName name="SparteE">#REF!</definedName>
    <definedName name="SparteF">#REF!</definedName>
    <definedName name="SparteG">#REF!</definedName>
    <definedName name="SparteH">#REF!</definedName>
    <definedName name="SpoolPath">"C:\Programme\Symtrax\Compleo\Temp\00000000.txt"</definedName>
    <definedName name="ss">#REF!</definedName>
    <definedName name="sss">#REF!</definedName>
    <definedName name="ssssss">#REF!</definedName>
    <definedName name="sssssssssss">#REF!</definedName>
    <definedName name="sssssssssssssss">#REF!</definedName>
    <definedName name="sssssssssssssssss">#REF!</definedName>
    <definedName name="STANDVAR">#REF!</definedName>
    <definedName name="STARTUP">#REF!</definedName>
    <definedName name="STOCKS">#REF!</definedName>
    <definedName name="SUIVIFRET">#REF!</definedName>
    <definedName name="SUIVITRESO1">#REF!</definedName>
    <definedName name="SUIVITRESO2">#REF!</definedName>
    <definedName name="SUIVPROG">#REF!</definedName>
    <definedName name="SumBfRubrik">#REF!</definedName>
    <definedName name="SumErloese">#REF!</definedName>
    <definedName name="SumFinanz">#REF!</definedName>
    <definedName name="SumGliederung">#REF!</definedName>
    <definedName name="SumInvest">#REF!</definedName>
    <definedName name="SumPriori">#REF!</definedName>
    <definedName name="SumRubriken">#REF!</definedName>
    <definedName name="SUMSCHED">#REF!</definedName>
    <definedName name="surf">#REF!</definedName>
    <definedName name="sv">32.3%</definedName>
    <definedName name="SYNTH">#REF!</definedName>
    <definedName name="SYNTH2">#REF!</definedName>
    <definedName name="SYNTHGEN">#REF!</definedName>
    <definedName name="t">#REF!</definedName>
    <definedName name="Table">#REF!</definedName>
    <definedName name="Table_prix">#REF!</definedName>
    <definedName name="TABLE_QUALITE">#REF!</definedName>
    <definedName name="Table_structure">#REF!</definedName>
    <definedName name="Tasa_Periódica">#REF!/12</definedName>
    <definedName name="tauxhomme">#REF!</definedName>
    <definedName name="Temps">#REF!</definedName>
    <definedName name="tlèiiom" hidden="1">{#N/A,#N/A,FALSE,"Report";#N/A,#N/A,FALSE,"Credit Debit Notes";#N/A,#N/A,FALSE,"Explanations";#N/A,#N/A,FALSE,"Summary";#N/A,#N/A,FALSE,"Budget";#N/A,#N/A,FALSE,"Actua"}</definedName>
    <definedName name="Total">#REF!</definedName>
    <definedName name="Totxxx">#N/A</definedName>
    <definedName name="TRESO">#REF!</definedName>
    <definedName name="tttt" hidden="1">{#N/A,#N/A,FALSE,"Report";#N/A,#N/A,FALSE,"Credit Debit Notes";#N/A,#N/A,FALSE,"Explanations";#N/A,#N/A,FALSE,"Summary";#N/A,#N/A,FALSE,"Budget";#N/A,#N/A,FALSE,"Actua"}</definedName>
    <definedName name="txtHeight">#REF!</definedName>
    <definedName name="txtLeft">#REF!</definedName>
    <definedName name="txtTop">#REF!</definedName>
    <definedName name="txtWidth">#REF!</definedName>
    <definedName name="tyty" hidden="1">{#N/A,#N/A,FALSE,"Report";#N/A,#N/A,FALSE,"Credit Debit Notes";#N/A,#N/A,FALSE,"Explanations";#N/A,#N/A,FALSE,"Summary";#N/A,#N/A,FALSE,"Budget";#N/A,#N/A,FALSE,"Actua"}</definedName>
    <definedName name="tytyt" hidden="1">{#N/A,#N/A,FALSE,"Report";#N/A,#N/A,FALSE,"Credit Debit Notes";#N/A,#N/A,FALSE,"Explanations";#N/A,#N/A,FALSE,"Summary";#N/A,#N/A,FALSE,"Budget";#N/A,#N/A,FALSE,"Actua"}</definedName>
    <definedName name="tytyty" hidden="1">{#N/A,#N/A,FALSE,"Report";#N/A,#N/A,FALSE,"Credit Debit Notes";#N/A,#N/A,FALSE,"Explanations";#N/A,#N/A,FALSE,"Summary"}</definedName>
    <definedName name="UFPrn20050901113738">#REF!</definedName>
    <definedName name="UFPrn20050903121731">#REF!</definedName>
    <definedName name="UFPrn20050903122404">#REF!</definedName>
    <definedName name="Unit">#REF!</definedName>
    <definedName name="UNITE">#REF!</definedName>
    <definedName name="Units">#REF!</definedName>
    <definedName name="US">#REF!</definedName>
    <definedName name="USDC">#REF!</definedName>
    <definedName name="USDM">#REF!</definedName>
    <definedName name="USDO">#REF!</definedName>
    <definedName name="usdo12">#REF!</definedName>
    <definedName name="VA">#REF!</definedName>
    <definedName name="valor_índice">16</definedName>
    <definedName name="VARESCOU">#REF!</definedName>
    <definedName name="VARESCOU2">#REF!</definedName>
    <definedName name="VARESOP">#REF!</definedName>
    <definedName name="VARESOP1">#REF!</definedName>
    <definedName name="VARESOP2">#REF!</definedName>
    <definedName name="VARESOP3">#REF!</definedName>
    <definedName name="VARMAT">#REF!</definedName>
    <definedName name="VARMOD">#REF!</definedName>
    <definedName name="Veh">#REF!</definedName>
    <definedName name="vv">#REF!</definedName>
    <definedName name="vx" hidden="1">{#N/A,#N/A,FALSE,"TRACAT1";#N/A,#N/A,FALSE,"PROJET"}</definedName>
    <definedName name="w" hidden="1">{#N/A,#N/A,FALSE,"Key Performance Indicators";#N/A,#N/A,FALSE,"Glossary";#N/A,#N/A,FALSE,"Production Top 20";#N/A,#N/A,FALSE,"Non Prod. Top 20";#N/A,#N/A,FALSE,"MPI";#N/A,#N/A,FALSE,"GPI";#N/A,#N/A,FALSE,"Comments"}</definedName>
    <definedName name="Waehrungseinheit">#REF!</definedName>
    <definedName name="walkway" hidden="1">{#N/A,#N/A,FALSE,"ANCHIETA";#N/A,#N/A,FALSE,"SUMMARY";#N/A,#N/A,FALSE,"TAUBATE";#N/A,#N/A,FALSE,"PACHECO"}</definedName>
    <definedName name="WC">#REF!</definedName>
    <definedName name="Werk">#REF!</definedName>
    <definedName name="wrn." hidden="1">{#N/A,#N/A,FALSE,"Report";#N/A,#N/A,FALSE,"Credit Debit Notes";#N/A,#N/A,FALSE,"Explanations";#N/A,#N/A,FALSE,"Summary";#N/A,#N/A,FALSE,"Budget";#N/A,#N/A,FALSE,"Actua"}</definedName>
    <definedName name="wrn.Complet." hidden="1">{#N/A,#N/A,FALSE,"Key Performance Indicators";#N/A,#N/A,FALSE,"Glossary";#N/A,#N/A,FALSE,"Production Top 20";#N/A,#N/A,FALSE,"Non Prod. Top 20";#N/A,#N/A,FALSE,"MPI";#N/A,#N/A,FALSE,"GPI";#N/A,#N/A,FALSE,"Comments"}</definedName>
    <definedName name="wrn.Complet.2" hidden="1">{#N/A,#N/A,FALSE,"Key Performance Indicators";#N/A,#N/A,FALSE,"Glossary";#N/A,#N/A,FALSE,"Production Top 20";#N/A,#N/A,FALSE,"Non Prod. Top 20";#N/A,#N/A,FALSE,"MPI";#N/A,#N/A,FALSE,"GPI";#N/A,#N/A,FALSE,"Comments"}</definedName>
    <definedName name="wrn.DETAIL._.OFFRE." hidden="1">{#N/A,#N/A,FALSE,"OFFRE64";#N/A,#N/A,FALSE,"836021";#N/A,#N/A,FALSE,"CATARN";#N/A,#N/A,FALSE,"ECRAN";#N/A,#N/A,FALSE,"ECRANSOR";#N/A,#N/A,FALSE,"836064";#N/A,#N/A,FALSE,"SilencRN";#N/A,#N/A,FALSE,"CamaraRN"}</definedName>
    <definedName name="wrn.imp." hidden="1">{#N/A,#N/A,FALSE,"836082";#N/A,#N/A,FALSE,"PR836066 (2)";#N/A,#N/A,FALSE,"PR836066E";#N/A,#N/A,FALSE,"SilencF3RE";#N/A,#N/A,FALSE,"CamaraF3RE"}</definedName>
    <definedName name="wrn.Monthly." hidden="1">{#N/A,#N/A,FALSE,"Report";#N/A,#N/A,FALSE,"Credit Debit Notes";#N/A,#N/A,FALSE,"Explanations";#N/A,#N/A,FALSE,"Summary"}</definedName>
    <definedName name="wrn.Monthly.2" hidden="1">{#N/A,#N/A,FALSE,"Report";#N/A,#N/A,FALSE,"Credit Debit Notes";#N/A,#N/A,FALSE,"Explanations";#N/A,#N/A,FALSE,"Summary"}</definedName>
    <definedName name="wrn.PTCP." hidden="1">{#N/A,#N/A,TRUE,"1";#N/A,#N/A,TRUE,"2";#N/A,#N/A,TRUE,"3";#N/A,#N/A,TRUE,"4";#N/A,#N/A,TRUE,"5";#N/A,#N/A,TRUE,"6";#N/A,#N/A,TRUE,"7";#N/A,#N/A,TRUE,"8";#N/A,#N/A,TRUE,"9"}</definedName>
    <definedName name="wrn.PTMP96." hidden="1">{#N/A,#N/A,FALSE,"1";#N/A,#N/A,FALSE,"2";#N/A,#N/A,FALSE,"3";#N/A,#N/A,FALSE,"4";#N/A,#N/A,FALSE,"5";#N/A,#N/A,FALSE,"6";#N/A,#N/A,FALSE,"7";#N/A,#N/A,FALSE,"8"}</definedName>
    <definedName name="wrn.RENTABILITE." hidden="1">{#N/A,#N/A,FALSE,"TRACAT1";#N/A,#N/A,FALSE,"PROJET"}</definedName>
    <definedName name="wrn.Total." hidden="1">{#N/A,#N/A,FALSE,"Report";#N/A,#N/A,FALSE,"Credit Debit Notes";#N/A,#N/A,FALSE,"Explanations";#N/A,#N/A,FALSE,"Summary";#N/A,#N/A,FALSE,"Budget";#N/A,#N/A,FALSE,"Actua"}</definedName>
    <definedName name="wrn.Total.2" hidden="1">{#N/A,#N/A,FALSE,"Report";#N/A,#N/A,FALSE,"Credit Debit Notes";#N/A,#N/A,FALSE,"Explanations";#N/A,#N/A,FALSE,"Summary";#N/A,#N/A,FALSE,"Budget";#N/A,#N/A,FALSE,"Actua"}</definedName>
    <definedName name="x" hidden="1">{#N/A,#N/A,FALSE,"Report";#N/A,#N/A,FALSE,"Credit Debit Notes";#N/A,#N/A,FALSE,"Explanations";#N/A,#N/A,FALSE,"Summary"}</definedName>
    <definedName name="XAchseDicke">#REF!</definedName>
    <definedName name="XSumme">#REF!</definedName>
    <definedName name="xx" hidden="1">{#N/A,#N/A,FALSE,"Key Performance Indicators";#N/A,#N/A,FALSE,"Glossary";#N/A,#N/A,FALSE,"Production Top 20";#N/A,#N/A,FALSE,"Non Prod. Top 20";#N/A,#N/A,FALSE,"MPI";#N/A,#N/A,FALSE,"GPI";#N/A,#N/A,FALSE,"Comments"}</definedName>
    <definedName name="XXC" hidden="1">{#N/A,#N/A,FALSE,"Report";#N/A,#N/A,FALSE,"Credit Debit Notes";#N/A,#N/A,FALSE,"Explanations";#N/A,#N/A,FALSE,"Summary";#N/A,#N/A,FALSE,"Budget";#N/A,#N/A,FALSE,"Actua"}</definedName>
    <definedName name="xxx" hidden="1">{#N/A,#N/A,FALSE,"Report";#N/A,#N/A,FALSE,"Credit Debit Notes";#N/A,#N/A,FALSE,"Explanations";#N/A,#N/A,FALSE,"Summary"}</definedName>
    <definedName name="Z" hidden="1">{#N/A,#N/A,FALSE,"Report";#N/A,#N/A,FALSE,"Credit Debit Notes";#N/A,#N/A,FALSE,"Explanations";#N/A,#N/A,FALSE,"Summary"}</definedName>
    <definedName name="zadfzdfzedf">#REF!</definedName>
    <definedName name="zezeze" hidden="1">{#N/A,#N/A,FALSE,"Report";#N/A,#N/A,FALSE,"Credit Debit Notes";#N/A,#N/A,FALSE,"Explanations";#N/A,#N/A,FALSE,"Summary";#N/A,#N/A,FALSE,"Budget";#N/A,#N/A,FALSE,"Actua"}</definedName>
    <definedName name="Zone_impres_MI">#REF!</definedName>
    <definedName name="zone1">#REF!</definedName>
    <definedName name="Zoneàtrier1">#REF!</definedName>
    <definedName name="Zprint_14">#REF!</definedName>
    <definedName name="Zprint0">#REF!</definedName>
    <definedName name="Zprint1">#REF!</definedName>
    <definedName name="Zprint10">#REF!</definedName>
    <definedName name="Zprint10S">#REF!</definedName>
    <definedName name="Zprint11">#REF!</definedName>
    <definedName name="Zprint12">#REF!</definedName>
    <definedName name="Zprint13">#REF!</definedName>
    <definedName name="Zprint14">#REF!</definedName>
    <definedName name="Zprint15">#REF!</definedName>
    <definedName name="Zprint16">#REF!</definedName>
    <definedName name="Zprint16S">#REF!</definedName>
    <definedName name="Zprint17">#REF!</definedName>
    <definedName name="Zprint18">#REF!</definedName>
    <definedName name="Zprint18S">#REF!</definedName>
    <definedName name="Zprint2">#REF!</definedName>
    <definedName name="Zprint20">#REF!</definedName>
    <definedName name="Zprint21">#REF!</definedName>
    <definedName name="Zprint22">#REF!</definedName>
    <definedName name="Zprint22S">#REF!</definedName>
    <definedName name="Zprint27">#REF!</definedName>
    <definedName name="Zprint27S">#REF!</definedName>
    <definedName name="Zprint3">#REF!</definedName>
    <definedName name="zprint306">#REF!</definedName>
    <definedName name="Zprint32">#REF!</definedName>
    <definedName name="Zprint32S">#REF!</definedName>
    <definedName name="Zprint35">#REF!</definedName>
    <definedName name="Zprint35S">#REF!</definedName>
    <definedName name="Zprint4">#REF!</definedName>
    <definedName name="Zprint42">#REF!</definedName>
    <definedName name="Zprint4S">#REF!</definedName>
    <definedName name="Zprint5">#REF!</definedName>
    <definedName name="zprint6">#REF!</definedName>
    <definedName name="Zprint7">#REF!</definedName>
    <definedName name="Zprint7S">#REF!</definedName>
    <definedName name="Zprint8">#REF!</definedName>
    <definedName name="Zprint9">#REF!</definedName>
    <definedName name="Zprint9S">#REF!</definedName>
    <definedName name="ztr" hidden="1">{#N/A,#N/A,FALSE,"Key Performance Indicators";#N/A,#N/A,FALSE,"Glossary";#N/A,#N/A,FALSE,"Production Top 20";#N/A,#N/A,FALSE,"Non Prod. Top 20";#N/A,#N/A,FALSE,"MPI";#N/A,#N/A,FALSE,"GPI";#N/A,#N/A,FALSE,"Comments"}</definedName>
    <definedName name="zzz12">#REF!</definedName>
    <definedName name="zzz13">#REF!</definedName>
    <definedName name="zzzzcc" hidden="1">{#N/A,#N/A,FALSE,"Report";#N/A,#N/A,FALSE,"Credit Debit Notes";#N/A,#N/A,FALSE,"Explanations";#N/A,#N/A,FALSE,"Summary";#N/A,#N/A,FALSE,"Budget";#N/A,#N/A,FALSE,"Actua"}</definedName>
    <definedName name="zzzzz">#REF!</definedName>
    <definedName name="安全系数">#REF!</definedName>
    <definedName name="不" hidden="1">{#N/A,#N/A,FALSE,"Report";#N/A,#N/A,FALSE,"Credit Debit Notes";#N/A,#N/A,FALSE,"Explanations";#N/A,#N/A,FALSE,"Summary";#N/A,#N/A,FALSE,"Budget";#N/A,#N/A,FALSE,"Actua"}</definedName>
    <definedName name="产值分析">#REF!</definedName>
    <definedName name="存货收发存汇总表">#REF!</definedName>
    <definedName name="工资">{1,2,3,4;5,6,7,8;9,10,11,12;13,14,15,16}</definedName>
    <definedName name="工资2">{1,2,3,4;5,6,7,8;9,10,11,12;13,14,15,16}</definedName>
    <definedName name="工资3">{1,2,3,4;5,6,7,8;9,10,11,12;13,14,15,16}</definedName>
    <definedName name="固定资产折旧表">#REF!</definedName>
    <definedName name="科目余额表">#REF!</definedName>
    <definedName name="明细分类账">#REF!</definedName>
    <definedName name="其他出库序时簿">#REF!</definedName>
    <definedName name="数量">#REF!</definedName>
    <definedName name="数量金额总帐">#REF!</definedName>
    <definedName name="数量金额总账">#REF!</definedName>
    <definedName name="顺序">#REF!</definedName>
    <definedName name="_xlnm.Extract">#REF!</definedName>
    <definedName name="外购入库序时簿">#REF!</definedName>
    <definedName name="物料收发汇总表">#REF!</definedName>
    <definedName name="销售出库序时簿">#REF!</definedName>
    <definedName name="月产量">#REF!</definedName>
    <definedName name="수량">#REF!</definedName>
    <definedName name="시화">#REF!</definedName>
    <definedName name="울산">#REF!</definedName>
    <definedName name="자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<sst xmlns="http://schemas.openxmlformats.org/spreadsheetml/2006/main" count="139" uniqueCount="74">
  <si>
    <t>成都忠翔物流有限公司</t>
  </si>
  <si>
    <t>光华荣昌成都工厂项目围板箱租赁费用明细表</t>
  </si>
  <si>
    <t>项目基本信息</t>
  </si>
  <si>
    <t>项目名称</t>
  </si>
  <si>
    <t>大众311项目</t>
  </si>
  <si>
    <t>报价单位</t>
  </si>
  <si>
    <t>(公章)</t>
  </si>
  <si>
    <t>峰值月产量</t>
  </si>
  <si>
    <t>联系人：</t>
  </si>
  <si>
    <t>杨松林</t>
  </si>
  <si>
    <t>料箱规格</t>
  </si>
  <si>
    <t>1200*1000*1130(MM)</t>
  </si>
  <si>
    <t>电话：</t>
  </si>
  <si>
    <t>收容数(件/托)</t>
  </si>
  <si>
    <t>报价日期：</t>
  </si>
  <si>
    <t>年产能</t>
  </si>
  <si>
    <t>5万</t>
  </si>
  <si>
    <t>周转天数</t>
  </si>
  <si>
    <t>公司地址：</t>
  </si>
  <si>
    <t>四川省成都市龙泉驿区龙安路339号</t>
  </si>
  <si>
    <t>月产量</t>
  </si>
  <si>
    <t>3年总产量/件</t>
  </si>
  <si>
    <t>邮箱：</t>
  </si>
  <si>
    <t>yangsonglin@shhx56.com.cn</t>
  </si>
  <si>
    <t>天产量</t>
  </si>
  <si>
    <t>路线</t>
  </si>
  <si>
    <t>河北廊坊--成都龙泉</t>
  </si>
  <si>
    <t>左/右各</t>
  </si>
  <si>
    <t>4个围板箱</t>
  </si>
  <si>
    <t>料箱投入</t>
  </si>
  <si>
    <t>投入数量（托）</t>
  </si>
  <si>
    <t>内衬投入</t>
  </si>
  <si>
    <t>外箱单价（元/托）</t>
  </si>
  <si>
    <t>内衬单价（元/托）</t>
  </si>
  <si>
    <t>总投资（元）</t>
  </si>
  <si>
    <t>年维护系数</t>
  </si>
  <si>
    <t>年维护系数（损坏补充系数）</t>
  </si>
  <si>
    <t>折旧年限（年）</t>
  </si>
  <si>
    <t>投资利率</t>
  </si>
  <si>
    <t>单件料箱（元/件）①</t>
  </si>
  <si>
    <t>单件料箱（元/件）②</t>
  </si>
  <si>
    <t>回收成本</t>
  </si>
  <si>
    <t>回程运费（元/趟）</t>
  </si>
  <si>
    <t>合计</t>
  </si>
  <si>
    <t>一</t>
  </si>
  <si>
    <t>成本合计：①+②+③+④</t>
  </si>
  <si>
    <t>回收体积（立方）</t>
  </si>
  <si>
    <t>二</t>
  </si>
  <si>
    <t>管理费：5%</t>
  </si>
  <si>
    <t>单件回收运费（元/件）</t>
  </si>
  <si>
    <t>三</t>
  </si>
  <si>
    <t>利润：8%</t>
  </si>
  <si>
    <t>回收配送（元/个）</t>
  </si>
  <si>
    <t>四</t>
  </si>
  <si>
    <t>小计（不含税）</t>
  </si>
  <si>
    <t>单件人工（元/件）</t>
  </si>
  <si>
    <t>五</t>
  </si>
  <si>
    <t>单件场地费（不含税）</t>
  </si>
  <si>
    <t>小计</t>
  </si>
  <si>
    <t>回收单价（元/件）③</t>
  </si>
  <si>
    <t>六</t>
  </si>
  <si>
    <t>最终报价（不含税）</t>
  </si>
  <si>
    <t>配送费</t>
  </si>
  <si>
    <t>仓储/设备/人工/配送</t>
  </si>
  <si>
    <t>备注说明：</t>
  </si>
  <si>
    <t>1、以上报价不含税,单件价格为3.19元</t>
  </si>
  <si>
    <t>2、其它未明事项，共同协商议定。此报价为动态租赁，包含回收，围板箱返回到发出工厂的运输费用；</t>
  </si>
  <si>
    <t>项目报价联系人：杨松林</t>
  </si>
  <si>
    <t>年维护系数15%</t>
  </si>
  <si>
    <t>年维护系数（损坏补充25%</t>
  </si>
  <si>
    <t>成本合计：</t>
  </si>
  <si>
    <t>利润：5%</t>
  </si>
  <si>
    <t>1、以上报价不含税,静态租赁分36个月分摊费用，每个月11039.88元</t>
  </si>
  <si>
    <t>2、其它未明事项，共同协商议定。此报价为动态租赁，不包含回收整理，返程运输等；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</si>
</sst>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-* #,##0.00\ _€_-;\-* #,##0.00\ _€_-;_-* &quot;-&quot;??\ _€_-;_-@_-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dd/\ mmmm\ yyyy"/>
    <numFmt numFmtId="181" formatCode="dddd\,\ &quot;der&quot;\ dd/\ mmmm\ yyyy"/>
    <numFmt numFmtId="182" formatCode="_-* #,##0\ _K_c_-;\-* #,##0\ _K_c_-;_-* &quot;-&quot;\ _K_c_-;_-@_-"/>
    <numFmt numFmtId="183" formatCode="_-* #,##0.00\ _D_M_-;\-* #,##0.00\ _D_M_-;_-* &quot;-&quot;??\ _D_M_-;_-@_-"/>
    <numFmt numFmtId="184" formatCode="_-* #,##0.00\ [$€]_-;\-* #,##0.00\ [$€]_-;_-* &quot;-&quot;??\ [$€]_-;_-@_-"/>
    <numFmt numFmtId="185" formatCode="_-* #,##0.00\ &quot;Kč&quot;_-;\-* #,##0.00\ &quot;Kč&quot;_-;_-* &quot;-&quot;??\ &quot;Kč&quot;_-;_-@_-"/>
    <numFmt numFmtId="186" formatCode="_-* #,##0.00\ &quot;F&quot;_-;\-* #,##0.00\ &quot;F&quot;_-;_-* &quot;-&quot;??\ &quot;F&quot;_-;_-@_-"/>
    <numFmt numFmtId="187" formatCode="#,##0\ &quot;€&quot;;\-#,##0\ &quot;€&quot;"/>
    <numFmt numFmtId="188" formatCode="_(&quot;R$ &quot;* #,##0_);_(&quot;R$ &quot;* \(#,##0\);_(&quot;R$ &quot;* &quot;-&quot;_);_(@_)"/>
    <numFmt numFmtId="189" formatCode="_(&quot;R$ &quot;* #,##0.00_);_(&quot;R$ &quot;* \(#,##0.00\);_(&quot;R$ &quot;* &quot;-&quot;??_);_(@_)"/>
    <numFmt numFmtId="190" formatCode="_-* #,##0\ _F_-;\-* #,##0\ _F_-;_-* &quot;-&quot;\ _F_-;_-@_-"/>
    <numFmt numFmtId="191" formatCode="_-* #,##0.00\ _F_-;\-* #,##0.00\ _F_-;_-* &quot;-&quot;??\ _F_-;_-@_-"/>
    <numFmt numFmtId="192" formatCode="0.00_)"/>
    <numFmt numFmtId="193" formatCode="#,##0.00;[Red]\(#,##0.00\)"/>
    <numFmt numFmtId="194" formatCode="#,##0.0;\(#,##0.0\)"/>
    <numFmt numFmtId="195" formatCode="_(* #,##0.00_);_(* \(#,##0.00\);_(* &quot;-&quot;??_);_(@_)"/>
    <numFmt numFmtId="196" formatCode="_-* #,##0.00\ _k_r_-;\-* #,##0.00\ _k_r_-;_-* &quot;-&quot;??\ _k_r_-;_-@_-"/>
    <numFmt numFmtId="197" formatCode="_-* #,##0.00\ &quot;kr&quot;_-;\-* #,##0.00\ &quot;kr&quot;_-;_-* &quot;-&quot;??\ &quot;kr&quot;_-;_-@_-"/>
    <numFmt numFmtId="198" formatCode="_-* #,##0\ &quot;F&quot;_-;\-* #,##0\ &quot;F&quot;_-;_-* &quot;-&quot;\ &quot;F&quot;_-;_-@_-"/>
    <numFmt numFmtId="199" formatCode="#,##0.00;\(#,##0.00\)"/>
    <numFmt numFmtId="200" formatCode="#,##0;\(#,##0\)"/>
    <numFmt numFmtId="201" formatCode="_ * #,##0_ ;_ * \-#,##0_ ;_ * &quot;-&quot;??_ ;_ @_ "/>
    <numFmt numFmtId="202" formatCode="&quot;$&quot;#,##0_);[Red]\(&quot;$&quot;#,##0\)"/>
    <numFmt numFmtId="203" formatCode="0.00_ "/>
    <numFmt numFmtId="204" formatCode="\¥#,##0.00;[Red]\¥\-#,##0.00"/>
    <numFmt numFmtId="205" formatCode="0.00_);[Red]\(0.00\)"/>
    <numFmt numFmtId="206" formatCode="_-* #,##0_-;\-* #,##0_-;_-* &quot;-&quot;_-;_-@_-"/>
    <numFmt numFmtId="207" formatCode="0_ "/>
    <numFmt numFmtId="208" formatCode="0.000_ "/>
    <numFmt numFmtId="209" formatCode="0.000_);[Red]\(0.000\)"/>
    <numFmt numFmtId="210" formatCode="0.000"/>
  </numFmts>
  <fonts count="99">
    <font>
      <sz val="10"/>
      <name val="Arial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u/>
      <sz val="10"/>
      <color indexed="20"/>
      <name val="宋体"/>
      <charset val="134"/>
    </font>
    <font>
      <u/>
      <sz val="10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Univers"/>
      <charset val="134"/>
    </font>
    <font>
      <sz val="12"/>
      <name val="宋体"/>
      <charset val="134"/>
    </font>
    <font>
      <sz val="10"/>
      <name val="Helv"/>
      <charset val="134"/>
    </font>
    <font>
      <sz val="10"/>
      <color indexed="8"/>
      <name val="MS Sans Serif"/>
      <charset val="134"/>
    </font>
    <font>
      <sz val="10"/>
      <color indexed="8"/>
      <name val="Arial"/>
      <charset val="134"/>
    </font>
    <font>
      <sz val="12"/>
      <name val="新細明體"/>
      <charset val="134"/>
    </font>
    <font>
      <sz val="10"/>
      <name val="Geneva"/>
      <charset val="134"/>
    </font>
    <font>
      <sz val="9"/>
      <name val="Arial MT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sz val="11"/>
      <color indexed="20"/>
      <name val="Calibri"/>
      <charset val="134"/>
    </font>
    <font>
      <b/>
      <sz val="12"/>
      <name val="宋体"/>
      <charset val="134"/>
    </font>
    <font>
      <sz val="11"/>
      <name val="돋움"/>
      <charset val="129"/>
    </font>
    <font>
      <sz val="10"/>
      <color indexed="62"/>
      <name val="Arial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sz val="8"/>
      <name val="Arial"/>
      <charset val="134"/>
    </font>
    <font>
      <u/>
      <sz val="10"/>
      <color indexed="12"/>
      <name val="MS Sans Serif"/>
      <charset val="134"/>
    </font>
    <font>
      <u/>
      <sz val="10"/>
      <color indexed="12"/>
      <name val="Arial"/>
      <charset val="134"/>
    </font>
    <font>
      <u/>
      <sz val="7.5"/>
      <color indexed="36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0"/>
      <name val="Courier"/>
      <charset val="134"/>
    </font>
    <font>
      <sz val="11"/>
      <color indexed="60"/>
      <name val="Calibri"/>
      <charset val="134"/>
    </font>
    <font>
      <sz val="11"/>
      <color indexed="19"/>
      <name val="Calibri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0"/>
      <name val="Arial CE"/>
      <charset val="238"/>
    </font>
    <font>
      <b/>
      <i/>
      <sz val="10"/>
      <color indexed="8"/>
      <name val="Arial"/>
      <charset val="134"/>
    </font>
    <font>
      <b/>
      <sz val="10"/>
      <color indexed="9"/>
      <name val="Arial"/>
      <charset val="134"/>
    </font>
    <font>
      <b/>
      <sz val="16"/>
      <name val="Arial"/>
      <charset val="134"/>
    </font>
    <font>
      <b/>
      <sz val="16"/>
      <color indexed="48"/>
      <name val="Arial"/>
      <charset val="134"/>
    </font>
    <font>
      <sz val="10"/>
      <name val="MS Sans Serif"/>
      <charset val="134"/>
    </font>
    <font>
      <b/>
      <sz val="11"/>
      <color indexed="63"/>
      <name val="Calibri"/>
      <charset val="134"/>
    </font>
    <font>
      <sz val="10"/>
      <color indexed="17"/>
      <name val="Arial"/>
      <charset val="134"/>
    </font>
    <font>
      <sz val="10"/>
      <name val="DIN-Regular"/>
      <charset val="134"/>
    </font>
    <font>
      <b/>
      <sz val="16"/>
      <name val="Helv"/>
      <charset val="134"/>
    </font>
    <font>
      <i/>
      <sz val="11"/>
      <color indexed="23"/>
      <name val="Calibri"/>
      <charset val="134"/>
    </font>
    <font>
      <u/>
      <sz val="14"/>
      <name val="Arial"/>
      <charset val="134"/>
    </font>
    <font>
      <b/>
      <u/>
      <sz val="12"/>
      <name val="MS Sans Serif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b/>
      <sz val="18"/>
      <color indexed="62"/>
      <name val="宋体"/>
      <charset val="134"/>
    </font>
    <font>
      <b/>
      <sz val="12"/>
      <color indexed="9"/>
      <name val="宋体"/>
      <charset val="134"/>
    </font>
    <font>
      <sz val="12"/>
      <color indexed="53"/>
      <name val="宋体"/>
      <charset val="134"/>
    </font>
    <font>
      <sz val="11"/>
      <name val="ＭＳ Ｐゴシック"/>
      <charset val="134"/>
    </font>
    <font>
      <sz val="12"/>
      <color indexed="1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2"/>
      <color indexed="63"/>
      <name val="宋体"/>
      <charset val="134"/>
    </font>
    <font>
      <sz val="11"/>
      <color indexed="17"/>
      <name val="宋体"/>
      <charset val="134"/>
    </font>
    <font>
      <b/>
      <sz val="12"/>
      <color indexed="5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indexed="10"/>
      <name val="宋体"/>
      <charset val="134"/>
    </font>
    <font>
      <sz val="12"/>
      <color indexed="17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sz val="12"/>
      <color indexed="62"/>
      <name val="宋体"/>
      <charset val="134"/>
    </font>
    <font>
      <sz val="12"/>
      <name val="Times New Roman"/>
      <charset val="134"/>
    </font>
    <font>
      <sz val="12"/>
      <name val="뼻뮝"/>
      <charset val="129"/>
    </font>
    <font>
      <sz val="10"/>
      <name val="돋움"/>
      <charset val="129"/>
    </font>
  </fonts>
  <fills count="8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9"/>
        <bgColor indexed="64"/>
      </patternFill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</borders>
  <cellStyleXfs count="54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9" fillId="0" borderId="0"/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52" borderId="17" applyNumberFormat="0" applyAlignment="0" applyProtection="0">
      <alignment vertical="center"/>
    </xf>
    <xf numFmtId="0" fontId="40" fillId="53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0" fillId="53" borderId="18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7" fillId="0" borderId="2" applyFill="0" applyAlignment="0" applyProtection="0">
      <alignment vertical="center"/>
    </xf>
    <xf numFmtId="0" fontId="47" fillId="0" borderId="2" applyFill="0" applyAlignment="0" applyProtection="0">
      <alignment vertical="center"/>
    </xf>
    <xf numFmtId="14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9" fillId="40" borderId="17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4" fillId="3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0" fillId="43" borderId="2" applyNumberFormat="0" applyBorder="0" applyAlignment="0" applyProtection="0">
      <alignment vertical="center"/>
    </xf>
    <xf numFmtId="0" fontId="40" fillId="53" borderId="18" applyNumberFormat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59" fillId="46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37" fontId="61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192" fontId="62" fillId="0" borderId="0">
      <alignment vertical="center"/>
    </xf>
    <xf numFmtId="0" fontId="0" fillId="0" borderId="0">
      <alignment vertical="center"/>
    </xf>
    <xf numFmtId="0" fontId="50" fillId="0" borderId="0">
      <alignment horizontal="center" vertical="center" wrapText="1"/>
    </xf>
    <xf numFmtId="0" fontId="0" fillId="0" borderId="0">
      <alignment vertical="center"/>
    </xf>
    <xf numFmtId="0" fontId="63" fillId="0" borderId="0">
      <alignment vertical="center"/>
    </xf>
    <xf numFmtId="0" fontId="0" fillId="43" borderId="25" applyNumberFormat="0" applyFont="0" applyAlignment="0" applyProtection="0">
      <alignment vertical="center"/>
    </xf>
    <xf numFmtId="0" fontId="0" fillId="43" borderId="25" applyNumberFormat="0" applyFont="0" applyAlignment="0" applyProtection="0">
      <alignment vertical="center"/>
    </xf>
    <xf numFmtId="0" fontId="0" fillId="0" borderId="0">
      <alignment vertical="center"/>
    </xf>
    <xf numFmtId="193" fontId="32" fillId="2" borderId="0">
      <alignment horizontal="right" vertical="center"/>
    </xf>
    <xf numFmtId="0" fontId="64" fillId="0" borderId="0">
      <alignment horizontal="center" vertical="center"/>
    </xf>
    <xf numFmtId="0" fontId="65" fillId="59" borderId="26">
      <alignment vertical="center"/>
    </xf>
    <xf numFmtId="0" fontId="66" fillId="0" borderId="0" applyBorder="0">
      <alignment horizontal="centerContinuous" vertical="center"/>
    </xf>
    <xf numFmtId="0" fontId="67" fillId="2" borderId="0" applyBorder="0">
      <alignment horizontal="centerContinuous" vertical="center"/>
    </xf>
    <xf numFmtId="10" fontId="0" fillId="0" borderId="0" applyFont="0" applyFill="0" applyBorder="0" applyAlignment="0" applyProtection="0">
      <alignment vertical="center"/>
    </xf>
    <xf numFmtId="0" fontId="68" fillId="0" borderId="27" applyNumberFormat="0" applyBorder="0">
      <alignment vertical="center"/>
    </xf>
    <xf numFmtId="0" fontId="0" fillId="43" borderId="2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4" fontId="32" fillId="0" borderId="28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52" borderId="29" applyNumberFormat="0" applyAlignment="0" applyProtection="0">
      <alignment vertical="center"/>
    </xf>
    <xf numFmtId="0" fontId="69" fillId="2" borderId="29" applyNumberFormat="0" applyAlignment="0" applyProtection="0">
      <alignment vertical="center"/>
    </xf>
    <xf numFmtId="49" fontId="0" fillId="52" borderId="30" applyProtection="0">
      <alignment vertical="center"/>
    </xf>
    <xf numFmtId="4" fontId="70" fillId="0" borderId="31">
      <alignment vertical="center"/>
      <protection hidden="1"/>
    </xf>
    <xf numFmtId="176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3" fontId="0" fillId="0" borderId="0" applyFont="0" applyFill="0" applyBorder="0" applyAlignment="0" applyProtection="0">
      <alignment vertical="center"/>
    </xf>
    <xf numFmtId="49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96" fontId="0" fillId="0" borderId="0" applyFont="0" applyFill="0" applyBorder="0" applyAlignment="0" applyProtection="0">
      <alignment vertical="center"/>
    </xf>
    <xf numFmtId="0" fontId="74" fillId="60" borderId="32" applyNumberFormat="0" applyProtection="0">
      <alignment horizontal="centerContinuous" vertical="center"/>
    </xf>
    <xf numFmtId="0" fontId="75" fillId="0" borderId="26" applyNumberFormat="0" applyFill="0" applyBorder="0" applyProtection="0">
      <alignment horizontal="centerContinuous" vertical="center"/>
    </xf>
    <xf numFmtId="178" fontId="0" fillId="0" borderId="0" applyFont="0" applyFill="0" applyBorder="0" applyAlignment="0" applyProtection="0">
      <alignment vertical="center"/>
    </xf>
    <xf numFmtId="197" fontId="0" fillId="0" borderId="0" applyFont="0" applyFill="0" applyBorder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39" fillId="52" borderId="17" applyNumberFormat="0" applyAlignment="0" applyProtection="0">
      <alignment vertical="center"/>
    </xf>
    <xf numFmtId="0" fontId="69" fillId="52" borderId="29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98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99" fontId="0" fillId="0" borderId="0" applyFont="0" applyFill="0" applyBorder="0" applyAlignment="0" applyProtection="0">
      <alignment vertical="center"/>
    </xf>
    <xf numFmtId="200" fontId="0" fillId="0" borderId="0" applyFon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76" fillId="61" borderId="0" applyNumberFormat="0" applyBorder="0" applyAlignment="0" applyProtection="0">
      <alignment vertical="center"/>
    </xf>
    <xf numFmtId="0" fontId="77" fillId="62" borderId="0" applyNumberFormat="0" applyBorder="0" applyAlignment="0" applyProtection="0">
      <alignment vertical="center"/>
    </xf>
    <xf numFmtId="0" fontId="77" fillId="62" borderId="0" applyNumberFormat="0" applyBorder="0" applyAlignment="0" applyProtection="0">
      <alignment vertical="center"/>
    </xf>
    <xf numFmtId="0" fontId="76" fillId="63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64" borderId="0" applyNumberFormat="0" applyBorder="0" applyAlignment="0" applyProtection="0">
      <alignment vertical="center"/>
    </xf>
    <xf numFmtId="0" fontId="77" fillId="65" borderId="0" applyNumberFormat="0" applyBorder="0" applyAlignment="0" applyProtection="0">
      <alignment vertical="center"/>
    </xf>
    <xf numFmtId="0" fontId="77" fillId="66" borderId="0" applyNumberFormat="0" applyBorder="0" applyAlignment="0" applyProtection="0">
      <alignment vertical="center"/>
    </xf>
    <xf numFmtId="0" fontId="76" fillId="67" borderId="0" applyNumberFormat="0" applyBorder="0" applyAlignment="0" applyProtection="0">
      <alignment vertical="center"/>
    </xf>
    <xf numFmtId="0" fontId="76" fillId="68" borderId="0" applyNumberFormat="0" applyBorder="0" applyAlignment="0" applyProtection="0">
      <alignment vertical="center"/>
    </xf>
    <xf numFmtId="0" fontId="76" fillId="67" borderId="0" applyNumberFormat="0" applyBorder="0" applyAlignment="0" applyProtection="0">
      <alignment vertical="center"/>
    </xf>
    <xf numFmtId="0" fontId="77" fillId="65" borderId="0" applyNumberFormat="0" applyBorder="0" applyAlignment="0" applyProtection="0">
      <alignment vertical="center"/>
    </xf>
    <xf numFmtId="0" fontId="77" fillId="69" borderId="0" applyNumberFormat="0" applyBorder="0" applyAlignment="0" applyProtection="0">
      <alignment vertical="center"/>
    </xf>
    <xf numFmtId="0" fontId="76" fillId="66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61" borderId="0" applyNumberFormat="0" applyBorder="0" applyAlignment="0" applyProtection="0">
      <alignment vertical="center"/>
    </xf>
    <xf numFmtId="0" fontId="77" fillId="62" borderId="0" applyNumberFormat="0" applyBorder="0" applyAlignment="0" applyProtection="0">
      <alignment vertical="center"/>
    </xf>
    <xf numFmtId="0" fontId="77" fillId="66" borderId="0" applyNumberFormat="0" applyBorder="0" applyAlignment="0" applyProtection="0">
      <alignment vertical="center"/>
    </xf>
    <xf numFmtId="0" fontId="76" fillId="66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0" fontId="76" fillId="70" borderId="0" applyNumberFormat="0" applyBorder="0" applyAlignment="0" applyProtection="0">
      <alignment vertical="center"/>
    </xf>
    <xf numFmtId="0" fontId="77" fillId="71" borderId="0" applyNumberFormat="0" applyBorder="0" applyAlignment="0" applyProtection="0">
      <alignment vertical="center"/>
    </xf>
    <xf numFmtId="0" fontId="77" fillId="62" borderId="0" applyNumberFormat="0" applyBorder="0" applyAlignment="0" applyProtection="0">
      <alignment vertical="center"/>
    </xf>
    <xf numFmtId="0" fontId="76" fillId="63" borderId="0" applyNumberFormat="0" applyBorder="0" applyAlignment="0" applyProtection="0">
      <alignment vertical="center"/>
    </xf>
    <xf numFmtId="0" fontId="76" fillId="49" borderId="0" applyNumberFormat="0" applyBorder="0" applyAlignment="0" applyProtection="0">
      <alignment vertical="center"/>
    </xf>
    <xf numFmtId="0" fontId="76" fillId="72" borderId="0" applyNumberFormat="0" applyBorder="0" applyAlignment="0" applyProtection="0">
      <alignment vertical="center"/>
    </xf>
    <xf numFmtId="0" fontId="77" fillId="65" borderId="0" applyNumberFormat="0" applyBorder="0" applyAlignment="0" applyProtection="0">
      <alignment vertical="center"/>
    </xf>
    <xf numFmtId="0" fontId="77" fillId="73" borderId="0" applyNumberFormat="0" applyBorder="0" applyAlignment="0" applyProtection="0">
      <alignment vertical="center"/>
    </xf>
    <xf numFmtId="0" fontId="76" fillId="73" borderId="0" applyNumberFormat="0" applyBorder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67" borderId="18" applyNumberFormat="0" applyAlignment="0" applyProtection="0">
      <alignment vertical="center"/>
    </xf>
    <xf numFmtId="0" fontId="0" fillId="65" borderId="25" applyNumberFormat="0" applyFont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1" fillId="0" borderId="0">
      <alignment vertical="center"/>
    </xf>
    <xf numFmtId="0" fontId="82" fillId="74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75" borderId="29" applyNumberFormat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87" fillId="75" borderId="17" applyNumberFormat="0" applyAlignment="0" applyProtection="0">
      <alignment vertical="center"/>
    </xf>
    <xf numFmtId="0" fontId="88" fillId="0" borderId="33" applyNumberFormat="0" applyFill="0" applyAlignment="0" applyProtection="0">
      <alignment vertical="center"/>
    </xf>
    <xf numFmtId="0" fontId="89" fillId="0" borderId="23" applyNumberFormat="0" applyFill="0" applyAlignment="0" applyProtection="0">
      <alignment vertical="center"/>
    </xf>
    <xf numFmtId="0" fontId="90" fillId="0" borderId="34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69" borderId="0" applyNumberFormat="0" applyBorder="0" applyAlignment="0" applyProtection="0">
      <alignment vertical="center"/>
    </xf>
    <xf numFmtId="0" fontId="92" fillId="37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20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20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203" fontId="4" fillId="0" borderId="0" applyProtection="0">
      <alignment vertical="center"/>
    </xf>
    <xf numFmtId="204" fontId="0" fillId="0" borderId="0" applyFont="0" applyFill="0" applyBorder="0" applyAlignment="0" applyProtection="0">
      <alignment vertical="center"/>
    </xf>
    <xf numFmtId="205" fontId="0" fillId="0" borderId="0" applyFont="0" applyFill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4" fillId="78" borderId="0" applyNumberFormat="0" applyBorder="0" applyAlignment="0" applyProtection="0">
      <alignment vertical="center"/>
    </xf>
    <xf numFmtId="0" fontId="94" fillId="79" borderId="0" applyNumberFormat="0" applyBorder="0" applyAlignment="0" applyProtection="0">
      <alignment vertical="center"/>
    </xf>
    <xf numFmtId="0" fontId="95" fillId="73" borderId="17" applyNumberFormat="0" applyAlignment="0" applyProtection="0">
      <alignment vertical="center"/>
    </xf>
    <xf numFmtId="0" fontId="30" fillId="0" borderId="0">
      <alignment vertical="center"/>
    </xf>
    <xf numFmtId="0" fontId="96" fillId="0" borderId="0">
      <alignment vertical="center"/>
    </xf>
    <xf numFmtId="0" fontId="97" fillId="0" borderId="0">
      <alignment vertical="center"/>
    </xf>
    <xf numFmtId="206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8" fillId="0" borderId="0">
      <alignment vertical="center"/>
    </xf>
  </cellStyleXfs>
  <cellXfs count="80">
    <xf numFmtId="0" fontId="0" fillId="0" borderId="0" xfId="0" applyAlignment="1"/>
    <xf numFmtId="0" fontId="1" fillId="0" borderId="0" xfId="481" applyFont="1">
      <alignment vertical="center"/>
    </xf>
    <xf numFmtId="0" fontId="2" fillId="0" borderId="0" xfId="481" applyFont="1">
      <alignment vertical="center"/>
    </xf>
    <xf numFmtId="0" fontId="2" fillId="0" borderId="0" xfId="481" applyFont="1" applyAlignment="1">
      <alignment horizontal="left" vertical="center"/>
    </xf>
    <xf numFmtId="0" fontId="3" fillId="0" borderId="0" xfId="475" applyFont="1" applyAlignment="1"/>
    <xf numFmtId="0" fontId="4" fillId="0" borderId="0" xfId="481" applyFont="1">
      <alignment vertical="center"/>
    </xf>
    <xf numFmtId="0" fontId="4" fillId="0" borderId="0" xfId="481" applyFont="1" applyAlignment="1">
      <alignment horizontal="center" vertical="center"/>
    </xf>
    <xf numFmtId="0" fontId="5" fillId="0" borderId="0" xfId="481" applyFont="1" applyAlignment="1">
      <alignment horizontal="center" vertical="center"/>
    </xf>
    <xf numFmtId="0" fontId="1" fillId="0" borderId="0" xfId="481" applyFont="1" applyAlignment="1">
      <alignment horizontal="center" vertical="center"/>
    </xf>
    <xf numFmtId="0" fontId="2" fillId="0" borderId="0" xfId="481" applyFont="1" applyAlignment="1">
      <alignment horizontal="center" vertical="center"/>
    </xf>
    <xf numFmtId="0" fontId="2" fillId="0" borderId="1" xfId="481" applyFont="1" applyBorder="1" applyAlignment="1">
      <alignment horizontal="center" vertical="center" wrapText="1"/>
    </xf>
    <xf numFmtId="0" fontId="2" fillId="0" borderId="2" xfId="481" applyFont="1" applyBorder="1" applyAlignment="1">
      <alignment horizontal="left" vertical="center"/>
    </xf>
    <xf numFmtId="0" fontId="2" fillId="0" borderId="2" xfId="481" applyFont="1" applyBorder="1" applyAlignment="1">
      <alignment horizontal="center" vertical="center"/>
    </xf>
    <xf numFmtId="0" fontId="2" fillId="0" borderId="3" xfId="481" applyFont="1" applyBorder="1" applyAlignment="1">
      <alignment horizontal="center" vertical="center" wrapText="1"/>
    </xf>
    <xf numFmtId="0" fontId="2" fillId="0" borderId="4" xfId="481" applyFont="1" applyBorder="1" applyAlignment="1">
      <alignment horizontal="left" vertical="center" wrapText="1"/>
    </xf>
    <xf numFmtId="0" fontId="2" fillId="0" borderId="5" xfId="481" applyFont="1" applyBorder="1" applyAlignment="1">
      <alignment horizontal="left" vertical="center" wrapText="1"/>
    </xf>
    <xf numFmtId="14" fontId="2" fillId="0" borderId="2" xfId="481" applyNumberFormat="1" applyFont="1" applyBorder="1" applyAlignment="1">
      <alignment horizontal="center" vertical="center"/>
    </xf>
    <xf numFmtId="0" fontId="3" fillId="0" borderId="4" xfId="481" applyFont="1" applyBorder="1" applyAlignment="1">
      <alignment horizontal="left" vertical="center"/>
    </xf>
    <xf numFmtId="0" fontId="3" fillId="0" borderId="5" xfId="481" applyFont="1" applyBorder="1" applyAlignment="1">
      <alignment horizontal="left" vertical="center"/>
    </xf>
    <xf numFmtId="0" fontId="2" fillId="0" borderId="2" xfId="481" applyFont="1" applyBorder="1">
      <alignment vertical="center"/>
    </xf>
    <xf numFmtId="0" fontId="6" fillId="0" borderId="2" xfId="6" applyFont="1" applyBorder="1" applyAlignment="1">
      <alignment horizontal="center" vertical="center"/>
    </xf>
    <xf numFmtId="0" fontId="2" fillId="0" borderId="6" xfId="48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0" fontId="2" fillId="0" borderId="2" xfId="481" applyFont="1" applyBorder="1" applyAlignment="1">
      <alignment horizontal="center" vertical="center" wrapText="1"/>
    </xf>
    <xf numFmtId="207" fontId="2" fillId="0" borderId="2" xfId="481" applyNumberFormat="1" applyFont="1" applyBorder="1" applyAlignment="1">
      <alignment horizontal="left" vertical="center"/>
    </xf>
    <xf numFmtId="0" fontId="2" fillId="0" borderId="2" xfId="481" applyFont="1" applyBorder="1" applyAlignment="1">
      <alignment horizontal="left" vertical="center" wrapText="1"/>
    </xf>
    <xf numFmtId="0" fontId="3" fillId="0" borderId="2" xfId="481" applyNumberFormat="1" applyFont="1" applyBorder="1" applyAlignment="1">
      <alignment horizontal="left" vertical="center"/>
    </xf>
    <xf numFmtId="0" fontId="3" fillId="0" borderId="2" xfId="481" applyFont="1" applyBorder="1" applyAlignment="1">
      <alignment horizontal="left" vertical="center"/>
    </xf>
    <xf numFmtId="9" fontId="2" fillId="0" borderId="2" xfId="481" applyNumberFormat="1" applyFont="1" applyBorder="1" applyAlignment="1">
      <alignment horizontal="left" vertical="center"/>
    </xf>
    <xf numFmtId="208" fontId="2" fillId="0" borderId="2" xfId="481" applyNumberFormat="1" applyFont="1" applyBorder="1" applyAlignment="1">
      <alignment horizontal="left" vertical="center"/>
    </xf>
    <xf numFmtId="205" fontId="2" fillId="0" borderId="2" xfId="481" applyNumberFormat="1" applyFont="1" applyBorder="1" applyAlignment="1">
      <alignment horizontal="left" vertical="center"/>
    </xf>
    <xf numFmtId="0" fontId="3" fillId="0" borderId="1" xfId="475" applyFont="1" applyBorder="1" applyAlignment="1">
      <alignment horizontal="center" vertical="center"/>
    </xf>
    <xf numFmtId="0" fontId="3" fillId="0" borderId="2" xfId="475" applyFont="1" applyBorder="1" applyAlignment="1">
      <alignment horizontal="left" vertical="center"/>
    </xf>
    <xf numFmtId="0" fontId="3" fillId="0" borderId="2" xfId="475" applyFont="1" applyBorder="1" applyAlignment="1">
      <alignment horizontal="left" vertical="center" wrapText="1"/>
    </xf>
    <xf numFmtId="205" fontId="2" fillId="2" borderId="2" xfId="481" applyNumberFormat="1" applyFont="1" applyFill="1" applyBorder="1" applyAlignment="1">
      <alignment horizontal="left" vertical="center"/>
    </xf>
    <xf numFmtId="0" fontId="3" fillId="0" borderId="3" xfId="475" applyFont="1" applyBorder="1" applyAlignment="1">
      <alignment horizontal="center" vertical="center"/>
    </xf>
    <xf numFmtId="0" fontId="2" fillId="0" borderId="4" xfId="481" applyFont="1" applyBorder="1" applyAlignment="1">
      <alignment horizontal="left" vertical="center"/>
    </xf>
    <xf numFmtId="0" fontId="2" fillId="0" borderId="1" xfId="481" applyFont="1" applyBorder="1" applyAlignment="1">
      <alignment horizontal="left" vertical="center"/>
    </xf>
    <xf numFmtId="205" fontId="2" fillId="0" borderId="1" xfId="481" applyNumberFormat="1" applyFont="1" applyBorder="1" applyAlignment="1">
      <alignment horizontal="left" vertical="center"/>
    </xf>
    <xf numFmtId="0" fontId="2" fillId="0" borderId="1" xfId="481" applyFont="1" applyBorder="1" applyAlignment="1">
      <alignment horizontal="center" vertical="center"/>
    </xf>
    <xf numFmtId="0" fontId="2" fillId="0" borderId="4" xfId="481" applyFont="1" applyBorder="1" applyAlignment="1">
      <alignment horizontal="center" vertical="center"/>
    </xf>
    <xf numFmtId="0" fontId="2" fillId="0" borderId="5" xfId="481" applyFont="1" applyBorder="1" applyAlignment="1">
      <alignment horizontal="center" vertical="center"/>
    </xf>
    <xf numFmtId="0" fontId="3" fillId="0" borderId="6" xfId="475" applyFont="1" applyBorder="1" applyAlignment="1">
      <alignment horizontal="center" vertical="center"/>
    </xf>
    <xf numFmtId="0" fontId="2" fillId="0" borderId="6" xfId="481" applyFont="1" applyBorder="1" applyAlignment="1">
      <alignment horizontal="center" vertical="center"/>
    </xf>
    <xf numFmtId="0" fontId="3" fillId="3" borderId="2" xfId="475" applyFont="1" applyFill="1" applyBorder="1" applyAlignment="1">
      <alignment horizontal="left"/>
    </xf>
    <xf numFmtId="0" fontId="3" fillId="0" borderId="4" xfId="475" applyFont="1" applyBorder="1" applyAlignment="1">
      <alignment horizontal="left" vertical="center" wrapText="1"/>
    </xf>
    <xf numFmtId="0" fontId="3" fillId="0" borderId="7" xfId="475" applyFont="1" applyBorder="1" applyAlignment="1">
      <alignment horizontal="left" vertical="center" wrapText="1"/>
    </xf>
    <xf numFmtId="0" fontId="3" fillId="0" borderId="4" xfId="475" applyFont="1" applyBorder="1" applyAlignment="1">
      <alignment horizontal="left"/>
    </xf>
    <xf numFmtId="0" fontId="3" fillId="0" borderId="7" xfId="475" applyFont="1" applyBorder="1" applyAlignment="1">
      <alignment horizontal="left"/>
    </xf>
    <xf numFmtId="0" fontId="2" fillId="0" borderId="8" xfId="481" applyFont="1" applyBorder="1">
      <alignment vertical="center"/>
    </xf>
    <xf numFmtId="31" fontId="2" fillId="0" borderId="0" xfId="481" applyNumberFormat="1" applyFont="1" applyAlignment="1">
      <alignment horizontal="center" vertical="center"/>
    </xf>
    <xf numFmtId="0" fontId="3" fillId="0" borderId="1" xfId="475" applyFont="1" applyBorder="1" applyAlignment="1">
      <alignment horizontal="center" vertical="center" wrapText="1"/>
    </xf>
    <xf numFmtId="0" fontId="3" fillId="0" borderId="0" xfId="475" applyFont="1" applyBorder="1" applyAlignment="1">
      <alignment horizontal="center" vertical="center" wrapText="1"/>
    </xf>
    <xf numFmtId="0" fontId="3" fillId="0" borderId="3" xfId="475" applyFont="1" applyBorder="1" applyAlignment="1">
      <alignment horizontal="center" vertical="center" wrapText="1"/>
    </xf>
    <xf numFmtId="0" fontId="3" fillId="0" borderId="6" xfId="475" applyFont="1" applyBorder="1" applyAlignment="1">
      <alignment horizontal="center" vertical="center" wrapText="1"/>
    </xf>
    <xf numFmtId="207" fontId="2" fillId="0" borderId="0" xfId="481" applyNumberFormat="1" applyFont="1" applyBorder="1" applyAlignment="1">
      <alignment horizontal="left" vertical="center"/>
    </xf>
    <xf numFmtId="0" fontId="2" fillId="0" borderId="0" xfId="481" applyFont="1" applyBorder="1" applyAlignment="1">
      <alignment horizontal="left" vertical="center"/>
    </xf>
    <xf numFmtId="9" fontId="3" fillId="0" borderId="0" xfId="481" applyNumberFormat="1" applyFont="1" applyBorder="1" applyAlignment="1">
      <alignment horizontal="left" vertical="center"/>
    </xf>
    <xf numFmtId="0" fontId="3" fillId="0" borderId="0" xfId="481" applyFont="1" applyBorder="1" applyAlignment="1">
      <alignment horizontal="left" vertical="center"/>
    </xf>
    <xf numFmtId="9" fontId="2" fillId="0" borderId="0" xfId="481" applyNumberFormat="1" applyFont="1" applyBorder="1" applyAlignment="1">
      <alignment horizontal="left" vertical="center"/>
    </xf>
    <xf numFmtId="208" fontId="2" fillId="0" borderId="0" xfId="481" applyNumberFormat="1" applyFont="1" applyBorder="1" applyAlignment="1">
      <alignment horizontal="left" vertical="center"/>
    </xf>
    <xf numFmtId="209" fontId="3" fillId="0" borderId="2" xfId="475" applyNumberFormat="1" applyFont="1" applyBorder="1" applyAlignment="1">
      <alignment horizontal="left" vertical="center"/>
    </xf>
    <xf numFmtId="209" fontId="3" fillId="0" borderId="0" xfId="475" applyNumberFormat="1" applyFont="1" applyBorder="1" applyAlignment="1">
      <alignment horizontal="left" vertical="center"/>
    </xf>
    <xf numFmtId="210" fontId="3" fillId="0" borderId="2" xfId="475" applyNumberFormat="1" applyFont="1" applyBorder="1" applyAlignment="1">
      <alignment horizontal="left" vertical="center"/>
    </xf>
    <xf numFmtId="210" fontId="3" fillId="0" borderId="0" xfId="475" applyNumberFormat="1" applyFont="1" applyBorder="1" applyAlignment="1">
      <alignment horizontal="left" vertical="center"/>
    </xf>
    <xf numFmtId="203" fontId="2" fillId="0" borderId="1" xfId="481" applyNumberFormat="1" applyFont="1" applyBorder="1" applyAlignment="1">
      <alignment horizontal="center" vertical="center"/>
    </xf>
    <xf numFmtId="203" fontId="2" fillId="0" borderId="0" xfId="481" applyNumberFormat="1" applyFont="1" applyBorder="1" applyAlignment="1">
      <alignment horizontal="center" vertical="center"/>
    </xf>
    <xf numFmtId="203" fontId="2" fillId="0" borderId="6" xfId="481" applyNumberFormat="1" applyFont="1" applyBorder="1" applyAlignment="1">
      <alignment horizontal="center" vertical="center"/>
    </xf>
    <xf numFmtId="0" fontId="3" fillId="3" borderId="0" xfId="475" applyFont="1" applyFill="1" applyBorder="1" applyAlignment="1">
      <alignment horizontal="left"/>
    </xf>
    <xf numFmtId="0" fontId="3" fillId="0" borderId="0" xfId="475" applyFont="1" applyAlignment="1">
      <alignment horizontal="center"/>
    </xf>
    <xf numFmtId="0" fontId="3" fillId="0" borderId="5" xfId="475" applyFont="1" applyBorder="1" applyAlignment="1">
      <alignment horizontal="left" vertical="center" wrapText="1"/>
    </xf>
    <xf numFmtId="0" fontId="3" fillId="0" borderId="0" xfId="475" applyFont="1" applyBorder="1" applyAlignment="1">
      <alignment horizontal="left" vertical="center" wrapText="1"/>
    </xf>
    <xf numFmtId="0" fontId="3" fillId="0" borderId="5" xfId="475" applyFont="1" applyBorder="1" applyAlignment="1">
      <alignment horizontal="left"/>
    </xf>
    <xf numFmtId="0" fontId="3" fillId="0" borderId="0" xfId="475" applyFont="1" applyBorder="1" applyAlignment="1">
      <alignment horizontal="left"/>
    </xf>
    <xf numFmtId="0" fontId="8" fillId="0" borderId="2" xfId="6" applyBorder="1" applyAlignment="1">
      <alignment horizontal="center" vertical="center"/>
    </xf>
    <xf numFmtId="9" fontId="3" fillId="0" borderId="2" xfId="481" applyNumberFormat="1" applyFont="1" applyBorder="1" applyAlignment="1">
      <alignment horizontal="left" vertical="center"/>
    </xf>
    <xf numFmtId="1" fontId="2" fillId="0" borderId="0" xfId="481" applyNumberFormat="1" applyFont="1" applyAlignment="1">
      <alignment horizontal="left" vertical="center"/>
    </xf>
    <xf numFmtId="1" fontId="2" fillId="0" borderId="0" xfId="481" applyNumberFormat="1" applyFont="1">
      <alignment vertical="center"/>
    </xf>
    <xf numFmtId="208" fontId="2" fillId="0" borderId="0" xfId="481" applyNumberFormat="1" applyFont="1" applyAlignment="1">
      <alignment horizontal="left" vertical="center"/>
    </xf>
    <xf numFmtId="205" fontId="2" fillId="0" borderId="0" xfId="481" applyNumberFormat="1" applyFont="1" applyAlignment="1">
      <alignment horizontal="left" vertical="center"/>
    </xf>
  </cellXfs>
  <cellStyles count="5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2008年运输费用预算-07.10.08" xfId="51"/>
    <cellStyle name="_0 Template excel S1 08 Budget Update ASIA" xfId="52"/>
    <cellStyle name="_09年预测第一版0809101" xfId="53"/>
    <cellStyle name="_09年预测第一版0809101_2013年运费预测 (2) (2)" xfId="54"/>
    <cellStyle name="_09年预测第一版080925" xfId="55"/>
    <cellStyle name="_09年预测第一版080925_2013年运费预测 (2) (2)" xfId="56"/>
    <cellStyle name="_1 Template Excel Bud S1 2008 changchun" xfId="57"/>
    <cellStyle name="_12月份财务分析附表" xfId="58"/>
    <cellStyle name="_2008" xfId="59"/>
    <cellStyle name="_2008_COC" xfId="60"/>
    <cellStyle name="_2008_IS-Asia-H109-170908" xfId="61"/>
    <cellStyle name="_2008_IS-Asia-H109-260908" xfId="62"/>
    <cellStyle name="_2008_IS-Semest-Asia-H109-170908" xfId="63"/>
    <cellStyle name="_2008_IS-Semest-Asia-H109-260908" xfId="64"/>
    <cellStyle name="_2008_IS-Semest-Asia-H109-260908 (2)" xfId="65"/>
    <cellStyle name="_2008_Sales-Asia-H109-170908" xfId="66"/>
    <cellStyle name="_2008_Synthesis" xfId="67"/>
    <cellStyle name="_Act+Fcst" xfId="68"/>
    <cellStyle name="_Act+Fcst_PL RD CHINA KOREA 2008 actual" xfId="69"/>
    <cellStyle name="_Act+Fcst_PL RD CHINA KOREA 2008 actual_project tooling income budget-2012 最终版 (2)" xfId="70"/>
    <cellStyle name="_Act+Fcst_project tooling income budget-2012 最终版 (2)" xfId="71"/>
    <cellStyle name="_AHX-11年度预算(第一稿) A03（报NBHX12.10）" xfId="72"/>
    <cellStyle name="_AHX-11年度预算(第一稿) A03（报NBHX12.5)" xfId="73"/>
    <cellStyle name="_AHX2011年投资预算表10.12.2" xfId="74"/>
    <cellStyle name="_AHX2011年投资预算表101020" xfId="75"/>
    <cellStyle name="_AHX2011年投资预算表20100921 (2)" xfId="76"/>
    <cellStyle name="_AHX2011年总投资汇总" xfId="77"/>
    <cellStyle name="_AP11与AP12供货价格及成本分析横向比较 (2)" xfId="78"/>
    <cellStyle name="_AP11与AP12供货价格及成本分析横向比较 (2)_project tooling income budget-2012 最终版 (2)" xfId="79"/>
    <cellStyle name="_AP12 With_Quick_Saving20100920(updated)" xfId="80"/>
    <cellStyle name="_Asia" xfId="81"/>
    <cellStyle name="_Asia_project tooling income budget-2012 最终版 (2)" xfId="82"/>
    <cellStyle name="_Beaulieu_month_end_comments" xfId="83"/>
    <cellStyle name="_Beaulieu_month_end_comments_P&amp;L Forecast as updated" xfId="84"/>
    <cellStyle name="_Bridge Europe 2" xfId="85"/>
    <cellStyle name="_Bridge Europe 2_COC" xfId="86"/>
    <cellStyle name="_Bridge Europe 2_COC_project tooling income budget-2012 最终版 (2)" xfId="87"/>
    <cellStyle name="_Bridge Europe 2_IS-Asia-H109-170908" xfId="88"/>
    <cellStyle name="_Bridge Europe 2_IS-Asia-H109-170908_project tooling income budget-2012 最终版 (2)" xfId="89"/>
    <cellStyle name="_Bridge Europe 2_IS-Asia-H109-260908" xfId="90"/>
    <cellStyle name="_Bridge Europe 2_IS-Asia-H109-260908_project tooling income budget-2012 最终版 (2)" xfId="91"/>
    <cellStyle name="_Bridge Europe 2_IS-Semest-Asia-H109-170908" xfId="92"/>
    <cellStyle name="_Bridge Europe 2_IS-Semest-Asia-H109-170908_project tooling income budget-2012 最终版 (2)" xfId="93"/>
    <cellStyle name="_Bridge Europe 2_IS-Semest-Asia-H109-260908" xfId="94"/>
    <cellStyle name="_Bridge Europe 2_IS-Semest-Asia-H109-260908 (2)" xfId="95"/>
    <cellStyle name="_Bridge Europe 2_IS-Semest-Asia-H109-260908 (2)_project tooling income budget-2012 最终版 (2)" xfId="96"/>
    <cellStyle name="_Bridge Europe 2_IS-Semest-Asia-H109-260908_project tooling income budget-2012 最终版 (2)" xfId="97"/>
    <cellStyle name="_Bridge Europe 2_project tooling income budget-2012 最终版 (2)" xfId="98"/>
    <cellStyle name="_Bridge Europe 2_Sales-Asia-H109-170908" xfId="99"/>
    <cellStyle name="_Bridge Europe 2_Sales-Asia-H109-170908_project tooling income budget-2012 最终版 (2)" xfId="100"/>
    <cellStyle name="_Bridge Europe 2_Synthesis" xfId="101"/>
    <cellStyle name="_Bridge Europe 2_Synthesis_project tooling income budget-2012 最终版 (2)" xfId="102"/>
    <cellStyle name="_Budget_S109_Asia_P&amp;L_COC" xfId="103"/>
    <cellStyle name="_Capex" xfId="104"/>
    <cellStyle name="_Capex " xfId="105"/>
    <cellStyle name="_Cash table" xfId="106"/>
    <cellStyle name="_Classeur1" xfId="107"/>
    <cellStyle name="_COC" xfId="108"/>
    <cellStyle name="_COC-Asia-H109-170908" xfId="109"/>
    <cellStyle name="_Container Investment 2011年料架、周转包装数量计算表10 9 14 (2)" xfId="110"/>
    <cellStyle name="_Container Investment 2011年料架、周转包装数量计算表100921" xfId="111"/>
    <cellStyle name="_Cost_Model_Z _PILARS_v5_02-23-10" xfId="112"/>
    <cellStyle name="_Cost_MODEL_Z_DP(NJ injection)100220 (2)" xfId="113"/>
    <cellStyle name="_Cost_MODEL_Z_DP(NJ injection)100220 (4)" xfId="114"/>
    <cellStyle name="_Cost_MODEL_Z_DP100310" xfId="115"/>
    <cellStyle name="_Datas Graph Asia" xfId="116"/>
    <cellStyle name="_Datas Graph Asia_PL RD CHINA KOREA 2008 actual" xfId="117"/>
    <cellStyle name="_Datas Graph Asia_PL RD CHINA KOREA 2008 actual_project tooling income budget-2012 最终版 (2)" xfId="118"/>
    <cellStyle name="_Datas Graph Asia_project tooling income budget-2012 最终版 (2)" xfId="119"/>
    <cellStyle name="_ET_STYLE_NoName_00_" xfId="120"/>
    <cellStyle name="_ET_STYLE_NoName_00__Cost_MODEL_Z_DP(NJ injection)100220 (2)" xfId="121"/>
    <cellStyle name="_ET_STYLE_NoName_00__Cost_MODEL_Z_DP(NJ injection)100220 (4)" xfId="122"/>
    <cellStyle name="_ET_STYLE_NoName_00__Cost_MODEL_Z_DP100310" xfId="123"/>
    <cellStyle name="_ET_STYLE_NoName_00__MK门板成本预算091024" xfId="124"/>
    <cellStyle name="_ET_STYLE_NoName_00__MK门板成本预算091024_2013年运费预测 (2) (2)" xfId="125"/>
    <cellStyle name="_ET_STYLE_NoName_00__MK门板成本预算091024_销售预算2013年 初稿" xfId="126"/>
    <cellStyle name="_ET_STYLE_NoName_00__Model_Z A柱成本核算(确定版)" xfId="127"/>
    <cellStyle name="_ET_STYLE_NoName_00__Model_Z DP门板成本核算(确认版)" xfId="128"/>
    <cellStyle name="_ET_STYLE_NoName_00__NCV3 门板成本预算(确定版)" xfId="129"/>
    <cellStyle name="_ET_STYLE_NoName_00__公主岭迈腾CC遮阳板(确定版)" xfId="130"/>
    <cellStyle name="_Feuil1" xfId="131"/>
    <cellStyle name="_Fixed costs" xfId="132"/>
    <cellStyle name="_Fixed costs_project tooling income budget-2012 最终版 (2)" xfId="133"/>
    <cellStyle name="_GPK1落水槽成本核算100915" xfId="134"/>
    <cellStyle name="_IHX (中文11.4）2009_INOAC-Ch FS format(Plan)_ver1.0" xfId="135"/>
    <cellStyle name="_IHX 09年经营预算(合并)12.25签字" xfId="136"/>
    <cellStyle name="_IHX 09年经营预算(合并)12.25签字_2013年运费预测 (2) (2)" xfId="137"/>
    <cellStyle name="_IHX2009年预算10.25 A0.1" xfId="138"/>
    <cellStyle name="_IHX2009年预算11.13打折版（舒总确认） A0.1" xfId="139"/>
    <cellStyle name="_IHX2009年预算12.3打折版（目标） A0.1" xfId="140"/>
    <cellStyle name="_IHX2009年预算7折版11.25（舒总确认） A0.1" xfId="141"/>
    <cellStyle name="_Income Statement Magnitude" xfId="142"/>
    <cellStyle name="_IOP_P&amp;L" xfId="143"/>
    <cellStyle name="_IS-Asia-H109-170908" xfId="144"/>
    <cellStyle name="_IS-Asia-H109-260908" xfId="145"/>
    <cellStyle name="_IS-Semest-Asia-H109-170908" xfId="146"/>
    <cellStyle name="_IS-Semest-Asia-H109-260908" xfId="147"/>
    <cellStyle name="_IS-Semest-Asia-H109-260908 (2)" xfId="148"/>
    <cellStyle name="_MKT2009年预算 A0.1" xfId="149"/>
    <cellStyle name="_Model_Z A柱成本核算(确定版)" xfId="150"/>
    <cellStyle name="_M-Z profitability(NB injection&amp;NB assembly)100424" xfId="151"/>
    <cellStyle name="_NCV3项目门板&amp;饰柱成本预算(确定版)" xfId="152"/>
    <cellStyle name="_plant structure NJ-gerson-updated100318" xfId="153"/>
    <cellStyle name="_Propuesta_Project_Magotan cc" xfId="154"/>
    <cellStyle name="_Retrieve Bud S2 2008" xfId="155"/>
    <cellStyle name="_Retrieve Bud S2 2008_PL RD CHINA KOREA 2008 actual" xfId="156"/>
    <cellStyle name="_Retrieve Bud S2 2008_PL RD CHINA KOREA 2008 actual_project tooling income budget-2012 最终版 (2)" xfId="157"/>
    <cellStyle name="_Retrieve Bud S2 2008_project tooling income budget-2012 最终版 (2)" xfId="158"/>
    <cellStyle name="_Sales" xfId="159"/>
    <cellStyle name="_Sales Analysis_SIMON" xfId="160"/>
    <cellStyle name="_Sales Analysis_SIMON_P&amp;L Forecast as updated" xfId="161"/>
    <cellStyle name="_Sales graphs-021208" xfId="162"/>
    <cellStyle name="_Sales per customer budget 2009" xfId="163"/>
    <cellStyle name="_Sales-Asia-H109-170908" xfId="164"/>
    <cellStyle name="_selling_squeeze_Budget2008" xfId="165"/>
    <cellStyle name="_Sešit2 (2)" xfId="166"/>
    <cellStyle name="_Sešit5" xfId="167"/>
    <cellStyle name="_Standart_Profitability _V1-Magotan cc" xfId="168"/>
    <cellStyle name="_Synthesis" xfId="169"/>
    <cellStyle name="_Template excel S1 09 Budget Update (hardcoded) 091708" xfId="170"/>
    <cellStyle name="_tooling付款跟踪明细(截止20100930)" xfId="171"/>
    <cellStyle name="_Trame budget 2009 (3)" xfId="172"/>
    <cellStyle name="_VCM" xfId="173"/>
    <cellStyle name="_VCM Plant FIB Budget S1 07" xfId="174"/>
    <cellStyle name="_WCR" xfId="175"/>
    <cellStyle name="_采购部" xfId="176"/>
    <cellStyle name="_采购部_2013年运费预测 (2) (2)" xfId="177"/>
    <cellStyle name="_采购投资合同-未履行完" xfId="178"/>
    <cellStyle name="_采购投资合同-未履行完_2013年运费预测 (2) (2)" xfId="179"/>
    <cellStyle name="_采购投资合同-未履行完_销售预算2013年 初稿" xfId="180"/>
    <cellStyle name="_大额投资付款跟踪明细设备20100930" xfId="181"/>
    <cellStyle name="_东南奔驰" xfId="182"/>
    <cellStyle name="_副本2011年股份公司市场销售预测第1版20100910" xfId="183"/>
    <cellStyle name="_副本2011年股份公司市场销售预测第1版20100910 (2)" xfId="184"/>
    <cellStyle name="_副本2011年股份公司市场销售预测第1版20100910 (2)_2013年运费预测 (2) (2)" xfId="185"/>
    <cellStyle name="_模具合同汇总  07.12.18" xfId="186"/>
    <cellStyle name="_模具合同汇总  07.12.18_2013年运费预测 (2) (2)" xfId="187"/>
    <cellStyle name="_模具合同汇总  07.12.18_project tooling income budget-2012 最终版 (2)" xfId="188"/>
    <cellStyle name="_模具合同汇总  07.12.18_sociedades_NOSAP_Excel2012-NBAHX" xfId="189"/>
    <cellStyle name="_模具合同汇总  07.12.18_采购预算2012 v01" xfId="190"/>
    <cellStyle name="_模具合同汇总  07.12.18_副本BOM及工艺消耗改进-2012年9 28 (2)" xfId="191"/>
    <cellStyle name="_模具合同汇总  07.12.18_副本费用投资预算-物流部" xfId="192"/>
    <cellStyle name="_模具合同汇总  07.12.18_宁波安通林华翔 2012年预算（宁波） V01" xfId="193"/>
    <cellStyle name="_模具合同汇总  07.12.18_宁波安通林华翔 2012年预算（宁波） V03" xfId="194"/>
    <cellStyle name="_纳智捷SU下盖板成本分析20100118" xfId="195"/>
    <cellStyle name="_纳智捷SU下盖板成本分析20100118 (1)" xfId="196"/>
    <cellStyle name="_奇瑞B23项目预算表" xfId="197"/>
    <cellStyle name="_人员规划" xfId="198"/>
    <cellStyle name="_税金与附加预算" xfId="199"/>
    <cellStyle name="_税金与附加预算_2013年运费预测 (2) (2)" xfId="200"/>
    <cellStyle name="_税金与附加预算_project tooling income budget-2012 最终版 (2)" xfId="201"/>
    <cellStyle name="_税金与附加预算_sales budget 2012销售预算格式-AHX2 最新" xfId="202"/>
    <cellStyle name="_税金与附加预算_sales budget 2012销售预算格式-AHX2 最新_2013年运费预测 (2) (2)" xfId="203"/>
    <cellStyle name="_税金与附加预算_sociedades_NOSAP_Excel2012-NBAHX" xfId="204"/>
    <cellStyle name="_税金与附加预算_采购预算2012 v01" xfId="205"/>
    <cellStyle name="_税金与附加预算_副本BOM及工艺消耗改进-2012年9 28 (2)" xfId="206"/>
    <cellStyle name="_税金与附加预算_副本费用投资预算-物流部" xfId="207"/>
    <cellStyle name="_税金与附加预算_宁波安通林华翔 2012年预算（宁波） V01" xfId="208"/>
    <cellStyle name="_税金与附加预算_宁波安通林华翔 2012年预算（宁波） V03" xfId="209"/>
    <cellStyle name="_投资预算表10年10月22日（安通林定）" xfId="210"/>
    <cellStyle name="_投资预算格式-通用投资" xfId="211"/>
    <cellStyle name="_项目汇总明细表" xfId="212"/>
    <cellStyle name="_项目汇总明细表_2013年运费预测 (2) (2)" xfId="213"/>
    <cellStyle name="_项目汇总明细表_销售预算2013年 初稿" xfId="214"/>
    <cellStyle name="_项目开发费用汇总" xfId="215"/>
    <cellStyle name="_长春投资" xfId="216"/>
    <cellStyle name="20 % – Zvýraznění1" xfId="217"/>
    <cellStyle name="20 % – Zvýraznění2" xfId="218"/>
    <cellStyle name="20 % – Zvýraznění3" xfId="219"/>
    <cellStyle name="20 % – Zvýraznění4" xfId="220"/>
    <cellStyle name="20 % – Zvýraznění5" xfId="221"/>
    <cellStyle name="20 % – Zvýraznění6" xfId="222"/>
    <cellStyle name="20% - Ênfase1" xfId="223"/>
    <cellStyle name="20% - Ênfase2" xfId="224"/>
    <cellStyle name="20% - Ênfase3" xfId="225"/>
    <cellStyle name="20% - Ênfase4" xfId="226"/>
    <cellStyle name="20% - Ênfase5" xfId="227"/>
    <cellStyle name="20% - Ênfase6" xfId="228"/>
    <cellStyle name="20% - Énfasis1" xfId="229"/>
    <cellStyle name="20% - Énfasis2" xfId="230"/>
    <cellStyle name="20% - Énfasis3" xfId="231"/>
    <cellStyle name="20% - Énfasis4" xfId="232"/>
    <cellStyle name="20% - Énfasis5" xfId="233"/>
    <cellStyle name="20% - Énfasis6" xfId="234"/>
    <cellStyle name="40 % – Zvýraznění1" xfId="235"/>
    <cellStyle name="40 % – Zvýraznění2" xfId="236"/>
    <cellStyle name="40 % – Zvýraznění3" xfId="237"/>
    <cellStyle name="40 % – Zvýraznění4" xfId="238"/>
    <cellStyle name="40 % – Zvýraznění5" xfId="239"/>
    <cellStyle name="40 % – Zvýraznění6" xfId="240"/>
    <cellStyle name="40% - Ênfase1" xfId="241"/>
    <cellStyle name="40% - Ênfase2" xfId="242"/>
    <cellStyle name="40% - Ênfase3" xfId="243"/>
    <cellStyle name="40% - Ênfase4" xfId="244"/>
    <cellStyle name="40% - Ênfase5" xfId="245"/>
    <cellStyle name="40% - Ênfase6" xfId="246"/>
    <cellStyle name="40% - Énfasis1" xfId="247"/>
    <cellStyle name="40% - Énfasis2" xfId="248"/>
    <cellStyle name="40% - Énfasis3" xfId="249"/>
    <cellStyle name="40% - Énfasis4" xfId="250"/>
    <cellStyle name="40% - Énfasis5" xfId="251"/>
    <cellStyle name="40% - Énfasis6" xfId="252"/>
    <cellStyle name="60 % – Zvýraznění1" xfId="253"/>
    <cellStyle name="60 % – Zvýraznění2" xfId="254"/>
    <cellStyle name="60 % – Zvýraznění3" xfId="255"/>
    <cellStyle name="60 % – Zvýraznění4" xfId="256"/>
    <cellStyle name="60 % – Zvýraznění5" xfId="257"/>
    <cellStyle name="60 % – Zvýraznění6" xfId="258"/>
    <cellStyle name="60% - Ênfase1" xfId="259"/>
    <cellStyle name="60% - Ênfase2" xfId="260"/>
    <cellStyle name="60% - Ênfase3" xfId="261"/>
    <cellStyle name="60% - Ênfase4" xfId="262"/>
    <cellStyle name="60% - Ênfase5" xfId="263"/>
    <cellStyle name="60% - Ênfase6" xfId="264"/>
    <cellStyle name="60% - Énfasis1" xfId="265"/>
    <cellStyle name="60% - Énfasis2" xfId="266"/>
    <cellStyle name="60% - Énfasis3" xfId="267"/>
    <cellStyle name="60% - Énfasis4" xfId="268"/>
    <cellStyle name="60% - Énfasis5" xfId="269"/>
    <cellStyle name="60% - Énfasis6" xfId="270"/>
    <cellStyle name="AutoFormat-Optionen" xfId="271"/>
    <cellStyle name="AutoFormat-Optionen 2" xfId="272"/>
    <cellStyle name="AutoFormat-Optionen 3" xfId="273"/>
    <cellStyle name="AutoFormat-Optionen 4" xfId="274"/>
    <cellStyle name="AutoFormat-Optionen 5" xfId="275"/>
    <cellStyle name="AutoFormat-Optionen_project tooling income budget-2012 最终版 (2)" xfId="276"/>
    <cellStyle name="Bom" xfId="277"/>
    <cellStyle name="Buena" xfId="278"/>
    <cellStyle name="Cálculo" xfId="279"/>
    <cellStyle name="Celda de comprobación" xfId="280"/>
    <cellStyle name="Celda vinculada" xfId="281"/>
    <cellStyle name="Celkem" xfId="282"/>
    <cellStyle name="Célula de Verificação" xfId="283"/>
    <cellStyle name="Célula Vinculada" xfId="284"/>
    <cellStyle name="Chybně" xfId="285"/>
    <cellStyle name="ColLevel_0" xfId="286"/>
    <cellStyle name="Comma [0]" xfId="287"/>
    <cellStyle name="Comma 2 2" xfId="288"/>
    <cellStyle name="Comma_P&amp;L" xfId="289"/>
    <cellStyle name="Currency [0]" xfId="290"/>
    <cellStyle name="Currency_contrainers inventory 2010.08" xfId="291"/>
    <cellStyle name="Currency1" xfId="292"/>
    <cellStyle name="DataStyleForecast" xfId="293"/>
    <cellStyle name="DataStyleForecast 2" xfId="294"/>
    <cellStyle name="Datum" xfId="295"/>
    <cellStyle name="DatumMonat" xfId="296"/>
    <cellStyle name="DatumVoll" xfId="297"/>
    <cellStyle name="Datumvollständig" xfId="298"/>
    <cellStyle name="Dezimal [0]_Budget_2000_Bohemia" xfId="299"/>
    <cellStyle name="Dezimal_2006 Budget Ponderated" xfId="300"/>
    <cellStyle name="Encabezado 4" xfId="301"/>
    <cellStyle name="Ênfase1" xfId="302"/>
    <cellStyle name="Ênfase2" xfId="303"/>
    <cellStyle name="Ênfase3" xfId="304"/>
    <cellStyle name="Ênfase4" xfId="305"/>
    <cellStyle name="Ênfase5" xfId="306"/>
    <cellStyle name="Ênfase6" xfId="307"/>
    <cellStyle name="Énfasis1" xfId="308"/>
    <cellStyle name="Énfasis2" xfId="309"/>
    <cellStyle name="Énfasis3" xfId="310"/>
    <cellStyle name="Énfasis4" xfId="311"/>
    <cellStyle name="Énfasis5" xfId="312"/>
    <cellStyle name="Énfasis6" xfId="313"/>
    <cellStyle name="Entrada" xfId="314"/>
    <cellStyle name="Euro" xfId="315"/>
    <cellStyle name="Grey" xfId="316"/>
    <cellStyle name="Hipervínculo_assets list HX" xfId="317"/>
    <cellStyle name="Hyperlä⏮k" xfId="318"/>
    <cellStyle name="Hyperlink seguido_new parts" xfId="319"/>
    <cellStyle name="Incorrecto" xfId="320"/>
    <cellStyle name="Incorreto" xfId="321"/>
    <cellStyle name="Input [yellow]" xfId="322"/>
    <cellStyle name="Kontrolní buňka" xfId="323"/>
    <cellStyle name="měny_Můstek cargabal1" xfId="324"/>
    <cellStyle name="Millares [0]_~0022748" xfId="325"/>
    <cellStyle name="Millares_~0022748" xfId="326"/>
    <cellStyle name="Milliers_Budget R&amp;D S2 2006 for presentation" xfId="327"/>
    <cellStyle name="Moeda [0]_2004 Brazil New Mother File" xfId="328"/>
    <cellStyle name="Moeda_2004 Brazil New Mother File" xfId="329"/>
    <cellStyle name="Moneda [0]_~0022748" xfId="330"/>
    <cellStyle name="Moneda_~0022748" xfId="331"/>
    <cellStyle name="Nadpis 1" xfId="332"/>
    <cellStyle name="Nadpis 2" xfId="333"/>
    <cellStyle name="Nadpis 3" xfId="334"/>
    <cellStyle name="Nadpis 4" xfId="335"/>
    <cellStyle name="Název" xfId="336"/>
    <cellStyle name="Nedefinován" xfId="337"/>
    <cellStyle name="Neutra" xfId="338"/>
    <cellStyle name="Neutral" xfId="339"/>
    <cellStyle name="Neutrální" xfId="340"/>
    <cellStyle name="no dec" xfId="341"/>
    <cellStyle name="No-definido" xfId="342"/>
    <cellStyle name="Non défini" xfId="343"/>
    <cellStyle name="Norᷭal" xfId="344"/>
    <cellStyle name="Normal - Style1" xfId="345"/>
    <cellStyle name="Normal_024 SGM980 GBOX + KBOLSTER" xfId="346"/>
    <cellStyle name="Normale_CMC NV-1 PROJECT TABLE - under" xfId="347"/>
    <cellStyle name="normální_2008" xfId="348"/>
    <cellStyle name="Normalny_technology_saving2002-2" xfId="349"/>
    <cellStyle name="Nota" xfId="350"/>
    <cellStyle name="Notas" xfId="351"/>
    <cellStyle name="oft Excel]_x000d__x000a_Comment=The open=/f lines load custom functions into the Paste Function list._x000d__x000a_Maximized=2_x000d__x000a_AutoFormat=" xfId="352"/>
    <cellStyle name="OUTPUT AMOUNTS" xfId="353"/>
    <cellStyle name="OUTPUT COLUMN HEADINGS" xfId="354"/>
    <cellStyle name="OUTPUT LINE ITEMS" xfId="355"/>
    <cellStyle name="OUTPUT REPORT HEADING" xfId="356"/>
    <cellStyle name="OUTPUT REPORT TITLE" xfId="357"/>
    <cellStyle name="Percent [2]" xfId="358"/>
    <cellStyle name="PERCENTAGE" xfId="359"/>
    <cellStyle name="Poznámka" xfId="360"/>
    <cellStyle name="Proợent" xfId="361"/>
    <cellStyle name="Propojená buňka" xfId="362"/>
    <cellStyle name="Prozent [0]" xfId="363"/>
    <cellStyle name="résutat" xfId="364"/>
    <cellStyle name="RowLevel_0" xfId="365"/>
    <cellStyle name="Saída" xfId="366"/>
    <cellStyle name="Salida" xfId="367"/>
    <cellStyle name="SDEntry" xfId="368"/>
    <cellStyle name="SEFormula" xfId="369"/>
    <cellStyle name="Separador de milhares [0]_2004 Brazil New Mother File" xfId="370"/>
    <cellStyle name="Separador de milhares_2004 Brazil New Mother File" xfId="371"/>
    <cellStyle name="Správně" xfId="372"/>
    <cellStyle name="Standard_02-03-14_spiders_A3300.xls Diagramm 2" xfId="373"/>
    <cellStyle name="Std - Fïrmatvorlage±" xfId="374"/>
    <cellStyle name="tdm.pkt" xfId="375"/>
    <cellStyle name="Text" xfId="376"/>
    <cellStyle name="Text upozornění" xfId="377"/>
    <cellStyle name="Texto de advertencia" xfId="378"/>
    <cellStyle name="Texto de Aviso" xfId="379"/>
    <cellStyle name="Texto Explicativo" xfId="380"/>
    <cellStyle name="Título" xfId="381"/>
    <cellStyle name="Título 1" xfId="382"/>
    <cellStyle name="Título 2" xfId="383"/>
    <cellStyle name="Título 3" xfId="384"/>
    <cellStyle name="Título 4" xfId="385"/>
    <cellStyle name="Título_FORMULARIO A FILIALES" xfId="386"/>
    <cellStyle name="Total" xfId="387"/>
    <cellStyle name="Tusental (0)_2003 - UppskResÅr2290" xfId="388"/>
    <cellStyle name="Tusental_24.2" xfId="389"/>
    <cellStyle name="Überschrift1" xfId="390"/>
    <cellStyle name="überschriften" xfId="391"/>
    <cellStyle name="Valuta (0)_2003 - UppskResÅr2290" xfId="392"/>
    <cellStyle name="Valuta_24.2" xfId="393"/>
    <cellStyle name="Vstup" xfId="394"/>
    <cellStyle name="Výpočet" xfId="395"/>
    <cellStyle name="Výstup" xfId="396"/>
    <cellStyle name="Vysvětlující text" xfId="397"/>
    <cellStyle name="Währung [0]_02-03-14_spiders_A3300.xls Diagramm 2" xfId="398"/>
    <cellStyle name="Währung_02-03-14_spiders_A3300.xls Diagramm 2" xfId="399"/>
    <cellStyle name="ZahlAmerika" xfId="400"/>
    <cellStyle name="ZahlAmerika [0]" xfId="401"/>
    <cellStyle name="Zvýraznění 1" xfId="402"/>
    <cellStyle name="Zvýraznění 2" xfId="403"/>
    <cellStyle name="Zvýraznění 3" xfId="404"/>
    <cellStyle name="Zvýraznění 4" xfId="405"/>
    <cellStyle name="Zvýraznění 5" xfId="406"/>
    <cellStyle name="Zvýraznění 6" xfId="407"/>
    <cellStyle name="アクセント 1" xfId="408"/>
    <cellStyle name="アクセント 1 - 20%" xfId="409"/>
    <cellStyle name="アクセント 1 - 40%" xfId="410"/>
    <cellStyle name="アクセント 1 - 60%" xfId="411"/>
    <cellStyle name="アクセント 1_2013年运费预测 (2) (2)" xfId="412"/>
    <cellStyle name="アクセント 2" xfId="413"/>
    <cellStyle name="アクセント 2 - 20%" xfId="414"/>
    <cellStyle name="アクセント 2 - 40%" xfId="415"/>
    <cellStyle name="アクセント 2 - 60%" xfId="416"/>
    <cellStyle name="アクセント 2_2013年运费预测 (2) (2)" xfId="417"/>
    <cellStyle name="アクセント 3" xfId="418"/>
    <cellStyle name="アクセント 3 - 20%" xfId="419"/>
    <cellStyle name="アクセント 3 - 40%" xfId="420"/>
    <cellStyle name="アクセント 3 - 60%" xfId="421"/>
    <cellStyle name="アクセント 3_2013年运费预测 (2) (2)" xfId="422"/>
    <cellStyle name="アクセント 4" xfId="423"/>
    <cellStyle name="アクセント 4 - 20%" xfId="424"/>
    <cellStyle name="アクセント 4 - 40%" xfId="425"/>
    <cellStyle name="アクセント 4 - 60%" xfId="426"/>
    <cellStyle name="アクセント 4_2013年运费预测 (2) (2)" xfId="427"/>
    <cellStyle name="アクセント 5" xfId="428"/>
    <cellStyle name="アクセント 5 - 20%" xfId="429"/>
    <cellStyle name="アクセント 5 - 40%" xfId="430"/>
    <cellStyle name="アクセント 5 - 60%" xfId="431"/>
    <cellStyle name="アクセント 5_2013年运费预测 (2) (2)" xfId="432"/>
    <cellStyle name="アクセント 6" xfId="433"/>
    <cellStyle name="アクセント 6 - 20%" xfId="434"/>
    <cellStyle name="アクセント 6 - 40%" xfId="435"/>
    <cellStyle name="アクセント 6 - 60%" xfId="436"/>
    <cellStyle name="アクセント 6_2013年运费预测 (2) (2)" xfId="437"/>
    <cellStyle name="タイトル" xfId="438"/>
    <cellStyle name="チェック セル" xfId="439"/>
    <cellStyle name="メモ" xfId="440"/>
    <cellStyle name="リンク セル" xfId="441"/>
    <cellStyle name="百分比 2" xfId="442"/>
    <cellStyle name="百分比 2 10" xfId="443"/>
    <cellStyle name="百分比 2 2" xfId="444"/>
    <cellStyle name="百分比 2 2 2" xfId="445"/>
    <cellStyle name="百分比 2 3" xfId="446"/>
    <cellStyle name="百分比 2 6" xfId="447"/>
    <cellStyle name="百分比 2 7" xfId="448"/>
    <cellStyle name="百分比 2 8" xfId="449"/>
    <cellStyle name="百分比 2 9" xfId="450"/>
    <cellStyle name="百分比 3" xfId="451"/>
    <cellStyle name="百分比 4" xfId="452"/>
    <cellStyle name="百分比 5" xfId="453"/>
    <cellStyle name="標準 2" xfId="454"/>
    <cellStyle name="標準_06業績取り纏め表" xfId="455"/>
    <cellStyle name="不良" xfId="456"/>
    <cellStyle name="差_090810 Engineering_Budget 2011" xfId="457"/>
    <cellStyle name="差_2011投资预算-制造部" xfId="458"/>
    <cellStyle name="差_2013年运费预测 (2) (2)" xfId="459"/>
    <cellStyle name="差_AHX-11年度预算(第一稿) A03（报NBHX12.10）" xfId="460"/>
    <cellStyle name="差_AHX-11年度预算(第一稿) A03（报NBHX12.5)" xfId="461"/>
    <cellStyle name="差_AHX2011年投资预算表10.12.2" xfId="462"/>
    <cellStyle name="差_AHX2011年投资预算表101020" xfId="463"/>
    <cellStyle name="差_AHX2011年总投资汇总" xfId="464"/>
    <cellStyle name="差_AP12 With_Quick_Saving20100920(updated)" xfId="465"/>
    <cellStyle name="差_Container Investment 2011年料架、周转包装数量计算表10 9 14 (2)" xfId="466"/>
    <cellStyle name="差_Container Investment 2011年料架、周转包装数量计算表100921" xfId="467"/>
    <cellStyle name="差_GPK1落水槽成本核算100915" xfId="468"/>
    <cellStyle name="差_Inversiones_NOSAP 2011-updated10-12-10 (2)" xfId="469"/>
    <cellStyle name="差_NCV2吹塑项目预算表单v4.4.15" xfId="470"/>
    <cellStyle name="差_tooling付款跟踪明细(截止20100930)" xfId="471"/>
    <cellStyle name="差_副本费用投资预算-物流部" xfId="472"/>
    <cellStyle name="差_投资预算表10年10月22日（安通林定）" xfId="473"/>
    <cellStyle name="差_长春投资" xfId="474"/>
    <cellStyle name="常规 2" xfId="475"/>
    <cellStyle name="常规 2 10" xfId="476"/>
    <cellStyle name="常规 2 2" xfId="477"/>
    <cellStyle name="常规 2 2 2" xfId="478"/>
    <cellStyle name="常规 2 4" xfId="479"/>
    <cellStyle name="常规 2_2013年运费预测 (2) (2)" xfId="480"/>
    <cellStyle name="常规 3" xfId="481"/>
    <cellStyle name="常规 3 8" xfId="482"/>
    <cellStyle name="常规 4" xfId="483"/>
    <cellStyle name="常规 5" xfId="484"/>
    <cellStyle name="常规 6" xfId="485"/>
    <cellStyle name="常规 6 2" xfId="486"/>
    <cellStyle name="常规 7" xfId="487"/>
    <cellStyle name="超级链接_资产清单" xfId="488"/>
    <cellStyle name="超链接 2" xfId="489"/>
    <cellStyle name="超链接 3" xfId="490"/>
    <cellStyle name="出力" xfId="491"/>
    <cellStyle name="好_090810 Engineering_Budget 2011" xfId="492"/>
    <cellStyle name="好_2011投资预算-制造部" xfId="493"/>
    <cellStyle name="好_2013年运费预测 (2) (2)" xfId="494"/>
    <cellStyle name="好_AHX-11年度预算(第一稿) A03（报NBHX12.10）" xfId="495"/>
    <cellStyle name="好_AHX-11年度预算(第一稿) A03（报NBHX12.5)" xfId="496"/>
    <cellStyle name="好_AHX2011年投资预算表10.12.2" xfId="497"/>
    <cellStyle name="好_AHX2011年投资预算表101020" xfId="498"/>
    <cellStyle name="好_AHX2011年总投资汇总" xfId="499"/>
    <cellStyle name="好_AP12 With_Quick_Saving20100920(updated)" xfId="500"/>
    <cellStyle name="好_Container Investment 2011年料架、周转包装数量计算表10 9 14 (2)" xfId="501"/>
    <cellStyle name="好_Container Investment 2011年料架、周转包装数量计算表100921" xfId="502"/>
    <cellStyle name="好_GPK1落水槽成本核算100915" xfId="503"/>
    <cellStyle name="好_Inversiones_NOSAP 2011-updated10-12-10 (2)" xfId="504"/>
    <cellStyle name="好_NCV2吹塑项目预算表单v4.4.15" xfId="505"/>
    <cellStyle name="好_tooling付款跟踪明细(截止20100930)" xfId="506"/>
    <cellStyle name="好_副本费用投资预算-物流部" xfId="507"/>
    <cellStyle name="好_投资预算表10年10月22日（安通林定）" xfId="508"/>
    <cellStyle name="好_长春投资" xfId="509"/>
    <cellStyle name="桁区切り 2" xfId="510"/>
    <cellStyle name="集計" xfId="511"/>
    <cellStyle name="見出し 1" xfId="512"/>
    <cellStyle name="見出し 2" xfId="513"/>
    <cellStyle name="見出し 3" xfId="514"/>
    <cellStyle name="見出し 4" xfId="515"/>
    <cellStyle name="警告文" xfId="516"/>
    <cellStyle name="良" xfId="517"/>
    <cellStyle name="良_2013年运费预测 (2) (2)" xfId="518"/>
    <cellStyle name="普通" xfId="519"/>
    <cellStyle name="千分位[0]_laroux" xfId="520"/>
    <cellStyle name="千分位_laroux" xfId="521"/>
    <cellStyle name="千位[0]_laroux" xfId="522"/>
    <cellStyle name="千位_laroux" xfId="523"/>
    <cellStyle name="千位分隔 2" xfId="524"/>
    <cellStyle name="千位分隔 2 2" xfId="525"/>
    <cellStyle name="千位分隔 3" xfId="526"/>
    <cellStyle name="千位分隔 4" xfId="527"/>
    <cellStyle name="千位分隔 5" xfId="528"/>
    <cellStyle name="千位分隔 8" xfId="529"/>
    <cellStyle name="千位分隔[0] 2" xfId="530"/>
    <cellStyle name="千位分隔[0] 2 2" xfId="531"/>
    <cellStyle name="千位分隔[0] 3" xfId="532"/>
    <cellStyle name="千位分隔[0] 4" xfId="533"/>
    <cellStyle name="千位分隔[0] 5" xfId="534"/>
    <cellStyle name="千位分隔[0] 6" xfId="535"/>
    <cellStyle name="強調 1" xfId="536"/>
    <cellStyle name="強調 2" xfId="537"/>
    <cellStyle name="強調 3" xfId="538"/>
    <cellStyle name="入力" xfId="539"/>
    <cellStyle name="样式 1" xfId="540"/>
    <cellStyle name="一般_62058_設計構想書_081031" xfId="541"/>
    <cellStyle name="뷭?_BOOKSHIP" xfId="542"/>
    <cellStyle name="쉼표 [0]_Assumption for forecasting(050204)" xfId="543"/>
    <cellStyle name="쉼표_Cost Saving Data in January" xfId="544"/>
    <cellStyle name="콤마 [0]_4월고철" xfId="545"/>
    <cellStyle name="콤마_4월고철" xfId="546"/>
    <cellStyle name="표준_'03년04월협력사현황" xfId="54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2" name="AutoShape 1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3" name="AutoShape 2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4" name="AutoShape 3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5" name="AutoShape 4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6" name="AutoShape 5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7" name="AutoShape 6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8" name="AutoShape 7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9" name="AutoShape 8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47625</xdr:colOff>
      <xdr:row>0</xdr:row>
      <xdr:rowOff>390525</xdr:rowOff>
    </xdr:to>
    <xdr:pic>
      <xdr:nvPicPr>
        <xdr:cNvPr id="10" name="Picture 2" descr="文件用 小 LOGO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7150"/>
          <a:ext cx="49720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2" name="AutoShape 1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3" name="AutoShape 2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4" name="AutoShape 3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5" name="AutoShape 4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6" name="AutoShape 5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7" name="AutoShape 6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8" name="AutoShape 7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</xdr:colOff>
      <xdr:row>10</xdr:row>
      <xdr:rowOff>19050</xdr:rowOff>
    </xdr:to>
    <xdr:sp>
      <xdr:nvSpPr>
        <xdr:cNvPr id="9" name="AutoShape 8" descr="space"/>
        <xdr:cNvSpPr>
          <a:spLocks noChangeAspect="1" noChangeArrowheads="1"/>
        </xdr:cNvSpPr>
      </xdr:nvSpPr>
      <xdr:spPr>
        <a:xfrm>
          <a:off x="0" y="2628900"/>
          <a:ext cx="19050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47625</xdr:colOff>
      <xdr:row>0</xdr:row>
      <xdr:rowOff>390525</xdr:rowOff>
    </xdr:to>
    <xdr:pic>
      <xdr:nvPicPr>
        <xdr:cNvPr id="10" name="Picture 2" descr="文件用 小 LOGO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7150"/>
          <a:ext cx="49720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songlin@shhx56.com.c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jintao@shhx56.com.cn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M17" sqref="M17"/>
    </sheetView>
  </sheetViews>
  <sheetFormatPr defaultColWidth="10.3333333333333" defaultRowHeight="18.75" customHeight="1"/>
  <cols>
    <col min="1" max="1" width="6.55555555555556" style="5" customWidth="1"/>
    <col min="2" max="2" width="12.5555555555556" style="5" customWidth="1"/>
    <col min="3" max="3" width="20.1111111111111" style="5" customWidth="1"/>
    <col min="4" max="4" width="8.55555555555556" style="6" customWidth="1"/>
    <col min="5" max="5" width="1.11111111111111" style="6" customWidth="1"/>
    <col min="6" max="6" width="9.33333333333333" style="6" customWidth="1"/>
    <col min="7" max="7" width="6.55555555555556" style="6" customWidth="1"/>
    <col min="8" max="8" width="24.1111111111111" style="6" customWidth="1"/>
    <col min="9" max="10" width="10.5555555555556" style="5" customWidth="1"/>
    <col min="11" max="11" width="10.3333333333333" style="5"/>
    <col min="12" max="12" width="12.8888888888889" style="5" customWidth="1"/>
    <col min="13" max="13" width="11" style="5" customWidth="1"/>
    <col min="14" max="16384" width="10.3333333333333" style="5"/>
  </cols>
  <sheetData>
    <row r="1" s="1" customFormat="1" ht="32.2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4.7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customHeight="1" spans="4:8">
      <c r="D3" s="9"/>
      <c r="E3" s="9"/>
      <c r="F3" s="9"/>
      <c r="G3" s="9"/>
      <c r="H3" s="9"/>
    </row>
    <row r="4" s="2" customFormat="1" customHeight="1" spans="1:10">
      <c r="A4" s="10" t="s">
        <v>2</v>
      </c>
      <c r="B4" s="11" t="s">
        <v>3</v>
      </c>
      <c r="C4" s="11" t="s">
        <v>4</v>
      </c>
      <c r="D4" s="11"/>
      <c r="E4" s="9"/>
      <c r="F4" s="11" t="s">
        <v>5</v>
      </c>
      <c r="G4" s="12" t="s">
        <v>0</v>
      </c>
      <c r="H4" s="12"/>
      <c r="I4" s="51" t="s">
        <v>6</v>
      </c>
      <c r="J4" s="52"/>
    </row>
    <row r="5" s="2" customFormat="1" customHeight="1" spans="1:10">
      <c r="A5" s="13"/>
      <c r="B5" s="11" t="s">
        <v>7</v>
      </c>
      <c r="C5" s="11">
        <v>4167</v>
      </c>
      <c r="D5" s="11"/>
      <c r="E5" s="9"/>
      <c r="F5" s="11" t="s">
        <v>8</v>
      </c>
      <c r="G5" s="12" t="s">
        <v>9</v>
      </c>
      <c r="H5" s="12"/>
      <c r="I5" s="53"/>
      <c r="J5" s="52"/>
    </row>
    <row r="6" s="2" customFormat="1" customHeight="1" spans="1:10">
      <c r="A6" s="13"/>
      <c r="B6" s="11" t="s">
        <v>10</v>
      </c>
      <c r="C6" s="14" t="s">
        <v>11</v>
      </c>
      <c r="D6" s="15"/>
      <c r="E6" s="9"/>
      <c r="F6" s="11" t="s">
        <v>12</v>
      </c>
      <c r="G6" s="12">
        <v>13621771431</v>
      </c>
      <c r="H6" s="12"/>
      <c r="I6" s="53"/>
      <c r="J6" s="52"/>
    </row>
    <row r="7" s="2" customFormat="1" customHeight="1" spans="1:12">
      <c r="A7" s="13"/>
      <c r="B7" s="11" t="s">
        <v>13</v>
      </c>
      <c r="C7" s="11">
        <v>60</v>
      </c>
      <c r="D7" s="11"/>
      <c r="E7" s="9"/>
      <c r="F7" s="11" t="s">
        <v>14</v>
      </c>
      <c r="G7" s="16">
        <v>45307</v>
      </c>
      <c r="H7" s="12"/>
      <c r="I7" s="53"/>
      <c r="J7" s="52"/>
      <c r="K7" s="2" t="s">
        <v>15</v>
      </c>
      <c r="L7" s="3" t="s">
        <v>16</v>
      </c>
    </row>
    <row r="8" s="2" customFormat="1" customHeight="1" spans="1:12">
      <c r="A8" s="13"/>
      <c r="B8" s="11" t="s">
        <v>17</v>
      </c>
      <c r="C8" s="11">
        <v>15</v>
      </c>
      <c r="D8" s="11"/>
      <c r="E8" s="9"/>
      <c r="F8" s="11" t="s">
        <v>18</v>
      </c>
      <c r="G8" s="12" t="s">
        <v>19</v>
      </c>
      <c r="H8" s="12"/>
      <c r="I8" s="53"/>
      <c r="J8" s="52"/>
      <c r="K8" s="2" t="s">
        <v>20</v>
      </c>
      <c r="L8" s="76">
        <f>50000/12</f>
        <v>4166.66666666667</v>
      </c>
    </row>
    <row r="9" s="2" customFormat="1" customHeight="1" spans="1:12">
      <c r="A9" s="13"/>
      <c r="B9" s="11" t="s">
        <v>21</v>
      </c>
      <c r="C9" s="17">
        <f>4167*2*36</f>
        <v>300024</v>
      </c>
      <c r="D9" s="18"/>
      <c r="E9" s="9"/>
      <c r="F9" s="19" t="s">
        <v>22</v>
      </c>
      <c r="G9" s="74" t="s">
        <v>23</v>
      </c>
      <c r="H9" s="12"/>
      <c r="I9" s="53"/>
      <c r="J9" s="52"/>
      <c r="K9" s="2" t="s">
        <v>24</v>
      </c>
      <c r="L9" s="77">
        <f>4167/22</f>
        <v>189.409090909091</v>
      </c>
    </row>
    <row r="10" s="2" customFormat="1" customHeight="1" spans="1:12">
      <c r="A10" s="21"/>
      <c r="B10" s="11" t="s">
        <v>25</v>
      </c>
      <c r="C10" s="11" t="s">
        <v>26</v>
      </c>
      <c r="D10" s="11"/>
      <c r="F10" s="19"/>
      <c r="G10" s="22"/>
      <c r="H10" s="12"/>
      <c r="I10" s="54"/>
      <c r="J10" s="52"/>
      <c r="K10" s="2" t="s">
        <v>27</v>
      </c>
      <c r="L10" s="2" t="s">
        <v>28</v>
      </c>
    </row>
    <row r="11" s="2" customFormat="1" ht="11.25" customHeight="1" spans="4:7">
      <c r="D11" s="9"/>
      <c r="E11" s="9"/>
      <c r="F11" s="9"/>
      <c r="G11" s="9"/>
    </row>
    <row r="12" s="3" customFormat="1" customHeight="1" spans="1:10">
      <c r="A12" s="23" t="s">
        <v>29</v>
      </c>
      <c r="B12" s="11">
        <v>1</v>
      </c>
      <c r="C12" s="11" t="s">
        <v>30</v>
      </c>
      <c r="D12" s="24">
        <v>120</v>
      </c>
      <c r="F12" s="23" t="s">
        <v>31</v>
      </c>
      <c r="G12" s="25">
        <v>1</v>
      </c>
      <c r="H12" s="11" t="s">
        <v>30</v>
      </c>
      <c r="I12" s="24">
        <v>120</v>
      </c>
      <c r="J12" s="55"/>
    </row>
    <row r="13" s="3" customFormat="1" customHeight="1" spans="1:10">
      <c r="A13" s="23"/>
      <c r="B13" s="11">
        <v>2</v>
      </c>
      <c r="C13" s="11" t="s">
        <v>32</v>
      </c>
      <c r="D13" s="11">
        <v>650</v>
      </c>
      <c r="F13" s="23"/>
      <c r="G13" s="25">
        <v>2</v>
      </c>
      <c r="H13" s="11" t="s">
        <v>33</v>
      </c>
      <c r="I13" s="11">
        <v>1100</v>
      </c>
      <c r="J13" s="56"/>
    </row>
    <row r="14" s="3" customFormat="1" customHeight="1" spans="1:10">
      <c r="A14" s="23"/>
      <c r="B14" s="11">
        <v>3</v>
      </c>
      <c r="C14" s="11" t="s">
        <v>34</v>
      </c>
      <c r="D14" s="24">
        <f>D13*D12</f>
        <v>78000</v>
      </c>
      <c r="F14" s="23"/>
      <c r="G14" s="25">
        <v>3</v>
      </c>
      <c r="H14" s="11" t="s">
        <v>34</v>
      </c>
      <c r="I14" s="11">
        <f>I12*I13</f>
        <v>132000</v>
      </c>
      <c r="J14" s="56"/>
    </row>
    <row r="15" s="3" customFormat="1" customHeight="1" spans="1:10">
      <c r="A15" s="23"/>
      <c r="B15" s="11">
        <v>4</v>
      </c>
      <c r="C15" s="11" t="s">
        <v>35</v>
      </c>
      <c r="D15" s="75">
        <v>0.15</v>
      </c>
      <c r="F15" s="23"/>
      <c r="G15" s="25">
        <v>4</v>
      </c>
      <c r="H15" s="11" t="s">
        <v>36</v>
      </c>
      <c r="I15" s="75">
        <v>0.25</v>
      </c>
      <c r="J15" s="57"/>
    </row>
    <row r="16" s="3" customFormat="1" customHeight="1" spans="1:10">
      <c r="A16" s="23"/>
      <c r="B16" s="11">
        <v>5</v>
      </c>
      <c r="C16" s="11" t="s">
        <v>37</v>
      </c>
      <c r="D16" s="27">
        <v>3</v>
      </c>
      <c r="F16" s="23"/>
      <c r="G16" s="25">
        <v>5</v>
      </c>
      <c r="H16" s="11" t="s">
        <v>37</v>
      </c>
      <c r="I16" s="27">
        <v>3</v>
      </c>
      <c r="J16" s="58"/>
    </row>
    <row r="17" s="3" customFormat="1" customHeight="1" spans="1:10">
      <c r="A17" s="23"/>
      <c r="B17" s="11">
        <v>6</v>
      </c>
      <c r="C17" s="11" t="s">
        <v>38</v>
      </c>
      <c r="D17" s="28">
        <v>0.05</v>
      </c>
      <c r="F17" s="23"/>
      <c r="G17" s="25">
        <v>6</v>
      </c>
      <c r="H17" s="11" t="s">
        <v>38</v>
      </c>
      <c r="I17" s="28">
        <v>0.05</v>
      </c>
      <c r="J17" s="59"/>
    </row>
    <row r="18" s="3" customFormat="1" customHeight="1" spans="1:10">
      <c r="A18" s="23"/>
      <c r="B18" s="11">
        <v>7</v>
      </c>
      <c r="C18" s="11" t="s">
        <v>39</v>
      </c>
      <c r="D18" s="29">
        <f>D14/C9+D14*D15/C9+D14*D17/C9</f>
        <v>0.31197504199664</v>
      </c>
      <c r="F18" s="23"/>
      <c r="G18" s="25">
        <v>7</v>
      </c>
      <c r="H18" s="11" t="s">
        <v>40</v>
      </c>
      <c r="I18" s="29">
        <f>I14/I16/C9+I14*I15/C9+I14*I17/C9</f>
        <v>0.278644375116657</v>
      </c>
      <c r="J18" s="60"/>
    </row>
    <row r="19" s="3" customFormat="1" ht="9.75" customHeight="1"/>
    <row r="20" s="3" customFormat="1" customHeight="1" spans="1:10">
      <c r="A20" s="23" t="s">
        <v>41</v>
      </c>
      <c r="B20" s="11">
        <v>1</v>
      </c>
      <c r="C20" s="11" t="s">
        <v>42</v>
      </c>
      <c r="D20" s="30">
        <v>140</v>
      </c>
      <c r="F20" s="31" t="s">
        <v>43</v>
      </c>
      <c r="G20" s="32" t="s">
        <v>44</v>
      </c>
      <c r="H20" s="33" t="s">
        <v>45</v>
      </c>
      <c r="I20" s="61">
        <f>D18+D25+I18+D26</f>
        <v>2.82728608377996</v>
      </c>
      <c r="J20" s="62"/>
    </row>
    <row r="21" s="3" customFormat="1" customHeight="1" spans="1:10">
      <c r="A21" s="23"/>
      <c r="B21" s="11">
        <v>2</v>
      </c>
      <c r="C21" s="11" t="s">
        <v>46</v>
      </c>
      <c r="D21" s="34">
        <v>0.75</v>
      </c>
      <c r="F21" s="35"/>
      <c r="G21" s="32" t="s">
        <v>47</v>
      </c>
      <c r="H21" s="33" t="s">
        <v>48</v>
      </c>
      <c r="I21" s="61">
        <f>I20*0.05</f>
        <v>0.141364304188998</v>
      </c>
      <c r="J21" s="62"/>
    </row>
    <row r="22" s="3" customFormat="1" customHeight="1" spans="1:10">
      <c r="A22" s="23"/>
      <c r="B22" s="11">
        <v>3</v>
      </c>
      <c r="C22" s="11" t="s">
        <v>49</v>
      </c>
      <c r="D22" s="30">
        <f>D20*D21/C7</f>
        <v>1.75</v>
      </c>
      <c r="F22" s="35"/>
      <c r="G22" s="32" t="s">
        <v>50</v>
      </c>
      <c r="H22" s="33" t="s">
        <v>51</v>
      </c>
      <c r="I22" s="63">
        <f>I20*0.08</f>
        <v>0.226182886702397</v>
      </c>
      <c r="J22" s="64"/>
    </row>
    <row r="23" s="3" customFormat="1" customHeight="1" spans="1:10">
      <c r="A23" s="23"/>
      <c r="B23" s="11">
        <v>4</v>
      </c>
      <c r="C23" s="11" t="s">
        <v>52</v>
      </c>
      <c r="D23" s="30">
        <v>15</v>
      </c>
      <c r="F23" s="35"/>
      <c r="G23" s="32" t="s">
        <v>53</v>
      </c>
      <c r="H23" s="33" t="s">
        <v>54</v>
      </c>
      <c r="I23" s="61">
        <f>SUM(I20:I22)</f>
        <v>3.19483327467136</v>
      </c>
      <c r="J23" s="62"/>
    </row>
    <row r="24" s="3" customFormat="1" customHeight="1" spans="1:12">
      <c r="A24" s="23"/>
      <c r="B24" s="36">
        <v>5</v>
      </c>
      <c r="C24" s="11" t="s">
        <v>55</v>
      </c>
      <c r="D24" s="30">
        <f>D23/C7</f>
        <v>0.25</v>
      </c>
      <c r="F24" s="35"/>
      <c r="G24" s="11" t="s">
        <v>56</v>
      </c>
      <c r="H24" s="11" t="s">
        <v>57</v>
      </c>
      <c r="I24" s="29"/>
      <c r="J24" s="60"/>
      <c r="L24" s="78"/>
    </row>
    <row r="25" s="3" customFormat="1" customHeight="1" spans="1:12">
      <c r="A25" s="10"/>
      <c r="B25" s="37" t="s">
        <v>58</v>
      </c>
      <c r="C25" s="37" t="s">
        <v>59</v>
      </c>
      <c r="D25" s="38">
        <f>D24+D22</f>
        <v>2</v>
      </c>
      <c r="F25" s="35"/>
      <c r="G25" s="39" t="s">
        <v>60</v>
      </c>
      <c r="H25" s="39" t="s">
        <v>61</v>
      </c>
      <c r="I25" s="65">
        <f>I23+I24</f>
        <v>3.19483327467136</v>
      </c>
      <c r="J25" s="66"/>
      <c r="L25" s="79"/>
    </row>
    <row r="26" s="3" customFormat="1" customHeight="1" spans="1:13">
      <c r="A26" s="10" t="s">
        <v>62</v>
      </c>
      <c r="B26" s="40" t="s">
        <v>63</v>
      </c>
      <c r="C26" s="41"/>
      <c r="D26" s="38">
        <f>14.2/C7</f>
        <v>0.236666666666667</v>
      </c>
      <c r="F26" s="42"/>
      <c r="G26" s="43"/>
      <c r="H26" s="43"/>
      <c r="I26" s="67"/>
      <c r="J26" s="66"/>
      <c r="L26" s="78"/>
      <c r="M26" s="9"/>
    </row>
    <row r="27" s="4" customFormat="1" customHeight="1" spans="1:13">
      <c r="A27" s="44" t="s">
        <v>64</v>
      </c>
      <c r="B27" s="44"/>
      <c r="C27" s="44"/>
      <c r="D27" s="44"/>
      <c r="E27" s="44"/>
      <c r="F27" s="44"/>
      <c r="G27" s="44"/>
      <c r="H27" s="44"/>
      <c r="I27" s="44"/>
      <c r="J27" s="68"/>
      <c r="M27" s="69"/>
    </row>
    <row r="28" s="2" customFormat="1" customHeight="1" spans="1:13">
      <c r="A28" s="45" t="s">
        <v>65</v>
      </c>
      <c r="B28" s="46"/>
      <c r="C28" s="46"/>
      <c r="D28" s="46"/>
      <c r="E28" s="46"/>
      <c r="F28" s="46"/>
      <c r="G28" s="46"/>
      <c r="H28" s="46"/>
      <c r="I28" s="70"/>
      <c r="J28" s="71"/>
      <c r="M28" s="9"/>
    </row>
    <row r="29" s="2" customFormat="1" customHeight="1" spans="1:13">
      <c r="A29" s="47" t="s">
        <v>66</v>
      </c>
      <c r="B29" s="48"/>
      <c r="C29" s="48"/>
      <c r="D29" s="48"/>
      <c r="E29" s="48"/>
      <c r="F29" s="48"/>
      <c r="G29" s="48"/>
      <c r="H29" s="48"/>
      <c r="I29" s="72"/>
      <c r="J29" s="73"/>
      <c r="M29" s="9"/>
    </row>
    <row r="30" customHeight="1" spans="1:10">
      <c r="A30" s="2"/>
      <c r="B30" s="49" t="s">
        <v>67</v>
      </c>
      <c r="C30" s="49"/>
      <c r="D30" s="9">
        <v>13621771431</v>
      </c>
      <c r="E30" s="9"/>
      <c r="F30" s="9"/>
      <c r="G30" s="9"/>
      <c r="H30" s="50">
        <v>45308</v>
      </c>
      <c r="I30" s="2"/>
      <c r="J30" s="2"/>
    </row>
  </sheetData>
  <mergeCells count="30">
    <mergeCell ref="A1:I1"/>
    <mergeCell ref="A2:I2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B26:C26"/>
    <mergeCell ref="A27:I27"/>
    <mergeCell ref="A28:I28"/>
    <mergeCell ref="A29:I29"/>
    <mergeCell ref="D30:F30"/>
    <mergeCell ref="A4:A10"/>
    <mergeCell ref="A12:A18"/>
    <mergeCell ref="A20:A25"/>
    <mergeCell ref="F12:F18"/>
    <mergeCell ref="F20:F26"/>
    <mergeCell ref="G25:G26"/>
    <mergeCell ref="H25:H26"/>
    <mergeCell ref="I4:I10"/>
    <mergeCell ref="I25:I26"/>
  </mergeCells>
  <hyperlinks>
    <hyperlink ref="G9" r:id="rId2" display="yangsonglin@shhx56.com.cn"/>
  </hyperlinks>
  <pageMargins left="0.17" right="0.1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2" sqref="A2:I2"/>
    </sheetView>
  </sheetViews>
  <sheetFormatPr defaultColWidth="10.3333333333333" defaultRowHeight="18.75" customHeight="1"/>
  <cols>
    <col min="1" max="1" width="6.55555555555556" style="5" customWidth="1"/>
    <col min="2" max="2" width="12.5555555555556" style="5" customWidth="1"/>
    <col min="3" max="3" width="20.1111111111111" style="5" customWidth="1"/>
    <col min="4" max="4" width="12.7777777777778" style="6" customWidth="1"/>
    <col min="5" max="5" width="1.11111111111111" style="6" customWidth="1"/>
    <col min="6" max="6" width="9.33333333333333" style="6" customWidth="1"/>
    <col min="7" max="7" width="6.55555555555556" style="6" customWidth="1"/>
    <col min="8" max="8" width="24.1111111111111" style="6" customWidth="1"/>
    <col min="9" max="9" width="11.8888888888889" style="5" customWidth="1"/>
    <col min="10" max="10" width="10.5555555555556" style="5" customWidth="1"/>
    <col min="11" max="11" width="11" style="5" customWidth="1"/>
    <col min="12" max="16384" width="10.3333333333333" style="5"/>
  </cols>
  <sheetData>
    <row r="1" s="1" customFormat="1" ht="32.2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4.7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customHeight="1" spans="4:8">
      <c r="D3" s="9"/>
      <c r="E3" s="9"/>
      <c r="F3" s="9"/>
      <c r="G3" s="9"/>
      <c r="H3" s="9"/>
    </row>
    <row r="4" s="2" customFormat="1" customHeight="1" spans="1:10">
      <c r="A4" s="10" t="s">
        <v>2</v>
      </c>
      <c r="B4" s="11" t="s">
        <v>3</v>
      </c>
      <c r="C4" s="11" t="s">
        <v>4</v>
      </c>
      <c r="D4" s="11"/>
      <c r="E4" s="9"/>
      <c r="F4" s="11" t="s">
        <v>5</v>
      </c>
      <c r="G4" s="12" t="s">
        <v>0</v>
      </c>
      <c r="H4" s="12"/>
      <c r="I4" s="51" t="s">
        <v>6</v>
      </c>
      <c r="J4" s="52"/>
    </row>
    <row r="5" s="2" customFormat="1" customHeight="1" spans="1:10">
      <c r="A5" s="13"/>
      <c r="B5" s="11" t="s">
        <v>7</v>
      </c>
      <c r="C5" s="11">
        <v>4167</v>
      </c>
      <c r="D5" s="11"/>
      <c r="E5" s="9"/>
      <c r="F5" s="11" t="s">
        <v>8</v>
      </c>
      <c r="G5" s="12" t="s">
        <v>9</v>
      </c>
      <c r="H5" s="12"/>
      <c r="I5" s="53"/>
      <c r="J5" s="52"/>
    </row>
    <row r="6" s="2" customFormat="1" customHeight="1" spans="1:10">
      <c r="A6" s="13"/>
      <c r="B6" s="11" t="s">
        <v>10</v>
      </c>
      <c r="C6" s="14" t="s">
        <v>11</v>
      </c>
      <c r="D6" s="15"/>
      <c r="E6" s="9"/>
      <c r="F6" s="11" t="s">
        <v>12</v>
      </c>
      <c r="G6" s="12">
        <v>13621771431</v>
      </c>
      <c r="H6" s="12"/>
      <c r="I6" s="53"/>
      <c r="J6" s="52"/>
    </row>
    <row r="7" s="2" customFormat="1" customHeight="1" spans="1:10">
      <c r="A7" s="13"/>
      <c r="B7" s="11" t="s">
        <v>13</v>
      </c>
      <c r="C7" s="11">
        <v>60</v>
      </c>
      <c r="D7" s="11"/>
      <c r="E7" s="9"/>
      <c r="F7" s="11" t="s">
        <v>14</v>
      </c>
      <c r="G7" s="16">
        <v>45307</v>
      </c>
      <c r="H7" s="12"/>
      <c r="I7" s="53"/>
      <c r="J7" s="52"/>
    </row>
    <row r="8" s="2" customFormat="1" customHeight="1" spans="1:10">
      <c r="A8" s="13"/>
      <c r="B8" s="11" t="s">
        <v>17</v>
      </c>
      <c r="C8" s="11">
        <v>15</v>
      </c>
      <c r="D8" s="11"/>
      <c r="E8" s="9"/>
      <c r="F8" s="11" t="s">
        <v>18</v>
      </c>
      <c r="G8" s="12" t="s">
        <v>19</v>
      </c>
      <c r="H8" s="12"/>
      <c r="I8" s="53"/>
      <c r="J8" s="52"/>
    </row>
    <row r="9" s="2" customFormat="1" customHeight="1" spans="1:10">
      <c r="A9" s="13"/>
      <c r="B9" s="11" t="s">
        <v>21</v>
      </c>
      <c r="C9" s="17"/>
      <c r="D9" s="18"/>
      <c r="E9" s="9"/>
      <c r="F9" s="19" t="s">
        <v>22</v>
      </c>
      <c r="G9" s="20"/>
      <c r="H9" s="12"/>
      <c r="I9" s="53"/>
      <c r="J9" s="52"/>
    </row>
    <row r="10" s="2" customFormat="1" customHeight="1" spans="1:10">
      <c r="A10" s="21"/>
      <c r="B10" s="11" t="s">
        <v>25</v>
      </c>
      <c r="C10" s="11" t="s">
        <v>26</v>
      </c>
      <c r="D10" s="11"/>
      <c r="F10" s="19"/>
      <c r="G10" s="22"/>
      <c r="H10" s="12"/>
      <c r="I10" s="54"/>
      <c r="J10" s="52"/>
    </row>
    <row r="11" s="2" customFormat="1" ht="11.25" customHeight="1" spans="4:7">
      <c r="D11" s="9"/>
      <c r="E11" s="9"/>
      <c r="F11" s="9"/>
      <c r="G11" s="9"/>
    </row>
    <row r="12" s="3" customFormat="1" customHeight="1" spans="1:10">
      <c r="A12" s="23" t="s">
        <v>29</v>
      </c>
      <c r="B12" s="11">
        <v>1</v>
      </c>
      <c r="C12" s="11" t="s">
        <v>30</v>
      </c>
      <c r="D12" s="24">
        <v>120</v>
      </c>
      <c r="F12" s="23" t="s">
        <v>31</v>
      </c>
      <c r="G12" s="25">
        <v>1</v>
      </c>
      <c r="H12" s="11" t="s">
        <v>30</v>
      </c>
      <c r="I12" s="24">
        <v>120</v>
      </c>
      <c r="J12" s="55"/>
    </row>
    <row r="13" s="3" customFormat="1" customHeight="1" spans="1:10">
      <c r="A13" s="23"/>
      <c r="B13" s="11">
        <v>2</v>
      </c>
      <c r="C13" s="11" t="s">
        <v>32</v>
      </c>
      <c r="D13" s="11">
        <v>650</v>
      </c>
      <c r="F13" s="23"/>
      <c r="G13" s="25">
        <v>2</v>
      </c>
      <c r="H13" s="11" t="s">
        <v>33</v>
      </c>
      <c r="I13" s="11">
        <v>1100</v>
      </c>
      <c r="J13" s="56"/>
    </row>
    <row r="14" s="3" customFormat="1" customHeight="1" spans="1:10">
      <c r="A14" s="23"/>
      <c r="B14" s="11">
        <v>3</v>
      </c>
      <c r="C14" s="11" t="s">
        <v>34</v>
      </c>
      <c r="D14" s="24">
        <f>D13*D12+D13*D15</f>
        <v>113100</v>
      </c>
      <c r="F14" s="23"/>
      <c r="G14" s="25">
        <v>3</v>
      </c>
      <c r="H14" s="11" t="s">
        <v>34</v>
      </c>
      <c r="I14" s="11">
        <f>I13*I12+I13*I15</f>
        <v>231000</v>
      </c>
      <c r="J14" s="56"/>
    </row>
    <row r="15" s="3" customFormat="1" customHeight="1" spans="1:10">
      <c r="A15" s="23"/>
      <c r="B15" s="11">
        <v>4</v>
      </c>
      <c r="C15" s="11" t="s">
        <v>68</v>
      </c>
      <c r="D15" s="26">
        <f>D12*15%*3</f>
        <v>54</v>
      </c>
      <c r="F15" s="23"/>
      <c r="G15" s="25">
        <v>4</v>
      </c>
      <c r="H15" s="11" t="s">
        <v>69</v>
      </c>
      <c r="I15" s="26">
        <f>120*25%*3</f>
        <v>90</v>
      </c>
      <c r="J15" s="57"/>
    </row>
    <row r="16" s="3" customFormat="1" customHeight="1" spans="1:10">
      <c r="A16" s="23"/>
      <c r="B16" s="11">
        <v>5</v>
      </c>
      <c r="C16" s="11" t="s">
        <v>37</v>
      </c>
      <c r="D16" s="27">
        <v>3</v>
      </c>
      <c r="F16" s="23"/>
      <c r="G16" s="25">
        <v>5</v>
      </c>
      <c r="H16" s="11" t="s">
        <v>37</v>
      </c>
      <c r="I16" s="27">
        <v>3</v>
      </c>
      <c r="J16" s="58"/>
    </row>
    <row r="17" s="3" customFormat="1" customHeight="1" spans="1:10">
      <c r="A17" s="23"/>
      <c r="B17" s="11">
        <v>6</v>
      </c>
      <c r="C17" s="11" t="s">
        <v>38</v>
      </c>
      <c r="D17" s="28">
        <v>0.05</v>
      </c>
      <c r="F17" s="23"/>
      <c r="G17" s="25">
        <v>6</v>
      </c>
      <c r="H17" s="11" t="s">
        <v>38</v>
      </c>
      <c r="I17" s="28">
        <v>0.05</v>
      </c>
      <c r="J17" s="59"/>
    </row>
    <row r="18" s="3" customFormat="1" customHeight="1" spans="1:10">
      <c r="A18" s="23"/>
      <c r="B18" s="11">
        <v>7</v>
      </c>
      <c r="C18" s="11" t="s">
        <v>34</v>
      </c>
      <c r="D18" s="29">
        <f>D14+(D14*5%)</f>
        <v>118755</v>
      </c>
      <c r="F18" s="23"/>
      <c r="G18" s="25">
        <v>7</v>
      </c>
      <c r="H18" s="11" t="s">
        <v>34</v>
      </c>
      <c r="I18" s="29">
        <f>I14*5%+I14</f>
        <v>242550</v>
      </c>
      <c r="J18" s="60"/>
    </row>
    <row r="19" s="3" customFormat="1" ht="9.75" customHeight="1"/>
    <row r="20" s="3" customFormat="1" customHeight="1" spans="1:10">
      <c r="A20" s="23" t="s">
        <v>41</v>
      </c>
      <c r="B20" s="11">
        <v>1</v>
      </c>
      <c r="C20" s="11" t="s">
        <v>42</v>
      </c>
      <c r="D20" s="30"/>
      <c r="F20" s="31" t="s">
        <v>43</v>
      </c>
      <c r="G20" s="32" t="s">
        <v>44</v>
      </c>
      <c r="H20" s="33" t="s">
        <v>70</v>
      </c>
      <c r="I20" s="61">
        <f>D18+I18</f>
        <v>361305</v>
      </c>
      <c r="J20" s="62"/>
    </row>
    <row r="21" s="3" customFormat="1" customHeight="1" spans="1:10">
      <c r="A21" s="23"/>
      <c r="B21" s="11">
        <v>2</v>
      </c>
      <c r="C21" s="11" t="s">
        <v>46</v>
      </c>
      <c r="D21" s="34">
        <v>0</v>
      </c>
      <c r="F21" s="35"/>
      <c r="G21" s="32" t="s">
        <v>47</v>
      </c>
      <c r="H21" s="33" t="s">
        <v>48</v>
      </c>
      <c r="I21" s="61">
        <f>I20*0.05</f>
        <v>18065.25</v>
      </c>
      <c r="J21" s="62"/>
    </row>
    <row r="22" s="3" customFormat="1" customHeight="1" spans="1:10">
      <c r="A22" s="23"/>
      <c r="B22" s="11">
        <v>3</v>
      </c>
      <c r="C22" s="11" t="s">
        <v>49</v>
      </c>
      <c r="D22" s="30">
        <f>D20*D21/C7</f>
        <v>0</v>
      </c>
      <c r="F22" s="35"/>
      <c r="G22" s="32" t="s">
        <v>50</v>
      </c>
      <c r="H22" s="33" t="s">
        <v>71</v>
      </c>
      <c r="I22" s="63">
        <f>I20*0.05</f>
        <v>18065.25</v>
      </c>
      <c r="J22" s="64"/>
    </row>
    <row r="23" s="3" customFormat="1" customHeight="1" spans="1:10">
      <c r="A23" s="23"/>
      <c r="B23" s="11">
        <v>4</v>
      </c>
      <c r="C23" s="11" t="s">
        <v>52</v>
      </c>
      <c r="D23" s="30">
        <v>0</v>
      </c>
      <c r="F23" s="35"/>
      <c r="G23" s="32" t="s">
        <v>53</v>
      </c>
      <c r="H23" s="33" t="s">
        <v>54</v>
      </c>
      <c r="I23" s="61">
        <f>SUM(I20:I22)</f>
        <v>397435.5</v>
      </c>
      <c r="J23" s="62"/>
    </row>
    <row r="24" s="3" customFormat="1" customHeight="1" spans="1:10">
      <c r="A24" s="23"/>
      <c r="B24" s="36">
        <v>5</v>
      </c>
      <c r="C24" s="11" t="s">
        <v>55</v>
      </c>
      <c r="D24" s="30">
        <f>D23/C7</f>
        <v>0</v>
      </c>
      <c r="F24" s="35"/>
      <c r="G24" s="11" t="s">
        <v>56</v>
      </c>
      <c r="H24" s="11" t="s">
        <v>57</v>
      </c>
      <c r="I24" s="29">
        <f>I23</f>
        <v>397435.5</v>
      </c>
      <c r="J24" s="60"/>
    </row>
    <row r="25" s="3" customFormat="1" customHeight="1" spans="1:10">
      <c r="A25" s="10"/>
      <c r="B25" s="37" t="s">
        <v>58</v>
      </c>
      <c r="C25" s="37" t="s">
        <v>59</v>
      </c>
      <c r="D25" s="38">
        <f>D24+D22</f>
        <v>0</v>
      </c>
      <c r="F25" s="35"/>
      <c r="G25" s="39" t="s">
        <v>60</v>
      </c>
      <c r="H25" s="39" t="s">
        <v>61</v>
      </c>
      <c r="I25" s="65">
        <f>I24/36</f>
        <v>11039.875</v>
      </c>
      <c r="J25" s="66"/>
    </row>
    <row r="26" s="3" customFormat="1" customHeight="1" spans="1:11">
      <c r="A26" s="10" t="s">
        <v>62</v>
      </c>
      <c r="B26" s="40" t="s">
        <v>63</v>
      </c>
      <c r="C26" s="41"/>
      <c r="D26" s="38">
        <v>0</v>
      </c>
      <c r="F26" s="42"/>
      <c r="G26" s="43"/>
      <c r="H26" s="43"/>
      <c r="I26" s="67"/>
      <c r="J26" s="66"/>
      <c r="K26" s="9"/>
    </row>
    <row r="27" s="4" customFormat="1" customHeight="1" spans="1:11">
      <c r="A27" s="44" t="s">
        <v>64</v>
      </c>
      <c r="B27" s="44"/>
      <c r="C27" s="44"/>
      <c r="D27" s="44"/>
      <c r="E27" s="44"/>
      <c r="F27" s="44"/>
      <c r="G27" s="44"/>
      <c r="H27" s="44"/>
      <c r="I27" s="44"/>
      <c r="J27" s="68"/>
      <c r="K27" s="69"/>
    </row>
    <row r="28" s="2" customFormat="1" customHeight="1" spans="1:11">
      <c r="A28" s="45" t="s">
        <v>72</v>
      </c>
      <c r="B28" s="46"/>
      <c r="C28" s="46"/>
      <c r="D28" s="46"/>
      <c r="E28" s="46"/>
      <c r="F28" s="46"/>
      <c r="G28" s="46"/>
      <c r="H28" s="46"/>
      <c r="I28" s="70"/>
      <c r="J28" s="71"/>
      <c r="K28" s="9"/>
    </row>
    <row r="29" s="2" customFormat="1" customHeight="1" spans="1:11">
      <c r="A29" s="47" t="s">
        <v>73</v>
      </c>
      <c r="B29" s="48"/>
      <c r="C29" s="48"/>
      <c r="D29" s="48"/>
      <c r="E29" s="48"/>
      <c r="F29" s="48"/>
      <c r="G29" s="48"/>
      <c r="H29" s="48"/>
      <c r="I29" s="72"/>
      <c r="J29" s="73"/>
      <c r="K29" s="9"/>
    </row>
    <row r="30" customHeight="1" spans="1:10">
      <c r="A30" s="2"/>
      <c r="B30" s="49" t="s">
        <v>67</v>
      </c>
      <c r="C30" s="49"/>
      <c r="D30" s="9">
        <v>13621771431</v>
      </c>
      <c r="E30" s="9"/>
      <c r="F30" s="9"/>
      <c r="G30" s="9"/>
      <c r="H30" s="50">
        <v>45308</v>
      </c>
      <c r="I30" s="2"/>
      <c r="J30" s="2"/>
    </row>
  </sheetData>
  <mergeCells count="30">
    <mergeCell ref="A1:I1"/>
    <mergeCell ref="A2:I2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B26:C26"/>
    <mergeCell ref="A27:I27"/>
    <mergeCell ref="A28:I28"/>
    <mergeCell ref="A29:I29"/>
    <mergeCell ref="D30:F30"/>
    <mergeCell ref="A4:A10"/>
    <mergeCell ref="A12:A18"/>
    <mergeCell ref="A20:A25"/>
    <mergeCell ref="F12:F18"/>
    <mergeCell ref="F20:F26"/>
    <mergeCell ref="G25:G26"/>
    <mergeCell ref="H25:H26"/>
    <mergeCell ref="I4:I10"/>
    <mergeCell ref="I25:I26"/>
  </mergeCells>
  <hyperlinks>
    <hyperlink ref="G9" r:id="rId2" tooltip="mailto:zhangjintao@shhx56.com.cn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311动态租赁</vt:lpstr>
      <vt:lpstr>311静态租赁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温扬尘</cp:lastModifiedBy>
  <dcterms:created xsi:type="dcterms:W3CDTF">2014-05-14T08:45:00Z</dcterms:created>
  <cp:lastPrinted>2023-03-02T18:03:00Z</cp:lastPrinted>
  <dcterms:modified xsi:type="dcterms:W3CDTF">2024-01-19T07:04:05Z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false</vt:bool>
  </property>
  <property fmtid="{D5CDD505-2E9C-101B-9397-08002B2CF9AE}" pid="4" name="ICV">
    <vt:lpwstr>0801EEDA15624EDCBE2516F4EA9AF6EA_12</vt:lpwstr>
  </property>
</Properties>
</file>