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Sheet1!$A$2:$M$8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 l="1"/>
  <c r="G4" i="1" l="1"/>
  <c r="G5" i="1"/>
  <c r="H5" i="1" s="1"/>
  <c r="I5" i="1" l="1"/>
  <c r="J5" i="1" s="1"/>
  <c r="H4" i="1"/>
  <c r="G3" i="1"/>
  <c r="H3" i="1" s="1"/>
  <c r="G6" i="1" l="1"/>
  <c r="I3" i="1"/>
  <c r="J3" i="1" s="1"/>
  <c r="I4" i="1"/>
  <c r="J4" i="1" s="1"/>
  <c r="H6" i="1"/>
  <c r="J6" i="1" l="1"/>
  <c r="I6" i="1"/>
</calcChain>
</file>

<file path=xl/sharedStrings.xml><?xml version="1.0" encoding="utf-8"?>
<sst xmlns="http://schemas.openxmlformats.org/spreadsheetml/2006/main" count="31" uniqueCount="27">
  <si>
    <t>样件采购价格审批表（元）</t>
    <phoneticPr fontId="2" type="noConversion"/>
  </si>
  <si>
    <t>序号</t>
    <phoneticPr fontId="2" type="noConversion"/>
  </si>
  <si>
    <t>物料/工装名称</t>
    <phoneticPr fontId="2" type="noConversion"/>
  </si>
  <si>
    <t>单位</t>
    <phoneticPr fontId="2" type="noConversion"/>
  </si>
  <si>
    <t>数量</t>
    <phoneticPr fontId="2" type="noConversion"/>
  </si>
  <si>
    <t>利润3%</t>
    <phoneticPr fontId="2" type="noConversion"/>
  </si>
  <si>
    <r>
      <t>税率1</t>
    </r>
    <r>
      <rPr>
        <sz val="10"/>
        <rFont val="宋体"/>
        <family val="3"/>
        <charset val="134"/>
      </rPr>
      <t>3%</t>
    </r>
    <phoneticPr fontId="2" type="noConversion"/>
  </si>
  <si>
    <t>含税总价</t>
    <phoneticPr fontId="2" type="noConversion"/>
  </si>
  <si>
    <t>供应商</t>
    <phoneticPr fontId="2" type="noConversion"/>
  </si>
  <si>
    <t>备注</t>
    <phoneticPr fontId="2" type="noConversion"/>
  </si>
  <si>
    <t>合计</t>
    <phoneticPr fontId="2" type="noConversion"/>
  </si>
  <si>
    <t>副总经理
日期：</t>
    <phoneticPr fontId="2" type="noConversion"/>
  </si>
  <si>
    <t>采购负责人
日期：</t>
    <phoneticPr fontId="2" type="noConversion"/>
  </si>
  <si>
    <t>规格型号</t>
    <phoneticPr fontId="2" type="noConversion"/>
  </si>
  <si>
    <t xml:space="preserve">
采购
日期：
</t>
    <phoneticPr fontId="2" type="noConversion"/>
  </si>
  <si>
    <t>财务负责人
日期：</t>
    <phoneticPr fontId="2" type="noConversion"/>
  </si>
  <si>
    <t>北京旺博林包装材料有限公司</t>
    <phoneticPr fontId="2" type="noConversion"/>
  </si>
  <si>
    <t>小鹏G9前减震器（带气囊）</t>
    <phoneticPr fontId="2" type="noConversion"/>
  </si>
  <si>
    <t>小鹏G9后气囊</t>
    <phoneticPr fontId="2" type="noConversion"/>
  </si>
  <si>
    <t>奔驰V260前减震器（带气囊）</t>
    <phoneticPr fontId="2" type="noConversion"/>
  </si>
  <si>
    <t>件</t>
    <phoneticPr fontId="2" type="noConversion"/>
  </si>
  <si>
    <t>咸鱼网</t>
    <phoneticPr fontId="2" type="noConversion"/>
  </si>
  <si>
    <t>【闲鱼】https://m.tb.cn/h.5EA9VNh?tk=jeQSWNQtCUf CZ0000 「快来捡漏【小鹏G9前减震器】」
点击链接直接打开</t>
    <phoneticPr fontId="2" type="noConversion"/>
  </si>
  <si>
    <t>未税总价</t>
    <phoneticPr fontId="2" type="noConversion"/>
  </si>
  <si>
    <t>【闲鱼】https://m.tb.cn/h.5EAQ9z1?tk=A6RvWNQt91t HU0854 「快来捡漏【奔驰V260 447 448前减震器 后空气悬挂减震器气包】」
点击链接直接打开</t>
    <phoneticPr fontId="2" type="noConversion"/>
  </si>
  <si>
    <t>【闲鱼】https://m.tb.cn/h.5EQZMUZ?tk=xZGDWNQtZaY HU0025 「快来捡漏【小鹏空气悬挂】」
点击链接直接打开</t>
    <phoneticPr fontId="2" type="noConversion"/>
  </si>
  <si>
    <t>备注：1、乘用车空气悬架系统（ZY2333），解刨分析内部结构。
      2、拆车件，功能状态由技术沟通确认，咸鱼网价格为不开票未税价格。本次由北京旺博林代买，收取3%服务费，统一开13%增值税专用发票，最终含税总价3899.07元。
      3、入库结算，账期30天。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</si>
</sst>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0.00000"/>
  </numFmts>
  <fonts count="5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top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workbookViewId="0">
      <selection activeCell="I13" sqref="I13"/>
    </sheetView>
  </sheetViews>
  <sheetFormatPr defaultRowHeight="14.25" x14ac:dyDescent="0.2"/>
  <cols>
    <col min="1" max="1" width="5.375" customWidth="1"/>
    <col min="2" max="2" width="7.25" customWidth="1"/>
    <col min="3" max="3" width="23.125" customWidth="1"/>
    <col min="4" max="5" width="5.125" customWidth="1"/>
    <col min="6" max="6" width="8.625" customWidth="1"/>
    <col min="7" max="7" width="8.25" customWidth="1"/>
    <col min="8" max="9" width="8.375" customWidth="1"/>
    <col min="10" max="10" width="8.625" customWidth="1"/>
    <col min="11" max="11" width="22.5" customWidth="1"/>
    <col min="12" max="12" width="52.5" customWidth="1"/>
  </cols>
  <sheetData>
    <row r="1" spans="1:15" ht="28.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5" ht="39.75" customHeight="1" x14ac:dyDescent="0.2">
      <c r="A2" s="1" t="s">
        <v>1</v>
      </c>
      <c r="B2" s="1" t="s">
        <v>13</v>
      </c>
      <c r="C2" s="1" t="s">
        <v>2</v>
      </c>
      <c r="D2" s="1" t="s">
        <v>3</v>
      </c>
      <c r="E2" s="1" t="s">
        <v>4</v>
      </c>
      <c r="F2" s="2" t="s">
        <v>21</v>
      </c>
      <c r="G2" s="2" t="s">
        <v>5</v>
      </c>
      <c r="H2" s="2" t="s">
        <v>23</v>
      </c>
      <c r="I2" s="2" t="s">
        <v>6</v>
      </c>
      <c r="J2" s="2" t="s">
        <v>7</v>
      </c>
      <c r="K2" s="1" t="s">
        <v>8</v>
      </c>
      <c r="L2" s="3" t="s">
        <v>9</v>
      </c>
    </row>
    <row r="3" spans="1:15" ht="39" customHeight="1" x14ac:dyDescent="0.2">
      <c r="A3" s="4">
        <v>1</v>
      </c>
      <c r="B3" s="3"/>
      <c r="C3" s="4" t="s">
        <v>17</v>
      </c>
      <c r="D3" s="4" t="s">
        <v>20</v>
      </c>
      <c r="E3" s="4">
        <v>1</v>
      </c>
      <c r="F3" s="5">
        <v>1500</v>
      </c>
      <c r="G3" s="5">
        <f>F3*0.03</f>
        <v>45</v>
      </c>
      <c r="H3" s="5">
        <f>ROUND(SUM(G3+F3),2)</f>
        <v>1545</v>
      </c>
      <c r="I3" s="5">
        <f>ROUND(H3*0.13,2)</f>
        <v>200.85</v>
      </c>
      <c r="J3" s="5">
        <f>H3+I3</f>
        <v>1745.85</v>
      </c>
      <c r="K3" s="6" t="s">
        <v>16</v>
      </c>
      <c r="L3" s="9" t="s">
        <v>22</v>
      </c>
      <c r="O3" s="10"/>
    </row>
    <row r="4" spans="1:15" ht="39" customHeight="1" x14ac:dyDescent="0.2">
      <c r="A4" s="4">
        <v>2</v>
      </c>
      <c r="B4" s="3"/>
      <c r="C4" s="4" t="s">
        <v>18</v>
      </c>
      <c r="D4" s="4" t="s">
        <v>20</v>
      </c>
      <c r="E4" s="4">
        <v>1</v>
      </c>
      <c r="F4" s="5">
        <v>550</v>
      </c>
      <c r="G4" s="5">
        <f>F4*0.03</f>
        <v>16.5</v>
      </c>
      <c r="H4" s="5">
        <f>ROUND(SUM(G4+F4),2)</f>
        <v>566.5</v>
      </c>
      <c r="I4" s="5">
        <f t="shared" ref="I4:I5" si="0">ROUND(H4*0.13,2)</f>
        <v>73.650000000000006</v>
      </c>
      <c r="J4" s="5">
        <f t="shared" ref="J4:J5" si="1">H4+I4</f>
        <v>640.15</v>
      </c>
      <c r="K4" s="6" t="s">
        <v>16</v>
      </c>
      <c r="L4" s="9" t="s">
        <v>25</v>
      </c>
      <c r="O4" s="10"/>
    </row>
    <row r="5" spans="1:15" ht="39" customHeight="1" x14ac:dyDescent="0.2">
      <c r="A5" s="4">
        <v>3</v>
      </c>
      <c r="B5" s="3"/>
      <c r="C5" s="3" t="s">
        <v>19</v>
      </c>
      <c r="D5" s="4" t="s">
        <v>20</v>
      </c>
      <c r="E5" s="4">
        <v>1</v>
      </c>
      <c r="F5" s="5">
        <v>1300</v>
      </c>
      <c r="G5" s="5">
        <f>F5*0.03</f>
        <v>39</v>
      </c>
      <c r="H5" s="5">
        <f>ROUND(SUM(G5+F5),2)</f>
        <v>1339</v>
      </c>
      <c r="I5" s="5">
        <f t="shared" si="0"/>
        <v>174.07</v>
      </c>
      <c r="J5" s="5">
        <f t="shared" si="1"/>
        <v>1513.07</v>
      </c>
      <c r="K5" s="6" t="s">
        <v>16</v>
      </c>
      <c r="L5" s="9" t="s">
        <v>24</v>
      </c>
      <c r="O5" s="10"/>
    </row>
    <row r="6" spans="1:15" ht="33.75" customHeight="1" x14ac:dyDescent="0.2">
      <c r="A6" s="4"/>
      <c r="B6" s="12" t="s">
        <v>10</v>
      </c>
      <c r="C6" s="13"/>
      <c r="D6" s="4"/>
      <c r="E6" s="4">
        <f>SUM(E3:E5)</f>
        <v>3</v>
      </c>
      <c r="F6" s="5">
        <f>SUM(F3:F5)</f>
        <v>3350</v>
      </c>
      <c r="G6" s="5">
        <f>SUM(G3:G5)</f>
        <v>100.5</v>
      </c>
      <c r="H6" s="5">
        <f>SUM(H3:H5)</f>
        <v>3450.5</v>
      </c>
      <c r="I6" s="5">
        <f>SUM(I3:I5)</f>
        <v>448.57</v>
      </c>
      <c r="J6" s="5">
        <f>SUM(J3:J5)</f>
        <v>3899.0699999999997</v>
      </c>
      <c r="K6" s="7"/>
      <c r="L6" s="8"/>
      <c r="O6" s="10"/>
    </row>
    <row r="7" spans="1:15" ht="60.75" customHeight="1" x14ac:dyDescent="0.2">
      <c r="A7" s="14" t="s">
        <v>26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1:15" ht="81.75" customHeight="1" x14ac:dyDescent="0.2">
      <c r="A8" s="14" t="s">
        <v>15</v>
      </c>
      <c r="B8" s="14"/>
      <c r="C8" s="14"/>
      <c r="D8" s="14" t="s">
        <v>11</v>
      </c>
      <c r="E8" s="14"/>
      <c r="F8" s="14"/>
      <c r="G8" s="14"/>
      <c r="H8" s="14"/>
      <c r="I8" s="14" t="s">
        <v>12</v>
      </c>
      <c r="J8" s="14"/>
      <c r="K8" s="14"/>
      <c r="L8" s="17" t="s">
        <v>14</v>
      </c>
    </row>
  </sheetData>
  <autoFilter ref="A2:M8"/>
  <mergeCells count="6">
    <mergeCell ref="A1:L1"/>
    <mergeCell ref="B6:C6"/>
    <mergeCell ref="A7:L7"/>
    <mergeCell ref="A8:C8"/>
    <mergeCell ref="I8:K8"/>
    <mergeCell ref="D8:H8"/>
  </mergeCells>
  <phoneticPr fontId="2" type="noConversion"/>
  <conditionalFormatting sqref="B6:B7 B1:B2 B9:B1048576">
    <cfRule type="duplicateValues" dxfId="0" priority="1"/>
  </conditionalFormatting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2024-03-13T00:52:54Z</dcterms:modified>
</cp:coreProperties>
</file>