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920B35A5-FD33-4D51-9291-2965A2C673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4.3.14批量付款-最终" sheetId="2" r:id="rId1"/>
    <sheet name="Sheet1" sheetId="1" r:id="rId2"/>
  </sheets>
  <externalReferences>
    <externalReference r:id="rId3"/>
    <externalReference r:id="rId4"/>
  </externalReferences>
  <definedNames>
    <definedName name="_xlnm._FilterDatabase" localSheetId="0" hidden="1">'2024.3.14批量付款-最终'!$A$3:$Y$39</definedName>
    <definedName name="_xlnm.Print_Area" localSheetId="0">'2024.3.14批量付款-最终'!$A$1:$V$40</definedName>
    <definedName name="_xlnm.Print_Titles" localSheetId="0">'2024.3.14批量付款-最终'!$2:$3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8" i="2" l="1"/>
  <c r="O38" i="2"/>
  <c r="A38" i="2"/>
  <c r="R37" i="2"/>
  <c r="O37" i="2"/>
  <c r="A37" i="2"/>
  <c r="R36" i="2"/>
  <c r="M36" i="2"/>
  <c r="O36" i="2" s="1"/>
  <c r="J36" i="2"/>
  <c r="A36" i="2"/>
  <c r="R35" i="2"/>
  <c r="O35" i="2"/>
  <c r="A35" i="2"/>
  <c r="R34" i="2"/>
  <c r="M34" i="2"/>
  <c r="O34" i="2" s="1"/>
  <c r="A34" i="2"/>
  <c r="R33" i="2"/>
  <c r="M33" i="2"/>
  <c r="O33" i="2" s="1"/>
  <c r="J33" i="2"/>
  <c r="A33" i="2"/>
  <c r="R32" i="2"/>
  <c r="M32" i="2"/>
  <c r="O32" i="2" s="1"/>
  <c r="J32" i="2"/>
  <c r="A32" i="2"/>
  <c r="R31" i="2"/>
  <c r="O31" i="2"/>
  <c r="J31" i="2"/>
  <c r="A31" i="2"/>
  <c r="R30" i="2"/>
  <c r="O30" i="2"/>
  <c r="J30" i="2"/>
  <c r="A30" i="2"/>
  <c r="R29" i="2"/>
  <c r="O29" i="2"/>
  <c r="J29" i="2"/>
  <c r="A29" i="2"/>
  <c r="R28" i="2"/>
  <c r="A28" i="2"/>
  <c r="R27" i="2"/>
  <c r="J27" i="2"/>
  <c r="A27" i="2"/>
  <c r="R26" i="2"/>
  <c r="O26" i="2"/>
  <c r="J26" i="2"/>
  <c r="A26" i="2"/>
  <c r="R25" i="2"/>
  <c r="O25" i="2"/>
  <c r="J25" i="2"/>
  <c r="A25" i="2"/>
  <c r="R24" i="2"/>
  <c r="M24" i="2"/>
  <c r="O24" i="2" s="1"/>
  <c r="J24" i="2"/>
  <c r="A24" i="2"/>
  <c r="R23" i="2"/>
  <c r="O23" i="2"/>
  <c r="J23" i="2"/>
  <c r="A23" i="2"/>
  <c r="R22" i="2"/>
  <c r="O22" i="2"/>
  <c r="M22" i="2"/>
  <c r="J22" i="2"/>
  <c r="A22" i="2"/>
  <c r="R21" i="2"/>
  <c r="M21" i="2"/>
  <c r="O21" i="2" s="1"/>
  <c r="J21" i="2"/>
  <c r="A21" i="2"/>
  <c r="R20" i="2"/>
  <c r="M20" i="2"/>
  <c r="O20" i="2" s="1"/>
  <c r="J20" i="2"/>
  <c r="A20" i="2"/>
  <c r="R19" i="2"/>
  <c r="M19" i="2"/>
  <c r="O19" i="2" s="1"/>
  <c r="J19" i="2"/>
  <c r="A19" i="2"/>
  <c r="R18" i="2"/>
  <c r="O18" i="2"/>
  <c r="M18" i="2"/>
  <c r="A18" i="2"/>
  <c r="R17" i="2"/>
  <c r="M17" i="2"/>
  <c r="O17" i="2" s="1"/>
  <c r="J17" i="2"/>
  <c r="A17" i="2"/>
  <c r="R16" i="2"/>
  <c r="J16" i="2"/>
  <c r="L16" i="2" s="1"/>
  <c r="M16" i="2" s="1"/>
  <c r="O16" i="2" s="1"/>
  <c r="A16" i="2"/>
  <c r="R15" i="2"/>
  <c r="J15" i="2"/>
  <c r="L15" i="2" s="1"/>
  <c r="A15" i="2"/>
  <c r="R14" i="2"/>
  <c r="O14" i="2"/>
  <c r="A14" i="2"/>
  <c r="R13" i="2"/>
  <c r="O13" i="2"/>
  <c r="M13" i="2"/>
  <c r="J13" i="2"/>
  <c r="A13" i="2"/>
  <c r="R12" i="2"/>
  <c r="M12" i="2"/>
  <c r="O12" i="2" s="1"/>
  <c r="A12" i="2"/>
  <c r="R11" i="2"/>
  <c r="M11" i="2"/>
  <c r="O11" i="2" s="1"/>
  <c r="A11" i="2"/>
  <c r="R10" i="2"/>
  <c r="M10" i="2"/>
  <c r="O10" i="2" s="1"/>
  <c r="J10" i="2"/>
  <c r="A10" i="2"/>
  <c r="R9" i="2"/>
  <c r="O9" i="2"/>
  <c r="M9" i="2"/>
  <c r="A9" i="2"/>
  <c r="R8" i="2"/>
  <c r="M8" i="2"/>
  <c r="O8" i="2" s="1"/>
  <c r="A8" i="2"/>
  <c r="R7" i="2"/>
  <c r="O7" i="2"/>
  <c r="A7" i="2"/>
  <c r="R6" i="2"/>
  <c r="M6" i="2"/>
  <c r="O6" i="2" s="1"/>
  <c r="J6" i="2"/>
  <c r="A6" i="2"/>
  <c r="R5" i="2"/>
  <c r="J5" i="2"/>
  <c r="J1" i="2" s="1"/>
  <c r="A5" i="2"/>
  <c r="R4" i="2"/>
  <c r="M4" i="2"/>
  <c r="O4" i="2" s="1"/>
  <c r="A4" i="2"/>
  <c r="K1" i="2"/>
  <c r="H1" i="2"/>
  <c r="M15" i="2" l="1"/>
  <c r="O15" i="2" s="1"/>
  <c r="L1" i="2"/>
  <c r="O1" i="2"/>
  <c r="O41" i="2" s="1"/>
  <c r="O43" i="2" s="1"/>
  <c r="M1" i="2"/>
</calcChain>
</file>

<file path=xl/sharedStrings.xml><?xml version="1.0" encoding="utf-8"?>
<sst xmlns="http://schemas.openxmlformats.org/spreadsheetml/2006/main" count="376" uniqueCount="159">
  <si>
    <t>供应商月度批量付款审批单-2024.3.14</t>
  </si>
  <si>
    <t>序号</t>
  </si>
  <si>
    <t>供应商代码</t>
  </si>
  <si>
    <t>区域</t>
  </si>
  <si>
    <t>供应商名称</t>
  </si>
  <si>
    <t>模块</t>
  </si>
  <si>
    <t>类型</t>
  </si>
  <si>
    <t>紧急程度</t>
  </si>
  <si>
    <t>本月(2月)</t>
  </si>
  <si>
    <t>2/3月应付</t>
  </si>
  <si>
    <t>按80%原则付款</t>
  </si>
  <si>
    <t>已支付金额</t>
  </si>
  <si>
    <t>支付确认</t>
  </si>
  <si>
    <t>扣点</t>
  </si>
  <si>
    <t>扣点后资金</t>
  </si>
  <si>
    <t>生产断点时间</t>
  </si>
  <si>
    <t>交货周期</t>
  </si>
  <si>
    <t>最晚支付时间</t>
  </si>
  <si>
    <t>支付方式</t>
  </si>
  <si>
    <t>上月末</t>
  </si>
  <si>
    <t>采购执行</t>
  </si>
  <si>
    <t>情况说明</t>
  </si>
  <si>
    <t>计划付款</t>
  </si>
  <si>
    <t>压缩支付金额-待付</t>
  </si>
  <si>
    <t>应付余额</t>
  </si>
  <si>
    <t>S513222</t>
  </si>
  <si>
    <t>沧州</t>
  </si>
  <si>
    <t>沧州君泰包装制品有限公司</t>
  </si>
  <si>
    <t>座椅</t>
  </si>
  <si>
    <t>临采</t>
  </si>
  <si>
    <t>极高</t>
  </si>
  <si>
    <t>2月</t>
  </si>
  <si>
    <t>电汇</t>
  </si>
  <si>
    <t>程丽宇</t>
  </si>
  <si>
    <t>新采购180套围板箱，50%预付。和前期货款没关联</t>
  </si>
  <si>
    <t>S421002</t>
  </si>
  <si>
    <t>省外</t>
  </si>
  <si>
    <t>大连浩煜新材料科技有限公司</t>
  </si>
  <si>
    <t>原材料</t>
  </si>
  <si>
    <t>电汇</t>
    <phoneticPr fontId="3" type="noConversion"/>
  </si>
  <si>
    <t>3月20日再付50万，能发80桶货，使用到月底，目前库存使用9天，到20号</t>
  </si>
  <si>
    <t>S413065</t>
  </si>
  <si>
    <t>河北锦泽丰泰国际贸易有限公司</t>
  </si>
  <si>
    <t>金属件</t>
  </si>
  <si>
    <t>滕奉伟</t>
  </si>
  <si>
    <t>2月订单基本交付，不接3月订单，需要付款</t>
  </si>
  <si>
    <t>S433009</t>
  </si>
  <si>
    <t>浙江路得坦摩汽车部件股份有限公司</t>
  </si>
  <si>
    <t>零部件</t>
  </si>
  <si>
    <t>承兑</t>
  </si>
  <si>
    <t>不接受原则</t>
  </si>
  <si>
    <t>已付，不够</t>
  </si>
  <si>
    <t>S413132</t>
  </si>
  <si>
    <t>廊坊</t>
  </si>
  <si>
    <t>霸州市政锦五金制品有限公司</t>
  </si>
  <si>
    <t>2月+3月</t>
  </si>
  <si>
    <t>李向功</t>
  </si>
  <si>
    <t>可满足3月份15号生产</t>
  </si>
  <si>
    <t>S413082</t>
  </si>
  <si>
    <t>深州市卓伦橡塑磨具有限公司</t>
  </si>
  <si>
    <t>货款降低金额</t>
  </si>
  <si>
    <t>S413125</t>
  </si>
  <si>
    <t>沧州智凯金属制品有限公司</t>
  </si>
  <si>
    <t>吕宪超</t>
  </si>
  <si>
    <t>需要支付后转移模具</t>
  </si>
  <si>
    <t>S413061</t>
  </si>
  <si>
    <t>黄骅</t>
  </si>
  <si>
    <t>黄骅市氦普气体销售有限公司</t>
  </si>
  <si>
    <t>需保证CO2气体正常供应</t>
  </si>
  <si>
    <t>S413130</t>
  </si>
  <si>
    <t>泊头市捷润五金制品有限公司</t>
  </si>
  <si>
    <t>金属件/座椅</t>
  </si>
  <si>
    <t>2月有3.3万未付，3月应付6.39万，合计支付10万</t>
  </si>
  <si>
    <t>S413161</t>
  </si>
  <si>
    <t>河北利达金属制品集团有限公司</t>
  </si>
  <si>
    <t>承兑</t>
    <phoneticPr fontId="3" type="noConversion"/>
  </si>
  <si>
    <t>S513146</t>
  </si>
  <si>
    <t>黄骅市腾双五金门市部</t>
  </si>
  <si>
    <t>H6冲针</t>
  </si>
  <si>
    <t>S413167</t>
  </si>
  <si>
    <t>航天宏达（泊头）机械科技有限公司</t>
  </si>
  <si>
    <t>可压缩资金</t>
  </si>
  <si>
    <t>S413129</t>
  </si>
  <si>
    <t>文安县恒德汽车座椅制造有限公司</t>
  </si>
  <si>
    <t>4月底清户</t>
  </si>
  <si>
    <t>S432014</t>
  </si>
  <si>
    <t>江苏万金汽车零部件制造有限公司</t>
  </si>
  <si>
    <t>S413066</t>
  </si>
  <si>
    <t>河北新强力机械制造有限公司</t>
  </si>
  <si>
    <t>吕宪超/李鹏</t>
  </si>
  <si>
    <t>S413108</t>
  </si>
  <si>
    <t>黄骅市泰行汽车配件有限公司</t>
  </si>
  <si>
    <t>李鹏</t>
  </si>
  <si>
    <t>S413053</t>
  </si>
  <si>
    <t>黄骅市益海五金制造有限公司</t>
  </si>
  <si>
    <t>库存可满足到14号</t>
  </si>
  <si>
    <t>S422005</t>
  </si>
  <si>
    <t>吉林省德邦汽车电子有限公司</t>
  </si>
  <si>
    <t>库存可用到18号</t>
  </si>
  <si>
    <t>S413004</t>
  </si>
  <si>
    <t>保定</t>
  </si>
  <si>
    <t>保定兆龙通用电器塑业有限公司</t>
  </si>
  <si>
    <t>库存可用到14号</t>
  </si>
  <si>
    <t>S413035</t>
  </si>
  <si>
    <t>黄骅市建昌塑料制品有限公司</t>
  </si>
  <si>
    <t>库存还可以满足2天</t>
  </si>
  <si>
    <t>S435003</t>
  </si>
  <si>
    <t>泉州市福兴塑料五金有限公司</t>
  </si>
  <si>
    <t>库存可满足2天</t>
  </si>
  <si>
    <t>S432034</t>
  </si>
  <si>
    <t>上锐（常州）供应链管理有限公司</t>
  </si>
  <si>
    <t>王伟</t>
  </si>
  <si>
    <t>已协调发货，承诺付10万</t>
  </si>
  <si>
    <t>S437016</t>
  </si>
  <si>
    <t>曲阜陆航座椅辅料有限公司</t>
  </si>
  <si>
    <t>已协调发货，承诺付5万</t>
  </si>
  <si>
    <t>S444002</t>
  </si>
  <si>
    <t>广东盟力纺织科技有限公司</t>
  </si>
  <si>
    <t>票到7天付款，已延迟3月</t>
  </si>
  <si>
    <t>S437015</t>
  </si>
  <si>
    <t>山东金达汽车部件制造股份有限公司</t>
  </si>
  <si>
    <t>付款发货</t>
  </si>
  <si>
    <t>S432011</t>
  </si>
  <si>
    <t>旷达汽车饰件系统有限公司</t>
  </si>
  <si>
    <t>已协调发货，库存到16号</t>
  </si>
  <si>
    <t>S411046</t>
  </si>
  <si>
    <t>北京宇喆科技有限公司</t>
  </si>
  <si>
    <t>配合发货，多次催款，有停止发货风险</t>
  </si>
  <si>
    <t>S413022</t>
  </si>
  <si>
    <t>海兴中盛弹簧有限公司</t>
  </si>
  <si>
    <t>原材料不足，付款购买原材料</t>
  </si>
  <si>
    <t>S413044</t>
  </si>
  <si>
    <t>黄骅市长生汽车灯镜有限公司</t>
  </si>
  <si>
    <t>未付</t>
  </si>
  <si>
    <t>S413033</t>
  </si>
  <si>
    <t>黄骅市再兴汽车配件有限公司</t>
  </si>
  <si>
    <t>金属件/后视镜</t>
  </si>
  <si>
    <t>已付</t>
  </si>
  <si>
    <t>S413070</t>
  </si>
  <si>
    <t>黄骅市创合五金制品有限公司</t>
  </si>
  <si>
    <t>15号断点</t>
  </si>
  <si>
    <t>S411018</t>
  </si>
  <si>
    <t>北京</t>
  </si>
  <si>
    <t>北京三浦易购科技有限公司</t>
  </si>
  <si>
    <t>S413073</t>
  </si>
  <si>
    <t>黄骅市兴岳金属制品有限公司</t>
  </si>
  <si>
    <t>高</t>
  </si>
  <si>
    <t>阻尼器销轴，霸州政锦定材料来不及，兴岳有现货1200件</t>
  </si>
  <si>
    <t>S413052</t>
  </si>
  <si>
    <t>黄骅市鑫昌五金制品厂</t>
  </si>
  <si>
    <t>零部件</t>
    <phoneticPr fontId="3" type="noConversion"/>
  </si>
  <si>
    <t>极高</t>
    <phoneticPr fontId="3" type="noConversion"/>
  </si>
  <si>
    <t>部分产品产生缺料</t>
    <phoneticPr fontId="3" type="noConversion"/>
  </si>
  <si>
    <t>S413029</t>
  </si>
  <si>
    <t>黄骅市成卓汽车部件厂</t>
  </si>
  <si>
    <t>制单：</t>
  </si>
  <si>
    <t>复核：</t>
  </si>
  <si>
    <t>审批：</t>
  </si>
  <si>
    <t>可用余额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</si>
</sst>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.00_ "/>
    <numFmt numFmtId="177" formatCode="m&quot;月&quot;d&quot;日&quot;;@"/>
  </numFmts>
  <fonts count="12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4"/>
      <color rgb="FFC00000"/>
      <name val="微软雅黑"/>
      <family val="2"/>
      <charset val="134"/>
    </font>
    <font>
      <sz val="9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name val="MS Sans Serif"/>
      <family val="2"/>
    </font>
    <font>
      <sz val="11"/>
      <name val="Arial"/>
      <family val="2"/>
    </font>
    <font>
      <sz val="11"/>
      <name val="微软雅黑"/>
      <family val="2"/>
      <charset val="134"/>
    </font>
    <font>
      <sz val="10"/>
      <name val="Arial"/>
      <family val="2"/>
    </font>
    <font>
      <sz val="12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>
      <alignment vertical="center"/>
    </xf>
    <xf numFmtId="0" fontId="7" fillId="0" borderId="0"/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48">
    <xf numFmtId="0" fontId="0" fillId="0" borderId="0" xfId="0"/>
    <xf numFmtId="0" fontId="2" fillId="0" borderId="1" xfId="1" applyFont="1" applyBorder="1" applyAlignment="1">
      <alignment horizontal="center" vertical="center"/>
    </xf>
    <xf numFmtId="176" fontId="4" fillId="0" borderId="1" xfId="1" applyNumberFormat="1" applyFont="1" applyBorder="1">
      <alignment vertical="center"/>
    </xf>
    <xf numFmtId="177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/>
    </xf>
    <xf numFmtId="0" fontId="4" fillId="0" borderId="1" xfId="1" applyFont="1" applyBorder="1">
      <alignment vertical="center"/>
    </xf>
    <xf numFmtId="0" fontId="4" fillId="0" borderId="1" xfId="1" applyFont="1" applyBorder="1" applyAlignment="1">
      <alignment vertical="center" wrapText="1"/>
    </xf>
    <xf numFmtId="0" fontId="4" fillId="0" borderId="0" xfId="1" applyFont="1" applyAlignment="1">
      <alignment vertical="center" wrapText="1"/>
    </xf>
    <xf numFmtId="0" fontId="4" fillId="0" borderId="0" xfId="1" applyFo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176" fontId="5" fillId="2" borderId="1" xfId="1" applyNumberFormat="1" applyFont="1" applyFill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9" fillId="0" borderId="1" xfId="3" applyNumberFormat="1" applyFont="1" applyFill="1" applyBorder="1" applyAlignment="1">
      <alignment horizontal="left" vertical="center" shrinkToFit="1"/>
    </xf>
    <xf numFmtId="0" fontId="4" fillId="0" borderId="1" xfId="1" applyFont="1" applyBorder="1" applyAlignment="1">
      <alignment horizontal="center" vertical="center" wrapText="1"/>
    </xf>
    <xf numFmtId="176" fontId="4" fillId="0" borderId="1" xfId="1" applyNumberFormat="1" applyFont="1" applyBorder="1" applyAlignment="1">
      <alignment horizontal="right" vertical="center"/>
    </xf>
    <xf numFmtId="9" fontId="4" fillId="0" borderId="1" xfId="4" applyFont="1" applyFill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9" fillId="0" borderId="1" xfId="5" applyFont="1" applyBorder="1">
      <alignment vertical="center"/>
    </xf>
    <xf numFmtId="0" fontId="1" fillId="0" borderId="0" xfId="6"/>
    <xf numFmtId="9" fontId="4" fillId="0" borderId="1" xfId="1" applyNumberFormat="1" applyFont="1" applyBorder="1" applyAlignment="1">
      <alignment horizontal="center" vertical="center"/>
    </xf>
    <xf numFmtId="0" fontId="4" fillId="0" borderId="1" xfId="5" applyFont="1" applyBorder="1" applyAlignment="1">
      <alignment horizontal="center" vertical="center"/>
    </xf>
    <xf numFmtId="0" fontId="4" fillId="0" borderId="1" xfId="5" applyFont="1" applyBorder="1">
      <alignment vertical="center"/>
    </xf>
    <xf numFmtId="0" fontId="4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1" fillId="0" borderId="4" xfId="3" applyNumberFormat="1" applyFont="1" applyFill="1" applyBorder="1" applyAlignment="1">
      <alignment horizontal="left" vertical="center" shrinkToFit="1"/>
    </xf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right" vertical="center"/>
    </xf>
    <xf numFmtId="0" fontId="4" fillId="0" borderId="1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2" fontId="4" fillId="0" borderId="1" xfId="1" applyNumberFormat="1" applyFont="1" applyBorder="1" applyAlignment="1">
      <alignment horizontal="center" vertical="center"/>
    </xf>
    <xf numFmtId="176" fontId="4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2" fontId="4" fillId="0" borderId="0" xfId="1" applyNumberFormat="1" applyFont="1" applyAlignment="1">
      <alignment horizontal="right" vertical="center"/>
    </xf>
    <xf numFmtId="2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177" fontId="4" fillId="0" borderId="0" xfId="1" applyNumberFormat="1" applyFont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177" fontId="5" fillId="2" borderId="2" xfId="1" applyNumberFormat="1" applyFont="1" applyFill="1" applyBorder="1" applyAlignment="1">
      <alignment horizontal="center" vertical="center" wrapText="1"/>
    </xf>
    <xf numFmtId="177" fontId="5" fillId="2" borderId="3" xfId="1" applyNumberFormat="1" applyFont="1" applyFill="1" applyBorder="1" applyAlignment="1">
      <alignment horizontal="center" vertical="center" wrapText="1"/>
    </xf>
  </cellXfs>
  <cellStyles count="7">
    <cellStyle name="百分比 2" xfId="4" xr:uid="{84247B47-9922-462E-AA8D-50C8E3E44407}"/>
    <cellStyle name="常规" xfId="0" builtinId="0"/>
    <cellStyle name="常规 2" xfId="1" xr:uid="{A3B0B43A-A39A-4E29-B658-087D58FCAEAB}"/>
    <cellStyle name="常规 2 2" xfId="2" xr:uid="{E6C9969A-9EFA-4619-9268-E4747A34CA0B}"/>
    <cellStyle name="常规 3" xfId="5" xr:uid="{BF88CFEB-6252-40F9-A376-F9ED50D17EED}"/>
    <cellStyle name="常规 4" xfId="6" xr:uid="{F8807229-863C-48B1-AA9F-C3E8DBDF26AC}"/>
    <cellStyle name="千位分隔[0] 2" xfId="3" xr:uid="{F6E6FC59-B1FB-49C0-A723-A522679A9C89}"/>
  </cellStyles>
  <dxfs count="16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4037;&#20316;&#36164;&#26009;\&#37329;&#23646;&#20214;&#37319;&#36141;\&#20184;&#27454;&#35745;&#21010;\2024&#24180;2&#26376;&#20184;&#27454;&#35745;&#21010;\&#12304;2024.02&#12305;&#27827;&#21271;&#24037;&#21378;&#20184;&#27454;&#26126;&#32454;-&#35843;&#25972;&#2151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4231;&#26885;&#20107;&#19994;&#37096;&#19968;&#37096;&#37319;&#36141;&#24037;&#20316;-2024.1.1\&#31649;&#29702;&#24037;&#20316;\&#20184;&#27454;&#35745;&#21010;\2&#26376;&#20184;&#27454;\2024.02&#20184;&#27454;&#35745;&#21010;&#21450;&#36827;&#23637;-&#27827;&#2127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资金支出计划提报说明"/>
      <sheetName val="2024.01月汇总"/>
      <sheetName val="2024.01月支付计划"/>
      <sheetName val="基参"/>
      <sheetName val="支付进度统计 (2)"/>
      <sheetName val="支付进度统计"/>
      <sheetName val="支付进度统计-数值化版"/>
      <sheetName val="2024.2.6批量付款审批单"/>
      <sheetName val="Sheet1"/>
    </sheetNames>
    <sheetDataSet>
      <sheetData sheetId="0"/>
      <sheetData sheetId="1"/>
      <sheetData sheetId="2"/>
      <sheetData sheetId="3"/>
      <sheetData sheetId="4"/>
      <sheetData sheetId="5">
        <row r="6">
          <cell r="B6" t="str">
            <v>S413044</v>
          </cell>
          <cell r="C6" t="str">
            <v>黄骅市长生汽车灯镜有限公司</v>
          </cell>
          <cell r="D6" t="str">
            <v>比例规则</v>
          </cell>
          <cell r="E6" t="str">
            <v>高</v>
          </cell>
          <cell r="F6">
            <v>90000</v>
          </cell>
          <cell r="H6">
            <v>90000</v>
          </cell>
        </row>
        <row r="7">
          <cell r="B7" t="str">
            <v>S413052</v>
          </cell>
          <cell r="C7" t="str">
            <v>黄骅市鑫昌五金制品厂</v>
          </cell>
          <cell r="D7" t="str">
            <v>比例规则</v>
          </cell>
          <cell r="E7" t="str">
            <v>极高</v>
          </cell>
          <cell r="F7">
            <v>200000</v>
          </cell>
          <cell r="H7">
            <v>180000</v>
          </cell>
        </row>
        <row r="8">
          <cell r="B8" t="str">
            <v>S412020</v>
          </cell>
          <cell r="C8" t="str">
            <v>天津市鹏升汽车部件有限公司</v>
          </cell>
          <cell r="D8" t="str">
            <v>比例规则</v>
          </cell>
          <cell r="E8" t="str">
            <v>极高</v>
          </cell>
          <cell r="F8">
            <v>400000</v>
          </cell>
          <cell r="H8">
            <v>450000</v>
          </cell>
        </row>
        <row r="9">
          <cell r="B9" t="str">
            <v>S413029</v>
          </cell>
          <cell r="C9" t="str">
            <v>黄骅市成卓汽车部件厂</v>
          </cell>
          <cell r="D9" t="str">
            <v>比例规则</v>
          </cell>
          <cell r="E9" t="str">
            <v>极高</v>
          </cell>
          <cell r="F9">
            <v>200000</v>
          </cell>
          <cell r="H9">
            <v>160000</v>
          </cell>
        </row>
        <row r="10">
          <cell r="B10" t="str">
            <v>S413034</v>
          </cell>
          <cell r="C10" t="str">
            <v>黄骅市汇铭汽车部件有限公司</v>
          </cell>
          <cell r="D10" t="str">
            <v>比例规则</v>
          </cell>
          <cell r="E10" t="str">
            <v>极高</v>
          </cell>
          <cell r="F10">
            <v>50000</v>
          </cell>
          <cell r="H10">
            <v>100000</v>
          </cell>
        </row>
        <row r="11">
          <cell r="B11" t="str">
            <v>S411007</v>
          </cell>
          <cell r="C11" t="str">
            <v>北京浦东三浦标准件有限公司</v>
          </cell>
          <cell r="D11" t="str">
            <v>比例规则</v>
          </cell>
          <cell r="E11" t="str">
            <v>极高</v>
          </cell>
          <cell r="F11">
            <v>50000</v>
          </cell>
          <cell r="H11">
            <v>30000</v>
          </cell>
        </row>
        <row r="12">
          <cell r="B12" t="str">
            <v>S413035</v>
          </cell>
          <cell r="C12" t="str">
            <v>黄骅市建昌塑料制品有限公司</v>
          </cell>
          <cell r="D12" t="str">
            <v>比例规则</v>
          </cell>
          <cell r="E12" t="str">
            <v>极高</v>
          </cell>
          <cell r="F12">
            <v>100000</v>
          </cell>
          <cell r="H12">
            <v>90000</v>
          </cell>
        </row>
        <row r="13">
          <cell r="B13" t="str">
            <v>S413037</v>
          </cell>
          <cell r="C13" t="str">
            <v>黄骅市雍丰塑料制品有限公司</v>
          </cell>
          <cell r="D13" t="str">
            <v>比例规则</v>
          </cell>
          <cell r="E13" t="str">
            <v>中高</v>
          </cell>
          <cell r="F13">
            <v>50000</v>
          </cell>
          <cell r="H13">
            <v>50000</v>
          </cell>
        </row>
        <row r="14">
          <cell r="B14" t="str">
            <v>S413108</v>
          </cell>
          <cell r="C14" t="str">
            <v>黄骅市泰行汽车配件有限公司</v>
          </cell>
          <cell r="D14" t="str">
            <v>比例规则</v>
          </cell>
          <cell r="E14" t="str">
            <v>极高</v>
          </cell>
          <cell r="F14">
            <v>250000</v>
          </cell>
          <cell r="H14">
            <v>200000</v>
          </cell>
        </row>
        <row r="15">
          <cell r="B15" t="str">
            <v>S413107</v>
          </cell>
          <cell r="C15" t="str">
            <v>黄骅市赵福增运输队</v>
          </cell>
          <cell r="D15" t="str">
            <v>比例规则</v>
          </cell>
          <cell r="E15" t="str">
            <v>极高</v>
          </cell>
          <cell r="F15">
            <v>150000</v>
          </cell>
          <cell r="H15">
            <v>200000</v>
          </cell>
        </row>
        <row r="16">
          <cell r="B16" t="str">
            <v>S413055</v>
          </cell>
          <cell r="C16" t="str">
            <v>黄骅市广亿汽车部件有限公司</v>
          </cell>
          <cell r="D16" t="str">
            <v>比例规则</v>
          </cell>
          <cell r="E16" t="str">
            <v>极高</v>
          </cell>
          <cell r="F16">
            <v>100000</v>
          </cell>
          <cell r="H16">
            <v>100000</v>
          </cell>
        </row>
        <row r="17">
          <cell r="B17" t="str">
            <v>S443004</v>
          </cell>
          <cell r="C17" t="str">
            <v>湘乡简美新材料科技有限公司</v>
          </cell>
          <cell r="D17" t="str">
            <v>比例规则</v>
          </cell>
          <cell r="E17" t="str">
            <v>高</v>
          </cell>
          <cell r="F17">
            <v>100000</v>
          </cell>
          <cell r="H17">
            <v>100000</v>
          </cell>
        </row>
        <row r="18">
          <cell r="B18" t="str">
            <v>S413047</v>
          </cell>
          <cell r="C18" t="str">
            <v>黄骅市正大纺织机械配件厂</v>
          </cell>
          <cell r="D18" t="str">
            <v>比例规则</v>
          </cell>
          <cell r="E18" t="str">
            <v>中高</v>
          </cell>
          <cell r="F18">
            <v>50000</v>
          </cell>
          <cell r="H18">
            <v>50000</v>
          </cell>
        </row>
        <row r="19">
          <cell r="B19" t="str">
            <v>S413066</v>
          </cell>
          <cell r="C19" t="str">
            <v>河北新强力机械制造有限公司</v>
          </cell>
          <cell r="D19" t="str">
            <v>比例规则</v>
          </cell>
          <cell r="E19" t="str">
            <v>极高</v>
          </cell>
          <cell r="F19">
            <v>50000</v>
          </cell>
          <cell r="H19">
            <v>50000</v>
          </cell>
        </row>
        <row r="20">
          <cell r="B20" t="str">
            <v>S412001</v>
          </cell>
          <cell r="C20" t="str">
            <v>天津生隆纤维材料股份有限公司</v>
          </cell>
          <cell r="D20" t="str">
            <v>比例规则</v>
          </cell>
          <cell r="E20" t="str">
            <v>极高</v>
          </cell>
          <cell r="F20">
            <v>150000</v>
          </cell>
          <cell r="H20">
            <v>100000</v>
          </cell>
        </row>
        <row r="21">
          <cell r="B21" t="str">
            <v>S437023</v>
          </cell>
          <cell r="C21" t="str">
            <v>高唐强盛机械有限公司</v>
          </cell>
          <cell r="D21" t="str">
            <v>比例规则</v>
          </cell>
          <cell r="E21" t="str">
            <v>高</v>
          </cell>
          <cell r="F21">
            <v>30000</v>
          </cell>
          <cell r="H21">
            <v>30000</v>
          </cell>
        </row>
        <row r="22">
          <cell r="B22" t="str">
            <v>S422002</v>
          </cell>
          <cell r="C22" t="str">
            <v>长春市天利得科技有限公司</v>
          </cell>
          <cell r="D22" t="str">
            <v>比例规则</v>
          </cell>
          <cell r="E22" t="str">
            <v>高</v>
          </cell>
          <cell r="F22">
            <v>100000</v>
          </cell>
          <cell r="H22">
            <v>240000</v>
          </cell>
        </row>
        <row r="23">
          <cell r="B23" t="str">
            <v>S437019</v>
          </cell>
          <cell r="C23" t="str">
            <v>日照浩利橡塑有限公司</v>
          </cell>
          <cell r="D23" t="str">
            <v>比例规则</v>
          </cell>
          <cell r="E23" t="str">
            <v>极高</v>
          </cell>
          <cell r="F23">
            <v>150000</v>
          </cell>
          <cell r="H23">
            <v>150000</v>
          </cell>
        </row>
        <row r="24">
          <cell r="B24" t="str">
            <v>S413132</v>
          </cell>
          <cell r="C24" t="str">
            <v>霸州市政锦五金制品有限公司</v>
          </cell>
          <cell r="D24" t="str">
            <v>比例规则</v>
          </cell>
          <cell r="E24" t="str">
            <v>中高</v>
          </cell>
          <cell r="F24">
            <v>50000</v>
          </cell>
          <cell r="H24">
            <v>30000</v>
          </cell>
        </row>
        <row r="25">
          <cell r="B25" t="str">
            <v>S413161</v>
          </cell>
          <cell r="C25" t="str">
            <v>河北利达金属制品集团有限公司</v>
          </cell>
          <cell r="D25" t="str">
            <v>比例规则</v>
          </cell>
          <cell r="E25" t="str">
            <v>极高</v>
          </cell>
          <cell r="F25">
            <v>350000</v>
          </cell>
          <cell r="H25">
            <v>250000</v>
          </cell>
        </row>
        <row r="26">
          <cell r="B26" t="str">
            <v>S432037</v>
          </cell>
          <cell r="C26" t="str">
            <v>苏世博(南京)减振系统有限公司</v>
          </cell>
          <cell r="D26" t="str">
            <v>比例规则</v>
          </cell>
          <cell r="E26" t="str">
            <v>高</v>
          </cell>
          <cell r="F26">
            <v>150000</v>
          </cell>
          <cell r="H26">
            <v>150000</v>
          </cell>
        </row>
        <row r="27">
          <cell r="B27" t="str">
            <v>S412012</v>
          </cell>
          <cell r="C27" t="str">
            <v>天津琪安科技有限公司</v>
          </cell>
          <cell r="D27" t="str">
            <v>比例规则</v>
          </cell>
          <cell r="E27" t="str">
            <v>极高</v>
          </cell>
          <cell r="F27">
            <v>50000</v>
          </cell>
          <cell r="H27">
            <v>50000</v>
          </cell>
        </row>
        <row r="28">
          <cell r="B28" t="str">
            <v>S413053</v>
          </cell>
          <cell r="C28" t="str">
            <v>黄骅市益海五金制造有限公司</v>
          </cell>
          <cell r="D28" t="str">
            <v>比例规则</v>
          </cell>
          <cell r="E28" t="str">
            <v>极高</v>
          </cell>
          <cell r="F28">
            <v>30000</v>
          </cell>
          <cell r="H28">
            <v>30000</v>
          </cell>
        </row>
        <row r="29">
          <cell r="B29" t="str">
            <v>S413021</v>
          </cell>
          <cell r="C29" t="str">
            <v>河北锐翰汽车零部件有限公司</v>
          </cell>
          <cell r="D29" t="str">
            <v>比例规则</v>
          </cell>
          <cell r="E29" t="str">
            <v>中高</v>
          </cell>
          <cell r="F29">
            <v>50000</v>
          </cell>
          <cell r="H29">
            <v>40000</v>
          </cell>
        </row>
        <row r="30">
          <cell r="B30" t="str">
            <v>S413067</v>
          </cell>
          <cell r="C30" t="str">
            <v>沧州庆方汽车部件有限公司</v>
          </cell>
          <cell r="D30" t="str">
            <v>比例规则</v>
          </cell>
          <cell r="E30" t="str">
            <v>极高</v>
          </cell>
          <cell r="F30">
            <v>30000</v>
          </cell>
          <cell r="H30">
            <v>30000</v>
          </cell>
        </row>
        <row r="31">
          <cell r="B31" t="str">
            <v>S437033</v>
          </cell>
          <cell r="C31" t="str">
            <v>日照联成工程机械有限公司</v>
          </cell>
          <cell r="D31" t="str">
            <v>比例规则</v>
          </cell>
          <cell r="E31" t="str">
            <v>极高</v>
          </cell>
          <cell r="F31">
            <v>100000</v>
          </cell>
          <cell r="H31">
            <v>100000</v>
          </cell>
        </row>
        <row r="32">
          <cell r="B32" t="str">
            <v>S413004</v>
          </cell>
          <cell r="C32" t="str">
            <v>保定兆龙通用电器塑业有限公司</v>
          </cell>
          <cell r="D32" t="str">
            <v>比例规则</v>
          </cell>
          <cell r="E32" t="str">
            <v>高</v>
          </cell>
          <cell r="F32">
            <v>30000</v>
          </cell>
          <cell r="H32">
            <v>20000</v>
          </cell>
        </row>
        <row r="33">
          <cell r="B33" t="str">
            <v>S413073</v>
          </cell>
          <cell r="C33" t="str">
            <v>黄骅市兴岳金属制品有限公司</v>
          </cell>
          <cell r="D33" t="str">
            <v>比例规则</v>
          </cell>
          <cell r="E33" t="str">
            <v>高</v>
          </cell>
          <cell r="F33">
            <v>50000</v>
          </cell>
          <cell r="H33">
            <v>50000</v>
          </cell>
        </row>
        <row r="34">
          <cell r="B34" t="str">
            <v>S413072</v>
          </cell>
          <cell r="C34" t="str">
            <v>黄骅市润晨五金制品有限公司</v>
          </cell>
          <cell r="D34" t="str">
            <v>比例规则</v>
          </cell>
          <cell r="E34" t="str">
            <v>高</v>
          </cell>
          <cell r="F34">
            <v>20000</v>
          </cell>
          <cell r="H34">
            <v>20000</v>
          </cell>
        </row>
        <row r="35">
          <cell r="B35" t="str">
            <v>S432036</v>
          </cell>
          <cell r="C35" t="str">
            <v>常州立天汽车零部件有限公司</v>
          </cell>
          <cell r="D35" t="str">
            <v>比例规则</v>
          </cell>
          <cell r="E35" t="str">
            <v>极高</v>
          </cell>
          <cell r="F35">
            <v>100000</v>
          </cell>
          <cell r="H35">
            <v>100000</v>
          </cell>
        </row>
        <row r="36">
          <cell r="B36" t="str">
            <v>S413026</v>
          </cell>
          <cell r="C36" t="str">
            <v>沧州临港明康汽车配件有限公司</v>
          </cell>
          <cell r="D36" t="str">
            <v>比例规则</v>
          </cell>
          <cell r="E36" t="str">
            <v>极高</v>
          </cell>
          <cell r="F36">
            <v>24000</v>
          </cell>
          <cell r="H36">
            <v>24000</v>
          </cell>
        </row>
        <row r="37">
          <cell r="B37" t="str">
            <v>S412022</v>
          </cell>
          <cell r="C37" t="str">
            <v>天津市宝坻区维华五金厂</v>
          </cell>
          <cell r="D37" t="str">
            <v>比例规则</v>
          </cell>
          <cell r="E37" t="str">
            <v>极高</v>
          </cell>
          <cell r="F37">
            <v>15000</v>
          </cell>
          <cell r="H37">
            <v>30000</v>
          </cell>
        </row>
        <row r="38">
          <cell r="B38" t="str">
            <v>S413070</v>
          </cell>
          <cell r="C38" t="str">
            <v>黄骅市创合五金制品有限公司</v>
          </cell>
          <cell r="D38" t="str">
            <v>比例规则</v>
          </cell>
          <cell r="E38" t="str">
            <v>极高</v>
          </cell>
          <cell r="F38">
            <v>200000</v>
          </cell>
          <cell r="H38">
            <v>200000</v>
          </cell>
        </row>
        <row r="39">
          <cell r="B39" t="str">
            <v>S437031</v>
          </cell>
          <cell r="C39" t="str">
            <v>山东万澳汽车附件科技有限公司</v>
          </cell>
          <cell r="D39" t="str">
            <v>比例规则</v>
          </cell>
          <cell r="E39" t="str">
            <v>极高</v>
          </cell>
          <cell r="F39">
            <v>50000</v>
          </cell>
          <cell r="H39">
            <v>40000</v>
          </cell>
        </row>
        <row r="40">
          <cell r="B40" t="str">
            <v>S413039</v>
          </cell>
          <cell r="C40" t="str">
            <v>黄骅市佳祥五金制品有限公司</v>
          </cell>
          <cell r="D40" t="str">
            <v>比例规则</v>
          </cell>
          <cell r="E40" t="str">
            <v>极高</v>
          </cell>
          <cell r="F40">
            <v>10000</v>
          </cell>
          <cell r="H40">
            <v>10000</v>
          </cell>
        </row>
        <row r="41">
          <cell r="B41" t="str">
            <v>S413023</v>
          </cell>
          <cell r="C41" t="str">
            <v>南皮县利辉五金接插件厂</v>
          </cell>
          <cell r="D41" t="str">
            <v>比例规则</v>
          </cell>
          <cell r="E41" t="str">
            <v>高</v>
          </cell>
          <cell r="F41">
            <v>8635.1893333333301</v>
          </cell>
          <cell r="H41">
            <v>8635.1893333333301</v>
          </cell>
        </row>
        <row r="42">
          <cell r="B42" t="str">
            <v>S413025</v>
          </cell>
          <cell r="C42" t="str">
            <v>沧州宇诺五金制造有限公司</v>
          </cell>
          <cell r="D42" t="str">
            <v>比例规则</v>
          </cell>
          <cell r="E42" t="str">
            <v>极高</v>
          </cell>
          <cell r="F42">
            <v>150000</v>
          </cell>
          <cell r="H42">
            <v>130000</v>
          </cell>
        </row>
        <row r="43">
          <cell r="B43" t="str">
            <v>S432011</v>
          </cell>
          <cell r="C43" t="str">
            <v>旷达汽车饰件系统有限公司</v>
          </cell>
          <cell r="D43" t="str">
            <v>比例规则</v>
          </cell>
          <cell r="E43" t="str">
            <v>中高</v>
          </cell>
          <cell r="F43">
            <v>50000</v>
          </cell>
          <cell r="H43">
            <v>50000</v>
          </cell>
        </row>
        <row r="44">
          <cell r="B44" t="str">
            <v>S413077</v>
          </cell>
          <cell r="C44" t="str">
            <v>文安县万达汽车配件制造有限公司</v>
          </cell>
          <cell r="D44" t="str">
            <v>比例规则</v>
          </cell>
          <cell r="E44" t="str">
            <v>极高</v>
          </cell>
          <cell r="F44">
            <v>150000</v>
          </cell>
          <cell r="H44">
            <v>130000</v>
          </cell>
        </row>
        <row r="45">
          <cell r="B45" t="str">
            <v>S413009</v>
          </cell>
          <cell r="C45" t="str">
            <v>高碑店京华橡胶制品有限责任公司</v>
          </cell>
          <cell r="D45" t="str">
            <v>比例规则</v>
          </cell>
          <cell r="E45" t="str">
            <v>高</v>
          </cell>
          <cell r="F45">
            <v>5000</v>
          </cell>
          <cell r="H45">
            <v>5000</v>
          </cell>
        </row>
        <row r="46">
          <cell r="B46" t="str">
            <v>S413081</v>
          </cell>
          <cell r="C46" t="str">
            <v>河北宏广橡塑金属制品有限公司</v>
          </cell>
          <cell r="D46" t="str">
            <v>比例规则</v>
          </cell>
          <cell r="E46" t="str">
            <v>高</v>
          </cell>
          <cell r="F46">
            <v>10000</v>
          </cell>
          <cell r="H46">
            <v>10000</v>
          </cell>
        </row>
        <row r="47">
          <cell r="B47" t="str">
            <v>S431010</v>
          </cell>
          <cell r="C47" t="str">
            <v>上海绽奇汽车部件有限公司</v>
          </cell>
          <cell r="D47" t="str">
            <v>比例规则</v>
          </cell>
          <cell r="E47" t="str">
            <v>极高</v>
          </cell>
          <cell r="F47">
            <v>100000</v>
          </cell>
          <cell r="H47">
            <v>80000</v>
          </cell>
        </row>
        <row r="48">
          <cell r="B48" t="str">
            <v>S413030</v>
          </cell>
          <cell r="C48" t="str">
            <v>黄骅市盛荣汽车零部件有限公司</v>
          </cell>
          <cell r="D48" t="str">
            <v>比例规则</v>
          </cell>
          <cell r="E48" t="str">
            <v>高</v>
          </cell>
          <cell r="F48">
            <v>10000</v>
          </cell>
          <cell r="H48">
            <v>10000</v>
          </cell>
        </row>
        <row r="49">
          <cell r="B49" t="str">
            <v>S431008</v>
          </cell>
          <cell r="C49" t="str">
            <v>上海努辰金属制品有限公司</v>
          </cell>
          <cell r="D49" t="str">
            <v>比例规则</v>
          </cell>
          <cell r="E49" t="str">
            <v>高</v>
          </cell>
          <cell r="F49">
            <v>200000</v>
          </cell>
          <cell r="H49">
            <v>200000</v>
          </cell>
        </row>
        <row r="50">
          <cell r="B50" t="str">
            <v>S431002</v>
          </cell>
          <cell r="C50" t="str">
            <v>易格斯（上海）拖链系统有限公司</v>
          </cell>
          <cell r="D50" t="str">
            <v>比例规则</v>
          </cell>
          <cell r="E50" t="str">
            <v>中高</v>
          </cell>
          <cell r="F50">
            <v>70000</v>
          </cell>
          <cell r="H50">
            <v>70000</v>
          </cell>
        </row>
        <row r="51">
          <cell r="B51" t="str">
            <v>S411036</v>
          </cell>
          <cell r="C51" t="str">
            <v>北京美好生活家居用品有限公司</v>
          </cell>
          <cell r="D51" t="str">
            <v>比例规则</v>
          </cell>
          <cell r="E51" t="str">
            <v>极高</v>
          </cell>
          <cell r="F51">
            <v>50000</v>
          </cell>
          <cell r="H51">
            <v>50000</v>
          </cell>
        </row>
        <row r="52">
          <cell r="B52" t="str">
            <v>S413076</v>
          </cell>
          <cell r="C52" t="str">
            <v>埃意(廊坊)电子工程有限公司</v>
          </cell>
          <cell r="D52" t="str">
            <v>比例规则</v>
          </cell>
          <cell r="E52" t="str">
            <v>极高</v>
          </cell>
          <cell r="F52">
            <v>64000</v>
          </cell>
          <cell r="H52">
            <v>64000</v>
          </cell>
        </row>
        <row r="53">
          <cell r="B53" t="str">
            <v>S413175</v>
          </cell>
          <cell r="C53" t="str">
            <v>河北莫特美橡塑科技有限公司</v>
          </cell>
          <cell r="D53" t="str">
            <v>比例规则</v>
          </cell>
          <cell r="E53" t="str">
            <v>极高</v>
          </cell>
          <cell r="F53">
            <v>50000</v>
          </cell>
          <cell r="H53">
            <v>50000</v>
          </cell>
        </row>
        <row r="54">
          <cell r="B54" t="str">
            <v>S411046</v>
          </cell>
          <cell r="C54" t="str">
            <v>北京宇喆科技有限公司</v>
          </cell>
          <cell r="D54" t="str">
            <v>比例规则</v>
          </cell>
          <cell r="E54" t="str">
            <v>极高</v>
          </cell>
          <cell r="F54">
            <v>300000</v>
          </cell>
          <cell r="H54">
            <v>250000</v>
          </cell>
        </row>
        <row r="55">
          <cell r="B55" t="str">
            <v>S413185</v>
          </cell>
          <cell r="C55" t="str">
            <v>海兴县越达弹簧制造有限公司</v>
          </cell>
          <cell r="D55" t="str">
            <v>比例规则</v>
          </cell>
          <cell r="E55" t="str">
            <v>极高</v>
          </cell>
          <cell r="F55">
            <v>165000</v>
          </cell>
          <cell r="H55">
            <v>165000</v>
          </cell>
        </row>
        <row r="56">
          <cell r="B56" t="str">
            <v>S511037</v>
          </cell>
          <cell r="C56" t="str">
            <v>北京友联物流有限公司</v>
          </cell>
          <cell r="D56" t="str">
            <v>比例规则</v>
          </cell>
          <cell r="E56" t="str">
            <v>中高</v>
          </cell>
          <cell r="F56">
            <v>50000</v>
          </cell>
          <cell r="H56">
            <v>50000</v>
          </cell>
        </row>
        <row r="57">
          <cell r="B57" t="str">
            <v>S413122</v>
          </cell>
          <cell r="C57" t="str">
            <v>河北亿泽汽车零部件科技有限公司</v>
          </cell>
          <cell r="D57" t="str">
            <v>比例规则</v>
          </cell>
          <cell r="E57" t="str">
            <v>高</v>
          </cell>
          <cell r="F57">
            <v>15197.286</v>
          </cell>
          <cell r="H57">
            <v>15197.286</v>
          </cell>
        </row>
        <row r="58">
          <cell r="B58" t="str">
            <v>S433028</v>
          </cell>
          <cell r="C58" t="str">
            <v>温州鑫锐电器有限公司</v>
          </cell>
          <cell r="D58" t="str">
            <v>比例规则</v>
          </cell>
          <cell r="E58" t="str">
            <v>中高</v>
          </cell>
          <cell r="F58">
            <v>20000</v>
          </cell>
          <cell r="H58">
            <v>20000</v>
          </cell>
        </row>
        <row r="59">
          <cell r="B59" t="str">
            <v>S511036</v>
          </cell>
          <cell r="C59" t="str">
            <v>北京恒世通物流有限公司</v>
          </cell>
          <cell r="D59" t="str">
            <v>比例规则</v>
          </cell>
          <cell r="E59" t="str">
            <v>极高</v>
          </cell>
          <cell r="F59">
            <v>150000</v>
          </cell>
          <cell r="H59">
            <v>150000</v>
          </cell>
        </row>
        <row r="60">
          <cell r="B60" t="str">
            <v>S411048</v>
          </cell>
          <cell r="C60" t="str">
            <v>致冠沧州汽车部件有限公司</v>
          </cell>
          <cell r="D60" t="str">
            <v>比例规则</v>
          </cell>
          <cell r="E60" t="str">
            <v>极高</v>
          </cell>
          <cell r="F60">
            <v>100000</v>
          </cell>
          <cell r="H60">
            <v>100000</v>
          </cell>
        </row>
        <row r="61">
          <cell r="B61" t="str">
            <v>S413201</v>
          </cell>
          <cell r="C61" t="str">
            <v>清河县沁园汽车零部件有限公司</v>
          </cell>
          <cell r="D61" t="str">
            <v>比例规则</v>
          </cell>
          <cell r="E61" t="str">
            <v>极高</v>
          </cell>
          <cell r="F61">
            <v>97590.66</v>
          </cell>
          <cell r="H61">
            <v>90000</v>
          </cell>
        </row>
        <row r="62">
          <cell r="B62" t="str">
            <v>S413203</v>
          </cell>
          <cell r="C62" t="str">
            <v>黄骅市沃孚源包装制品有限公司</v>
          </cell>
          <cell r="D62" t="str">
            <v>比例规则</v>
          </cell>
          <cell r="E62" t="str">
            <v>极高</v>
          </cell>
          <cell r="F62">
            <v>47280</v>
          </cell>
          <cell r="H62">
            <v>40000</v>
          </cell>
        </row>
        <row r="63">
          <cell r="B63" t="str">
            <v>S413184</v>
          </cell>
          <cell r="C63" t="str">
            <v>黄骅市宏达五金厂</v>
          </cell>
          <cell r="D63" t="str">
            <v>比例规则</v>
          </cell>
          <cell r="E63" t="str">
            <v>中高</v>
          </cell>
          <cell r="F63">
            <v>20000</v>
          </cell>
          <cell r="H63">
            <v>20000</v>
          </cell>
        </row>
        <row r="64">
          <cell r="B64" t="str">
            <v>S413202</v>
          </cell>
          <cell r="C64" t="str">
            <v>黄骅市荣昌祥纸制品有限公司</v>
          </cell>
          <cell r="D64" t="str">
            <v>比例规则</v>
          </cell>
          <cell r="E64" t="str">
            <v>高</v>
          </cell>
          <cell r="F64">
            <v>40000</v>
          </cell>
          <cell r="H64">
            <v>40000</v>
          </cell>
        </row>
        <row r="65">
          <cell r="B65" t="str">
            <v>S413204</v>
          </cell>
          <cell r="C65" t="str">
            <v>永清永泰汽车部件有限公司</v>
          </cell>
          <cell r="D65" t="str">
            <v>比例规则</v>
          </cell>
          <cell r="E65" t="str">
            <v>极高</v>
          </cell>
          <cell r="F65">
            <v>66551.240000000005</v>
          </cell>
          <cell r="H65">
            <v>66551.240000000005</v>
          </cell>
        </row>
        <row r="66">
          <cell r="B66" t="str">
            <v>S513121</v>
          </cell>
          <cell r="C66" t="str">
            <v>黄骅市宏顺模具厂</v>
          </cell>
          <cell r="D66" t="str">
            <v>原材料</v>
          </cell>
          <cell r="E66" t="str">
            <v>高</v>
          </cell>
          <cell r="F66">
            <v>20000</v>
          </cell>
          <cell r="H66">
            <v>20000</v>
          </cell>
        </row>
        <row r="67">
          <cell r="B67" t="str">
            <v>S435001</v>
          </cell>
          <cell r="C67" t="str">
            <v>厦门凯平化工有限公司</v>
          </cell>
          <cell r="D67" t="str">
            <v>原材料</v>
          </cell>
          <cell r="E67" t="str">
            <v>极高</v>
          </cell>
          <cell r="F67">
            <v>300000</v>
          </cell>
          <cell r="H67">
            <v>300000</v>
          </cell>
        </row>
        <row r="68">
          <cell r="B68" t="str">
            <v>S413061</v>
          </cell>
          <cell r="C68" t="str">
            <v>黄骅市氦普气体销售有限公司</v>
          </cell>
          <cell r="D68" t="str">
            <v>原材料</v>
          </cell>
          <cell r="E68" t="str">
            <v>极高</v>
          </cell>
          <cell r="F68">
            <v>50000</v>
          </cell>
          <cell r="H68">
            <v>50000</v>
          </cell>
        </row>
        <row r="69">
          <cell r="B69" t="str">
            <v>S412009</v>
          </cell>
          <cell r="C69" t="str">
            <v>天津市元辉昌钢铁贸易有限公司</v>
          </cell>
          <cell r="D69" t="str">
            <v>原材料</v>
          </cell>
          <cell r="E69" t="str">
            <v>中高</v>
          </cell>
          <cell r="F69">
            <v>100000</v>
          </cell>
          <cell r="H69">
            <v>70000</v>
          </cell>
        </row>
        <row r="70">
          <cell r="B70" t="str">
            <v>S513160</v>
          </cell>
          <cell r="C70" t="str">
            <v>黄骅市宏宸汽车配件有限公司</v>
          </cell>
          <cell r="D70" t="str">
            <v>原材料</v>
          </cell>
          <cell r="E70" t="str">
            <v>高</v>
          </cell>
          <cell r="F70">
            <v>10000</v>
          </cell>
          <cell r="H70">
            <v>10000</v>
          </cell>
        </row>
        <row r="71">
          <cell r="B71" t="str">
            <v>S432044</v>
          </cell>
          <cell r="C71" t="str">
            <v>常州市鹏逸汽车附件有限公司</v>
          </cell>
          <cell r="D71" t="str">
            <v>单独申请</v>
          </cell>
          <cell r="E71" t="str">
            <v>中高</v>
          </cell>
          <cell r="F71">
            <v>23221.5</v>
          </cell>
          <cell r="H71">
            <v>23000</v>
          </cell>
        </row>
        <row r="72">
          <cell r="B72" t="str">
            <v>S432017</v>
          </cell>
          <cell r="C72" t="str">
            <v>苏州市荣威模具有限公司</v>
          </cell>
          <cell r="D72" t="str">
            <v>涉诉&amp;还款计划</v>
          </cell>
          <cell r="E72" t="str">
            <v>高</v>
          </cell>
          <cell r="F72">
            <v>160000</v>
          </cell>
          <cell r="G72" t="str">
            <v>涉诉</v>
          </cell>
          <cell r="H72">
            <v>60000</v>
          </cell>
        </row>
        <row r="73">
          <cell r="B73" t="str">
            <v>S413174</v>
          </cell>
          <cell r="C73" t="str">
            <v>沧州美凯精冲产品有限公司</v>
          </cell>
          <cell r="E73" t="str">
            <v>高</v>
          </cell>
          <cell r="F73">
            <v>20000</v>
          </cell>
          <cell r="H73">
            <v>20000</v>
          </cell>
        </row>
        <row r="74">
          <cell r="B74" t="str">
            <v>S413186</v>
          </cell>
          <cell r="C74" t="str">
            <v>黄骅市富邑金属制品有限公司</v>
          </cell>
          <cell r="E74" t="str">
            <v>极高</v>
          </cell>
          <cell r="F74">
            <v>10000</v>
          </cell>
          <cell r="H74">
            <v>10000</v>
          </cell>
        </row>
        <row r="75">
          <cell r="B75" t="str">
            <v>S437034</v>
          </cell>
          <cell r="C75" t="str">
            <v>潍坊振晟汽车零部件有限公司</v>
          </cell>
          <cell r="E75" t="str">
            <v>极高</v>
          </cell>
          <cell r="H75">
            <v>10000</v>
          </cell>
        </row>
        <row r="76">
          <cell r="B76" t="str">
            <v>S413022</v>
          </cell>
          <cell r="C76" t="str">
            <v>海兴中盛弹簧有限公司</v>
          </cell>
          <cell r="E76" t="str">
            <v>极高</v>
          </cell>
          <cell r="H76">
            <v>90000</v>
          </cell>
        </row>
      </sheetData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河北应付账款"/>
      <sheetName val="特殊支付汇总"/>
      <sheetName val="河北原材料（大宗）"/>
      <sheetName val="预付&amp;票到付款&amp;单独申请"/>
      <sheetName val="涉诉欠款1月-河北"/>
      <sheetName val="刚性支出时间节点"/>
    </sheetNames>
    <sheetDataSet>
      <sheetData sheetId="0">
        <row r="8">
          <cell r="C8" t="str">
            <v>S413044</v>
          </cell>
          <cell r="D8" t="str">
            <v>黄骅市长生汽车灯镜有限公司</v>
          </cell>
          <cell r="E8">
            <v>13484885.85</v>
          </cell>
          <cell r="F8">
            <v>3599954.91</v>
          </cell>
          <cell r="G8">
            <v>599992.48499999999</v>
          </cell>
          <cell r="H8">
            <v>401489.37199999997</v>
          </cell>
          <cell r="I8">
            <v>450000</v>
          </cell>
          <cell r="J8">
            <v>-48510.627999999997</v>
          </cell>
          <cell r="K8">
            <v>447434.84266666701</v>
          </cell>
          <cell r="L8">
            <v>0</v>
          </cell>
          <cell r="M8">
            <v>447434.84266666701</v>
          </cell>
          <cell r="N8">
            <v>485000</v>
          </cell>
          <cell r="P8">
            <v>485000</v>
          </cell>
          <cell r="Q8">
            <v>480000</v>
          </cell>
        </row>
        <row r="9">
          <cell r="C9" t="str">
            <v>S413049</v>
          </cell>
          <cell r="D9" t="str">
            <v>黄骅市天丰汽车配件有限公司</v>
          </cell>
          <cell r="E9">
            <v>3933594.28</v>
          </cell>
          <cell r="F9">
            <v>11866.04</v>
          </cell>
          <cell r="G9">
            <v>1977.67333333333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P9">
            <v>0</v>
          </cell>
          <cell r="Q9">
            <v>2000</v>
          </cell>
        </row>
        <row r="10">
          <cell r="C10" t="str">
            <v>S413052</v>
          </cell>
          <cell r="D10" t="str">
            <v>黄骅市鑫昌五金制品厂</v>
          </cell>
          <cell r="E10">
            <v>9487779.6600000001</v>
          </cell>
          <cell r="F10">
            <v>3666340.32</v>
          </cell>
          <cell r="G10">
            <v>611056.72</v>
          </cell>
          <cell r="H10">
            <v>488515.62666666601</v>
          </cell>
          <cell r="I10">
            <v>370000</v>
          </cell>
          <cell r="J10">
            <v>118515.62666666599</v>
          </cell>
          <cell r="K10">
            <v>489062.16</v>
          </cell>
          <cell r="L10">
            <v>290000</v>
          </cell>
          <cell r="M10">
            <v>199062.16</v>
          </cell>
          <cell r="N10">
            <v>474000</v>
          </cell>
          <cell r="P10">
            <v>474000</v>
          </cell>
          <cell r="Q10">
            <v>611000</v>
          </cell>
        </row>
        <row r="11">
          <cell r="C11" t="str">
            <v>S412020</v>
          </cell>
          <cell r="D11" t="str">
            <v>天津市鹏升汽车部件有限公司</v>
          </cell>
          <cell r="E11">
            <v>7410476.6900000004</v>
          </cell>
          <cell r="F11">
            <v>2161145.71</v>
          </cell>
          <cell r="G11">
            <v>360190.95166666701</v>
          </cell>
          <cell r="H11">
            <v>217223.534666666</v>
          </cell>
          <cell r="I11">
            <v>160000</v>
          </cell>
          <cell r="J11">
            <v>57223.534666665997</v>
          </cell>
          <cell r="K11">
            <v>257397.26</v>
          </cell>
          <cell r="L11">
            <v>0</v>
          </cell>
          <cell r="M11">
            <v>257397.26</v>
          </cell>
          <cell r="N11">
            <v>308000</v>
          </cell>
          <cell r="P11">
            <v>308000</v>
          </cell>
          <cell r="Q11">
            <v>288000</v>
          </cell>
        </row>
        <row r="12">
          <cell r="C12" t="str">
            <v>S413082</v>
          </cell>
          <cell r="D12" t="str">
            <v>深州市卓伦橡塑磨具有限公司</v>
          </cell>
          <cell r="E12">
            <v>4983415.16</v>
          </cell>
          <cell r="F12">
            <v>1350844.57</v>
          </cell>
          <cell r="G12">
            <v>225140.76166666701</v>
          </cell>
          <cell r="H12">
            <v>164887.628</v>
          </cell>
          <cell r="I12">
            <v>200000</v>
          </cell>
          <cell r="J12">
            <v>-35112.372000000003</v>
          </cell>
          <cell r="K12">
            <v>166065.84533333301</v>
          </cell>
          <cell r="L12">
            <v>0</v>
          </cell>
          <cell r="M12">
            <v>166065.84533333301</v>
          </cell>
          <cell r="N12">
            <v>0</v>
          </cell>
          <cell r="P12">
            <v>0</v>
          </cell>
          <cell r="Q12">
            <v>180000</v>
          </cell>
        </row>
        <row r="13">
          <cell r="C13" t="str">
            <v>S413022</v>
          </cell>
          <cell r="D13" t="str">
            <v>海兴中盛弹簧有限公司</v>
          </cell>
          <cell r="E13">
            <v>7853650.6200000001</v>
          </cell>
          <cell r="F13">
            <v>3451807.03</v>
          </cell>
          <cell r="G13">
            <v>575301.17166666698</v>
          </cell>
          <cell r="H13">
            <v>416320.38133333402</v>
          </cell>
          <cell r="I13">
            <v>330000</v>
          </cell>
          <cell r="J13">
            <v>86320.381333333993</v>
          </cell>
          <cell r="K13">
            <v>427212.95866666699</v>
          </cell>
          <cell r="L13">
            <v>320000</v>
          </cell>
          <cell r="M13">
            <v>107212.95866666699</v>
          </cell>
          <cell r="N13">
            <v>454000</v>
          </cell>
          <cell r="P13">
            <v>454000</v>
          </cell>
          <cell r="Q13">
            <v>460000</v>
          </cell>
        </row>
        <row r="14">
          <cell r="C14" t="str">
            <v>S413029</v>
          </cell>
          <cell r="D14" t="str">
            <v>黄骅市成卓汽车部件厂</v>
          </cell>
          <cell r="E14">
            <v>7789901.7700000098</v>
          </cell>
          <cell r="F14">
            <v>3537978.86</v>
          </cell>
          <cell r="G14">
            <v>589663.14333333296</v>
          </cell>
          <cell r="H14">
            <v>405927.74400000001</v>
          </cell>
          <cell r="I14">
            <v>280000</v>
          </cell>
          <cell r="J14">
            <v>125927.74400000001</v>
          </cell>
          <cell r="K14">
            <v>422421.21333333303</v>
          </cell>
          <cell r="L14">
            <v>210000</v>
          </cell>
          <cell r="M14">
            <v>212421.213333333</v>
          </cell>
          <cell r="N14">
            <v>445000</v>
          </cell>
          <cell r="P14">
            <v>445000</v>
          </cell>
          <cell r="Q14">
            <v>590000</v>
          </cell>
        </row>
        <row r="15">
          <cell r="C15" t="str">
            <v>S422005</v>
          </cell>
          <cell r="D15" t="str">
            <v>吉林省德邦汽车电子有限公司</v>
          </cell>
          <cell r="E15">
            <v>2862720.7</v>
          </cell>
          <cell r="F15">
            <v>1550026.53</v>
          </cell>
          <cell r="G15">
            <v>258337.755</v>
          </cell>
          <cell r="H15">
            <v>187347.609333334</v>
          </cell>
          <cell r="I15">
            <v>390000</v>
          </cell>
          <cell r="J15">
            <v>-202652.390666666</v>
          </cell>
          <cell r="K15">
            <v>164092.22399999999</v>
          </cell>
          <cell r="L15">
            <v>100000</v>
          </cell>
          <cell r="M15">
            <v>64092.224000000002</v>
          </cell>
          <cell r="N15">
            <v>213000</v>
          </cell>
          <cell r="P15">
            <v>213000</v>
          </cell>
          <cell r="Q15">
            <v>207000</v>
          </cell>
        </row>
        <row r="16">
          <cell r="C16" t="str">
            <v>S413034</v>
          </cell>
          <cell r="D16" t="str">
            <v>黄骅市汇铭汽车部件有限公司</v>
          </cell>
          <cell r="E16">
            <v>2797700.74</v>
          </cell>
          <cell r="F16">
            <v>816679.31</v>
          </cell>
          <cell r="G16">
            <v>136113.218333333</v>
          </cell>
          <cell r="H16">
            <v>346252.136</v>
          </cell>
          <cell r="I16">
            <v>80000</v>
          </cell>
          <cell r="J16">
            <v>266252.136</v>
          </cell>
          <cell r="K16">
            <v>304827.45066666702</v>
          </cell>
          <cell r="L16">
            <v>50000</v>
          </cell>
          <cell r="M16">
            <v>254827.45066666699</v>
          </cell>
          <cell r="N16">
            <v>242000</v>
          </cell>
          <cell r="P16">
            <v>242000</v>
          </cell>
          <cell r="Q16">
            <v>109000</v>
          </cell>
        </row>
        <row r="17">
          <cell r="C17" t="str">
            <v>S411007</v>
          </cell>
          <cell r="D17" t="str">
            <v>北京浦东三浦标准件有限公司</v>
          </cell>
          <cell r="E17">
            <v>2630890.79</v>
          </cell>
          <cell r="F17">
            <v>688703.51</v>
          </cell>
          <cell r="G17">
            <v>114783.918333333</v>
          </cell>
          <cell r="H17">
            <v>111421.366666666</v>
          </cell>
          <cell r="I17">
            <v>140000</v>
          </cell>
          <cell r="J17">
            <v>-28578.633333334001</v>
          </cell>
          <cell r="K17">
            <v>85230.3066666667</v>
          </cell>
          <cell r="L17">
            <v>60000</v>
          </cell>
          <cell r="M17">
            <v>25230.3066666667</v>
          </cell>
          <cell r="N17">
            <v>104000</v>
          </cell>
          <cell r="P17">
            <v>104000</v>
          </cell>
          <cell r="Q17">
            <v>92000</v>
          </cell>
        </row>
        <row r="18">
          <cell r="C18" t="str">
            <v>S413035</v>
          </cell>
          <cell r="D18" t="str">
            <v>黄骅市建昌塑料制品有限公司</v>
          </cell>
          <cell r="E18">
            <v>3017472.29</v>
          </cell>
          <cell r="F18">
            <v>571764.15</v>
          </cell>
          <cell r="G18">
            <v>95294.024999999994</v>
          </cell>
          <cell r="H18">
            <v>96245.843999999997</v>
          </cell>
          <cell r="I18">
            <v>140000</v>
          </cell>
          <cell r="J18">
            <v>-43754.156000000003</v>
          </cell>
          <cell r="K18">
            <v>111949.31200000001</v>
          </cell>
          <cell r="L18">
            <v>30000</v>
          </cell>
          <cell r="M18">
            <v>81949.312000000005</v>
          </cell>
          <cell r="N18">
            <v>94000</v>
          </cell>
          <cell r="P18">
            <v>94000</v>
          </cell>
          <cell r="Q18">
            <v>76000</v>
          </cell>
        </row>
        <row r="19">
          <cell r="C19" t="str">
            <v>S413037</v>
          </cell>
          <cell r="D19" t="str">
            <v>黄骅市雍丰塑料制品有限公司</v>
          </cell>
          <cell r="E19">
            <v>2793533.09</v>
          </cell>
          <cell r="F19">
            <v>530581.88</v>
          </cell>
          <cell r="G19">
            <v>88430.313333333295</v>
          </cell>
          <cell r="H19">
            <v>87528.236000000004</v>
          </cell>
          <cell r="I19">
            <v>120000</v>
          </cell>
          <cell r="J19">
            <v>-32471.763999999999</v>
          </cell>
          <cell r="K19">
            <v>80711.403999999995</v>
          </cell>
          <cell r="L19">
            <v>50000</v>
          </cell>
          <cell r="M19">
            <v>30711.403999999999</v>
          </cell>
          <cell r="N19">
            <v>77000</v>
          </cell>
          <cell r="P19">
            <v>77000</v>
          </cell>
          <cell r="Q19">
            <v>71000</v>
          </cell>
        </row>
        <row r="20">
          <cell r="C20" t="str">
            <v>S413089</v>
          </cell>
          <cell r="D20" t="str">
            <v>黄骅浙泰光伏发电有限公司</v>
          </cell>
          <cell r="E20">
            <v>1497113.11</v>
          </cell>
          <cell r="F20">
            <v>613780</v>
          </cell>
          <cell r="G20">
            <v>102296.66666666701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P20">
            <v>0</v>
          </cell>
          <cell r="Q20">
            <v>82000</v>
          </cell>
        </row>
        <row r="21">
          <cell r="C21" t="str">
            <v>S413064</v>
          </cell>
          <cell r="D21" t="str">
            <v>黄骅市恒伟五金制品有限公司</v>
          </cell>
          <cell r="E21">
            <v>2244611.0699999998</v>
          </cell>
          <cell r="F21">
            <v>1089433.72</v>
          </cell>
          <cell r="G21">
            <v>181572.286666667</v>
          </cell>
          <cell r="H21">
            <v>167856.508</v>
          </cell>
          <cell r="I21">
            <v>386200</v>
          </cell>
          <cell r="J21">
            <v>-218343.492</v>
          </cell>
          <cell r="K21">
            <v>158097.54533333299</v>
          </cell>
          <cell r="L21">
            <v>30000</v>
          </cell>
          <cell r="M21">
            <v>128097.54533333299</v>
          </cell>
          <cell r="N21">
            <v>0</v>
          </cell>
          <cell r="P21">
            <v>0</v>
          </cell>
          <cell r="Q21">
            <v>145000</v>
          </cell>
        </row>
        <row r="22">
          <cell r="C22" t="str">
            <v>S413108</v>
          </cell>
          <cell r="D22" t="str">
            <v>黄骅市泰行汽车配件有限公司</v>
          </cell>
          <cell r="E22">
            <v>4614418.28</v>
          </cell>
          <cell r="F22">
            <v>1588020.17</v>
          </cell>
          <cell r="G22">
            <v>264670.02833333297</v>
          </cell>
          <cell r="H22">
            <v>205322.15599999999</v>
          </cell>
          <cell r="I22">
            <v>250000</v>
          </cell>
          <cell r="J22">
            <v>-44677.843999999997</v>
          </cell>
          <cell r="K22">
            <v>209653.169333333</v>
          </cell>
          <cell r="L22">
            <v>0</v>
          </cell>
          <cell r="M22">
            <v>209653.169333333</v>
          </cell>
          <cell r="N22">
            <v>215000</v>
          </cell>
          <cell r="P22">
            <v>215000</v>
          </cell>
          <cell r="Q22">
            <v>212000</v>
          </cell>
        </row>
        <row r="23">
          <cell r="C23" t="str">
            <v>S413045</v>
          </cell>
          <cell r="D23" t="str">
            <v>黄骅市鑫祺汽车配件有限公司</v>
          </cell>
          <cell r="E23">
            <v>1966303.39</v>
          </cell>
          <cell r="F23">
            <v>603062.25</v>
          </cell>
          <cell r="G23">
            <v>100510.375</v>
          </cell>
          <cell r="H23">
            <v>77080.445333333395</v>
          </cell>
          <cell r="I23">
            <v>40000</v>
          </cell>
          <cell r="J23">
            <v>37080.445333333402</v>
          </cell>
          <cell r="K23">
            <v>75172.606666666703</v>
          </cell>
          <cell r="L23">
            <v>0</v>
          </cell>
          <cell r="M23">
            <v>75172.606666666703</v>
          </cell>
          <cell r="N23">
            <v>72000</v>
          </cell>
          <cell r="P23">
            <v>72000</v>
          </cell>
          <cell r="Q23">
            <v>80000</v>
          </cell>
        </row>
        <row r="24">
          <cell r="C24" t="str">
            <v>S432010</v>
          </cell>
          <cell r="D24" t="str">
            <v>常州华阳万联汽车附件有限公司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P24">
            <v>0</v>
          </cell>
          <cell r="Q24">
            <v>0</v>
          </cell>
        </row>
        <row r="25">
          <cell r="C25" t="str">
            <v>S413055</v>
          </cell>
          <cell r="D25" t="str">
            <v>黄骅市广亿汽车部件有限公司</v>
          </cell>
          <cell r="E25">
            <v>2357212.59</v>
          </cell>
          <cell r="F25">
            <v>748336.08</v>
          </cell>
          <cell r="G25">
            <v>124722.68</v>
          </cell>
          <cell r="H25">
            <v>135375.38666666599</v>
          </cell>
          <cell r="I25">
            <v>120000</v>
          </cell>
          <cell r="J25">
            <v>15375.386666666</v>
          </cell>
          <cell r="K25">
            <v>119734.930666667</v>
          </cell>
          <cell r="L25">
            <v>40000</v>
          </cell>
          <cell r="M25">
            <v>79734.930666667002</v>
          </cell>
          <cell r="N25">
            <v>134000</v>
          </cell>
          <cell r="P25">
            <v>134000</v>
          </cell>
          <cell r="Q25">
            <v>100000</v>
          </cell>
        </row>
        <row r="26">
          <cell r="C26" t="str">
            <v>S443004</v>
          </cell>
          <cell r="D26" t="str">
            <v>湘乡简美新材料科技有限公司</v>
          </cell>
          <cell r="E26">
            <v>2810794.99</v>
          </cell>
          <cell r="F26">
            <v>2359306.8199999998</v>
          </cell>
          <cell r="G26">
            <v>393217.80333333299</v>
          </cell>
          <cell r="H26">
            <v>232768.78</v>
          </cell>
          <cell r="I26">
            <v>250000</v>
          </cell>
          <cell r="J26">
            <v>-17231.22</v>
          </cell>
          <cell r="K26">
            <v>230112.51066666699</v>
          </cell>
          <cell r="L26">
            <v>100000</v>
          </cell>
          <cell r="M26">
            <v>130112.510666667</v>
          </cell>
          <cell r="N26">
            <v>325000</v>
          </cell>
          <cell r="P26">
            <v>325000</v>
          </cell>
          <cell r="Q26">
            <v>315000</v>
          </cell>
        </row>
        <row r="27">
          <cell r="C27" t="str">
            <v>S432014</v>
          </cell>
          <cell r="D27" t="str">
            <v>江苏万金汽车零部件制造有限公司</v>
          </cell>
          <cell r="E27">
            <v>1246974.6499999999</v>
          </cell>
          <cell r="F27">
            <v>393948.19</v>
          </cell>
          <cell r="G27">
            <v>65658.031666666706</v>
          </cell>
          <cell r="H27">
            <v>48946.666666666599</v>
          </cell>
          <cell r="I27">
            <v>90000</v>
          </cell>
          <cell r="J27">
            <v>-41053.333333333401</v>
          </cell>
          <cell r="K27">
            <v>48300.853333333303</v>
          </cell>
          <cell r="L27">
            <v>50000</v>
          </cell>
          <cell r="M27">
            <v>-1699.1466666667</v>
          </cell>
          <cell r="N27">
            <v>0</v>
          </cell>
          <cell r="P27">
            <v>0</v>
          </cell>
          <cell r="Q27">
            <v>53000</v>
          </cell>
        </row>
        <row r="28">
          <cell r="C28" t="str">
            <v>S413033</v>
          </cell>
          <cell r="D28" t="str">
            <v>黄骅市再兴汽车配件有限公司</v>
          </cell>
          <cell r="E28">
            <v>2110333.4</v>
          </cell>
          <cell r="F28">
            <v>805330.49</v>
          </cell>
          <cell r="G28">
            <v>134221.748333333</v>
          </cell>
          <cell r="H28">
            <v>92508.338666666401</v>
          </cell>
          <cell r="I28">
            <v>100000</v>
          </cell>
          <cell r="J28">
            <v>-7491.6613333335999</v>
          </cell>
          <cell r="K28">
            <v>96942.790666666697</v>
          </cell>
          <cell r="L28">
            <v>40000</v>
          </cell>
          <cell r="M28">
            <v>56942.790666666697</v>
          </cell>
          <cell r="N28">
            <v>97000</v>
          </cell>
          <cell r="P28">
            <v>97000</v>
          </cell>
          <cell r="Q28">
            <v>107000</v>
          </cell>
        </row>
        <row r="29">
          <cell r="C29" t="str">
            <v>S413047</v>
          </cell>
          <cell r="D29" t="str">
            <v>黄骅市正大纺织机械配件厂</v>
          </cell>
          <cell r="E29">
            <v>1975793.4</v>
          </cell>
          <cell r="F29">
            <v>1427249.49</v>
          </cell>
          <cell r="G29">
            <v>237874.91500000001</v>
          </cell>
          <cell r="H29">
            <v>168520</v>
          </cell>
          <cell r="I29">
            <v>150000</v>
          </cell>
          <cell r="J29">
            <v>18520</v>
          </cell>
          <cell r="K29">
            <v>189924.19866666701</v>
          </cell>
          <cell r="L29">
            <v>50000</v>
          </cell>
          <cell r="M29">
            <v>139924.19866666701</v>
          </cell>
          <cell r="N29">
            <v>165000</v>
          </cell>
          <cell r="P29">
            <v>165000</v>
          </cell>
          <cell r="Q29">
            <v>190000</v>
          </cell>
        </row>
        <row r="30">
          <cell r="C30" t="str">
            <v>S437004</v>
          </cell>
          <cell r="D30" t="str">
            <v>青岛福基纺织有限公司</v>
          </cell>
          <cell r="E30">
            <v>4076058.12</v>
          </cell>
          <cell r="F30">
            <v>4076058.12</v>
          </cell>
          <cell r="G30">
            <v>679343.02</v>
          </cell>
          <cell r="H30">
            <v>0</v>
          </cell>
          <cell r="I30">
            <v>0</v>
          </cell>
          <cell r="J30">
            <v>0</v>
          </cell>
          <cell r="K30">
            <v>675666.66666666698</v>
          </cell>
          <cell r="L30">
            <v>0</v>
          </cell>
          <cell r="M30">
            <v>675666.66666666698</v>
          </cell>
          <cell r="N30">
            <v>699000</v>
          </cell>
          <cell r="P30">
            <v>699000</v>
          </cell>
          <cell r="Q30">
            <v>543000</v>
          </cell>
        </row>
        <row r="31">
          <cell r="C31" t="str">
            <v>S413084</v>
          </cell>
          <cell r="D31" t="str">
            <v>黄骅市常郭镇街西纸箱厂</v>
          </cell>
          <cell r="E31">
            <v>1621594.46</v>
          </cell>
          <cell r="F31">
            <v>225277.08</v>
          </cell>
          <cell r="G31">
            <v>37546.18</v>
          </cell>
          <cell r="H31">
            <v>32647.328000000001</v>
          </cell>
          <cell r="I31">
            <v>0</v>
          </cell>
          <cell r="J31">
            <v>32647.328000000001</v>
          </cell>
          <cell r="K31">
            <v>31903.530666666698</v>
          </cell>
          <cell r="L31">
            <v>0</v>
          </cell>
          <cell r="M31">
            <v>31903.530666666698</v>
          </cell>
          <cell r="N31">
            <v>0</v>
          </cell>
          <cell r="P31">
            <v>0</v>
          </cell>
          <cell r="Q31">
            <v>30000</v>
          </cell>
        </row>
        <row r="32">
          <cell r="C32" t="str">
            <v>S413078</v>
          </cell>
          <cell r="D32" t="str">
            <v>文安县德实汽车配件有限公司</v>
          </cell>
          <cell r="E32">
            <v>3256251.88</v>
          </cell>
          <cell r="F32">
            <v>2139126.19</v>
          </cell>
          <cell r="G32">
            <v>356521.03166666703</v>
          </cell>
          <cell r="H32">
            <v>227248.908</v>
          </cell>
          <cell r="I32">
            <v>319400</v>
          </cell>
          <cell r="J32">
            <v>-92151.092000000004</v>
          </cell>
          <cell r="K32">
            <v>256200.014666667</v>
          </cell>
          <cell r="L32">
            <v>200000</v>
          </cell>
          <cell r="M32">
            <v>56200.014666666997</v>
          </cell>
          <cell r="N32">
            <v>279000</v>
          </cell>
          <cell r="P32">
            <v>279000</v>
          </cell>
          <cell r="Q32">
            <v>285000</v>
          </cell>
        </row>
        <row r="33">
          <cell r="C33" t="str">
            <v>S413066</v>
          </cell>
          <cell r="D33" t="str">
            <v>河北新强力机械制造有限公司</v>
          </cell>
          <cell r="E33">
            <v>1238234.1000000001</v>
          </cell>
          <cell r="F33">
            <v>339261.45</v>
          </cell>
          <cell r="G33">
            <v>56543.574999999997</v>
          </cell>
          <cell r="H33">
            <v>46691.553333333402</v>
          </cell>
          <cell r="I33">
            <v>50000</v>
          </cell>
          <cell r="J33">
            <v>-3308.4466666665999</v>
          </cell>
          <cell r="K33">
            <v>56971.864000000001</v>
          </cell>
          <cell r="L33">
            <v>60000</v>
          </cell>
          <cell r="M33">
            <v>-3028.136</v>
          </cell>
          <cell r="N33">
            <v>53000</v>
          </cell>
          <cell r="P33">
            <v>53000</v>
          </cell>
          <cell r="Q33">
            <v>45000</v>
          </cell>
        </row>
        <row r="34">
          <cell r="C34" t="str">
            <v>S433001</v>
          </cell>
          <cell r="D34" t="str">
            <v>宁波精成车业有限公司</v>
          </cell>
          <cell r="E34">
            <v>329624.01</v>
          </cell>
          <cell r="F34">
            <v>295669.12</v>
          </cell>
          <cell r="G34">
            <v>49278.186666666697</v>
          </cell>
          <cell r="H34">
            <v>137733.33333333401</v>
          </cell>
          <cell r="I34">
            <v>320000</v>
          </cell>
          <cell r="J34">
            <v>-182266.66666666599</v>
          </cell>
          <cell r="K34">
            <v>123520</v>
          </cell>
          <cell r="L34">
            <v>100000</v>
          </cell>
          <cell r="M34">
            <v>23520</v>
          </cell>
          <cell r="N34">
            <v>0</v>
          </cell>
          <cell r="P34">
            <v>0</v>
          </cell>
          <cell r="Q34">
            <v>39000</v>
          </cell>
        </row>
        <row r="35">
          <cell r="C35" t="str">
            <v>S432020</v>
          </cell>
          <cell r="D35" t="str">
            <v>恺博（常熟）座椅机械部件有限公司</v>
          </cell>
          <cell r="E35">
            <v>1800191.12</v>
          </cell>
          <cell r="F35">
            <v>656466.72</v>
          </cell>
          <cell r="G35">
            <v>109411.12</v>
          </cell>
          <cell r="H35">
            <v>141400</v>
          </cell>
          <cell r="I35">
            <v>150000</v>
          </cell>
          <cell r="J35">
            <v>-8600</v>
          </cell>
          <cell r="K35">
            <v>121193.856</v>
          </cell>
          <cell r="L35">
            <v>0</v>
          </cell>
          <cell r="M35">
            <v>121193.856</v>
          </cell>
          <cell r="N35">
            <v>74000</v>
          </cell>
          <cell r="P35">
            <v>74000</v>
          </cell>
          <cell r="Q35">
            <v>88000</v>
          </cell>
        </row>
        <row r="36">
          <cell r="C36" t="str">
            <v>S412001</v>
          </cell>
          <cell r="D36" t="str">
            <v>天津生隆纤维材料股份有限公司</v>
          </cell>
          <cell r="E36">
            <v>1647082.58</v>
          </cell>
          <cell r="F36">
            <v>895492.67</v>
          </cell>
          <cell r="G36">
            <v>149248.778333333</v>
          </cell>
          <cell r="H36">
            <v>148061.36799999999</v>
          </cell>
          <cell r="I36">
            <v>180000</v>
          </cell>
          <cell r="J36">
            <v>-31938.632000000001</v>
          </cell>
          <cell r="K36">
            <v>109346.412</v>
          </cell>
          <cell r="L36">
            <v>100000</v>
          </cell>
          <cell r="M36">
            <v>9346.4120000000003</v>
          </cell>
          <cell r="N36">
            <v>161000</v>
          </cell>
          <cell r="P36">
            <v>161000</v>
          </cell>
          <cell r="Q36">
            <v>119000</v>
          </cell>
        </row>
        <row r="37">
          <cell r="C37" t="str">
            <v>S433003</v>
          </cell>
          <cell r="D37" t="str">
            <v>浙江松原汽车安全系统股份有限公司</v>
          </cell>
          <cell r="E37">
            <v>2458346.2200000002</v>
          </cell>
          <cell r="F37">
            <v>1767803.1</v>
          </cell>
          <cell r="G37">
            <v>294633.84999999998</v>
          </cell>
          <cell r="H37">
            <v>186183.83333333401</v>
          </cell>
          <cell r="I37">
            <v>200000</v>
          </cell>
          <cell r="J37">
            <v>-13816.166666666</v>
          </cell>
          <cell r="K37">
            <v>169603.67066666699</v>
          </cell>
          <cell r="L37">
            <v>0</v>
          </cell>
          <cell r="M37">
            <v>169603.67066666699</v>
          </cell>
          <cell r="N37">
            <v>188000</v>
          </cell>
          <cell r="P37">
            <v>188000</v>
          </cell>
          <cell r="Q37">
            <v>236000</v>
          </cell>
        </row>
        <row r="38">
          <cell r="C38" t="str">
            <v>S437023</v>
          </cell>
          <cell r="D38" t="str">
            <v>高唐强盛机械有限公司</v>
          </cell>
          <cell r="E38">
            <v>926630.84</v>
          </cell>
          <cell r="F38">
            <v>33763.07</v>
          </cell>
          <cell r="G38">
            <v>5627.1783333333296</v>
          </cell>
          <cell r="H38">
            <v>4506.6666666666597</v>
          </cell>
          <cell r="I38">
            <v>0</v>
          </cell>
          <cell r="J38">
            <v>4506.6666666666597</v>
          </cell>
          <cell r="K38">
            <v>4501.7426666666697</v>
          </cell>
          <cell r="L38">
            <v>0</v>
          </cell>
          <cell r="M38">
            <v>4501.7426666666697</v>
          </cell>
          <cell r="N38">
            <v>5000</v>
          </cell>
          <cell r="P38">
            <v>5000</v>
          </cell>
          <cell r="Q38">
            <v>5000</v>
          </cell>
        </row>
        <row r="39">
          <cell r="C39" t="str">
            <v>S422002</v>
          </cell>
          <cell r="D39" t="str">
            <v>长春市天利得科技有限公司</v>
          </cell>
          <cell r="E39">
            <v>1841874.44</v>
          </cell>
          <cell r="F39">
            <v>1154503.8</v>
          </cell>
          <cell r="G39">
            <v>192417.3</v>
          </cell>
          <cell r="H39">
            <v>185243.473333334</v>
          </cell>
          <cell r="I39">
            <v>360800</v>
          </cell>
          <cell r="J39">
            <v>-175556.526666666</v>
          </cell>
          <cell r="K39">
            <v>164026.92133333301</v>
          </cell>
          <cell r="L39">
            <v>100000</v>
          </cell>
          <cell r="M39">
            <v>64026.921333332997</v>
          </cell>
          <cell r="N39">
            <v>160000</v>
          </cell>
          <cell r="P39">
            <v>160000</v>
          </cell>
          <cell r="Q39">
            <v>154000</v>
          </cell>
        </row>
        <row r="40">
          <cell r="C40" t="str">
            <v>S437019</v>
          </cell>
          <cell r="D40" t="str">
            <v>日照浩利橡塑有限公司</v>
          </cell>
          <cell r="E40">
            <v>1542257.12</v>
          </cell>
          <cell r="F40">
            <v>773979.95</v>
          </cell>
          <cell r="G40">
            <v>128996.65833333301</v>
          </cell>
          <cell r="H40">
            <v>59699.7933333334</v>
          </cell>
          <cell r="I40">
            <v>7900</v>
          </cell>
          <cell r="J40">
            <v>51799.7933333334</v>
          </cell>
          <cell r="K40">
            <v>68001.490666666694</v>
          </cell>
          <cell r="L40">
            <v>0</v>
          </cell>
          <cell r="M40">
            <v>68001.490666666694</v>
          </cell>
          <cell r="N40">
            <v>88000</v>
          </cell>
          <cell r="P40">
            <v>88000</v>
          </cell>
          <cell r="Q40">
            <v>103000</v>
          </cell>
        </row>
        <row r="41">
          <cell r="C41" t="str">
            <v>S413090</v>
          </cell>
          <cell r="D41" t="str">
            <v>黄骅市津华汽车部件有限公司</v>
          </cell>
          <cell r="E41">
            <v>667338.56000000006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P41">
            <v>0</v>
          </cell>
          <cell r="Q41">
            <v>0</v>
          </cell>
        </row>
        <row r="42">
          <cell r="C42" t="str">
            <v>S413051</v>
          </cell>
          <cell r="D42" t="str">
            <v>黄骅市京港机电设备有限公司</v>
          </cell>
          <cell r="E42">
            <v>604732.59</v>
          </cell>
          <cell r="F42">
            <v>39379.33</v>
          </cell>
          <cell r="G42">
            <v>6563.22166666667</v>
          </cell>
          <cell r="H42">
            <v>6300.5853333333398</v>
          </cell>
          <cell r="I42">
            <v>10000</v>
          </cell>
          <cell r="J42">
            <v>-3699.4146666666602</v>
          </cell>
          <cell r="K42">
            <v>5292.1319999999996</v>
          </cell>
          <cell r="L42">
            <v>0</v>
          </cell>
          <cell r="M42">
            <v>5292.1319999999996</v>
          </cell>
          <cell r="N42">
            <v>0</v>
          </cell>
          <cell r="P42">
            <v>0</v>
          </cell>
          <cell r="Q42">
            <v>5000</v>
          </cell>
        </row>
        <row r="43">
          <cell r="C43" t="str">
            <v>S413132</v>
          </cell>
          <cell r="D43" t="str">
            <v>霸州市政锦五金制品有限公司</v>
          </cell>
          <cell r="E43">
            <v>1406896.01</v>
          </cell>
          <cell r="F43">
            <v>941631.19</v>
          </cell>
          <cell r="G43">
            <v>156938.531666667</v>
          </cell>
          <cell r="H43">
            <v>86749.429333333595</v>
          </cell>
          <cell r="I43">
            <v>90000</v>
          </cell>
          <cell r="J43">
            <v>-3250.5706666664</v>
          </cell>
          <cell r="K43">
            <v>104407.38666666699</v>
          </cell>
          <cell r="L43">
            <v>50000</v>
          </cell>
          <cell r="M43">
            <v>54407.386666667</v>
          </cell>
          <cell r="N43">
            <v>135000</v>
          </cell>
          <cell r="P43">
            <v>135000</v>
          </cell>
          <cell r="Q43">
            <v>126000</v>
          </cell>
        </row>
        <row r="44">
          <cell r="C44" t="str">
            <v>S411010</v>
          </cell>
          <cell r="D44" t="str">
            <v>北京多宾城建筑机械有限公司</v>
          </cell>
          <cell r="E44">
            <v>964850.72</v>
          </cell>
          <cell r="F44">
            <v>430885.99</v>
          </cell>
          <cell r="G44">
            <v>71814.331666666694</v>
          </cell>
          <cell r="H44">
            <v>59889.461333333398</v>
          </cell>
          <cell r="I44">
            <v>150000</v>
          </cell>
          <cell r="J44">
            <v>-90110.538666666602</v>
          </cell>
          <cell r="K44">
            <v>65807.6933333333</v>
          </cell>
          <cell r="L44">
            <v>0</v>
          </cell>
          <cell r="M44">
            <v>65807.6933333333</v>
          </cell>
          <cell r="N44">
            <v>0</v>
          </cell>
          <cell r="P44">
            <v>0</v>
          </cell>
          <cell r="Q44">
            <v>57000</v>
          </cell>
        </row>
        <row r="45">
          <cell r="C45" t="str">
            <v>S432021</v>
          </cell>
          <cell r="D45" t="str">
            <v>江苏艾文德悦达汽车内饰有限责任公司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P45">
            <v>0</v>
          </cell>
          <cell r="Q45">
            <v>0</v>
          </cell>
        </row>
        <row r="46">
          <cell r="C46" t="str">
            <v>S433010</v>
          </cell>
          <cell r="D46" t="str">
            <v>台州市黄岩佩雷希模具有限公司</v>
          </cell>
          <cell r="E46">
            <v>177300</v>
          </cell>
          <cell r="F46">
            <v>140000</v>
          </cell>
          <cell r="G46">
            <v>23333.333333333299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P46">
            <v>0</v>
          </cell>
          <cell r="Q46">
            <v>19000</v>
          </cell>
        </row>
        <row r="47">
          <cell r="C47" t="str">
            <v>S413161</v>
          </cell>
          <cell r="D47" t="str">
            <v>河北利达金属制品集团有限公司</v>
          </cell>
          <cell r="E47">
            <v>3732314.91</v>
          </cell>
          <cell r="F47">
            <v>3500233.9</v>
          </cell>
          <cell r="G47">
            <v>583372.316666667</v>
          </cell>
          <cell r="H47">
            <v>153053.33333333401</v>
          </cell>
          <cell r="I47">
            <v>670000</v>
          </cell>
          <cell r="J47">
            <v>-516946.66666666599</v>
          </cell>
          <cell r="K47">
            <v>420293.94400000002</v>
          </cell>
          <cell r="L47">
            <v>0</v>
          </cell>
          <cell r="M47">
            <v>420293.94400000002</v>
          </cell>
          <cell r="N47">
            <v>509000</v>
          </cell>
          <cell r="P47">
            <v>509000</v>
          </cell>
          <cell r="Q47">
            <v>467000</v>
          </cell>
        </row>
        <row r="48">
          <cell r="C48" t="str">
            <v>S437015</v>
          </cell>
          <cell r="D48" t="str">
            <v>山东金达汽车部件制造股份有限公司</v>
          </cell>
          <cell r="E48">
            <v>1707650.81</v>
          </cell>
          <cell r="F48">
            <v>1177753.68</v>
          </cell>
          <cell r="G48">
            <v>196292.28</v>
          </cell>
          <cell r="H48">
            <v>8653.3333333333594</v>
          </cell>
          <cell r="I48">
            <v>50000</v>
          </cell>
          <cell r="J48">
            <v>-41346.666666666599</v>
          </cell>
          <cell r="K48">
            <v>30811.1573333333</v>
          </cell>
          <cell r="L48">
            <v>0</v>
          </cell>
          <cell r="M48">
            <v>30811.1573333333</v>
          </cell>
          <cell r="N48">
            <v>92000</v>
          </cell>
          <cell r="P48">
            <v>92000</v>
          </cell>
          <cell r="Q48">
            <v>157000</v>
          </cell>
        </row>
        <row r="49">
          <cell r="C49" t="str">
            <v>S433027</v>
          </cell>
          <cell r="D49" t="str">
            <v>浙江泰极信汽车部件有限公司</v>
          </cell>
          <cell r="E49">
            <v>269669.96000000002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P49">
            <v>0</v>
          </cell>
          <cell r="Q49">
            <v>0</v>
          </cell>
        </row>
        <row r="50">
          <cell r="C50" t="str">
            <v>S543001</v>
          </cell>
          <cell r="D50" t="str">
            <v>湖南精正设备制造有限公司</v>
          </cell>
          <cell r="E50">
            <v>490107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P50">
            <v>0</v>
          </cell>
          <cell r="Q50">
            <v>0</v>
          </cell>
        </row>
        <row r="51">
          <cell r="C51" t="str">
            <v>S433020</v>
          </cell>
          <cell r="D51" t="str">
            <v>宁波市北仑屹昌机械有限公司</v>
          </cell>
          <cell r="E51">
            <v>208156.28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P51">
            <v>0</v>
          </cell>
          <cell r="Q51">
            <v>0</v>
          </cell>
        </row>
        <row r="52">
          <cell r="C52" t="str">
            <v>S432009</v>
          </cell>
          <cell r="D52" t="str">
            <v>江苏力乐汽车部件股份有限公司</v>
          </cell>
          <cell r="E52">
            <v>3536556.02</v>
          </cell>
          <cell r="F52">
            <v>3536556.02</v>
          </cell>
          <cell r="G52">
            <v>589426.00333333295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810000</v>
          </cell>
          <cell r="P52">
            <v>810000</v>
          </cell>
          <cell r="Q52">
            <v>472000</v>
          </cell>
        </row>
        <row r="53">
          <cell r="C53" t="str">
            <v>S432025</v>
          </cell>
          <cell r="D53" t="str">
            <v>苏州高登威科技股份有限公司</v>
          </cell>
          <cell r="E53">
            <v>526700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P53">
            <v>0</v>
          </cell>
          <cell r="Q53">
            <v>0</v>
          </cell>
        </row>
        <row r="54">
          <cell r="C54" t="str">
            <v>S413056</v>
          </cell>
          <cell r="D54" t="str">
            <v>黄骅市瑞丰五金制品有限公司</v>
          </cell>
          <cell r="E54">
            <v>862641.38</v>
          </cell>
          <cell r="F54">
            <v>301373.53999999998</v>
          </cell>
          <cell r="G54">
            <v>50228.923333333303</v>
          </cell>
          <cell r="H54">
            <v>37607.8293333334</v>
          </cell>
          <cell r="I54">
            <v>69900</v>
          </cell>
          <cell r="J54">
            <v>-32292.1706666666</v>
          </cell>
          <cell r="K54">
            <v>44658.742666666702</v>
          </cell>
          <cell r="L54">
            <v>23000</v>
          </cell>
          <cell r="M54">
            <v>21658.742666666702</v>
          </cell>
          <cell r="N54">
            <v>55000</v>
          </cell>
          <cell r="P54">
            <v>55000</v>
          </cell>
          <cell r="Q54">
            <v>40000</v>
          </cell>
        </row>
        <row r="55">
          <cell r="C55" t="str">
            <v>S413071</v>
          </cell>
          <cell r="D55" t="str">
            <v>黄骅市顺亿汽车部件有限公司</v>
          </cell>
          <cell r="E55">
            <v>813710.1</v>
          </cell>
          <cell r="F55">
            <v>215335.6</v>
          </cell>
          <cell r="G55">
            <v>35889.266666666699</v>
          </cell>
          <cell r="H55">
            <v>33489.552000000003</v>
          </cell>
          <cell r="I55">
            <v>40000</v>
          </cell>
          <cell r="J55">
            <v>-6510.4480000000003</v>
          </cell>
          <cell r="K55">
            <v>31702.869333333299</v>
          </cell>
          <cell r="L55">
            <v>0</v>
          </cell>
          <cell r="M55">
            <v>31702.869333333299</v>
          </cell>
          <cell r="N55">
            <v>0</v>
          </cell>
          <cell r="P55">
            <v>0</v>
          </cell>
          <cell r="Q55">
            <v>29000</v>
          </cell>
        </row>
        <row r="56">
          <cell r="C56" t="str">
            <v>S432037</v>
          </cell>
          <cell r="D56" t="str">
            <v>苏世博(南京)减振系统有限公司</v>
          </cell>
          <cell r="E56">
            <v>489822.23</v>
          </cell>
          <cell r="F56">
            <v>489771.28</v>
          </cell>
          <cell r="G56">
            <v>81628.546666666705</v>
          </cell>
          <cell r="H56">
            <v>40951.660000000003</v>
          </cell>
          <cell r="I56">
            <v>0</v>
          </cell>
          <cell r="J56">
            <v>40951.660000000003</v>
          </cell>
          <cell r="K56">
            <v>40946.666666666701</v>
          </cell>
          <cell r="L56">
            <v>0</v>
          </cell>
          <cell r="M56">
            <v>40946.666666666701</v>
          </cell>
          <cell r="N56">
            <v>65000</v>
          </cell>
          <cell r="P56">
            <v>65000</v>
          </cell>
          <cell r="Q56">
            <v>65000</v>
          </cell>
        </row>
        <row r="57">
          <cell r="C57" t="str">
            <v>S412012</v>
          </cell>
          <cell r="D57" t="str">
            <v>天津琪安科技有限公司</v>
          </cell>
          <cell r="E57">
            <v>1229522.9099999999</v>
          </cell>
          <cell r="F57">
            <v>393036.45</v>
          </cell>
          <cell r="G57">
            <v>65506.074999999997</v>
          </cell>
          <cell r="H57">
            <v>31613.333333333401</v>
          </cell>
          <cell r="I57">
            <v>60000</v>
          </cell>
          <cell r="J57">
            <v>-28386.666666666599</v>
          </cell>
          <cell r="K57">
            <v>27142.083999999999</v>
          </cell>
          <cell r="L57">
            <v>0</v>
          </cell>
          <cell r="M57">
            <v>27142.083999999999</v>
          </cell>
          <cell r="N57">
            <v>16000</v>
          </cell>
          <cell r="P57">
            <v>16000</v>
          </cell>
          <cell r="Q57">
            <v>52000</v>
          </cell>
        </row>
        <row r="58">
          <cell r="C58" t="str">
            <v>S511032</v>
          </cell>
          <cell r="D58" t="str">
            <v>中机科（北京）车辆检测工程研究院有限公司</v>
          </cell>
          <cell r="E58">
            <v>649964</v>
          </cell>
          <cell r="F58">
            <v>649964</v>
          </cell>
          <cell r="G58">
            <v>108327.33333333299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P58">
            <v>0</v>
          </cell>
          <cell r="Q58">
            <v>87000</v>
          </cell>
        </row>
        <row r="59">
          <cell r="C59" t="str">
            <v>S413168</v>
          </cell>
          <cell r="D59" t="str">
            <v>黄骅市旗锐塑料制品有限公司</v>
          </cell>
          <cell r="E59">
            <v>178595.36</v>
          </cell>
          <cell r="F59">
            <v>178595.36</v>
          </cell>
          <cell r="G59">
            <v>29765.893333333301</v>
          </cell>
          <cell r="H59">
            <v>51178.173333333398</v>
          </cell>
          <cell r="I59">
            <v>270000</v>
          </cell>
          <cell r="J59">
            <v>-218821.82666666701</v>
          </cell>
          <cell r="K59">
            <v>56280</v>
          </cell>
          <cell r="L59">
            <v>0</v>
          </cell>
          <cell r="M59">
            <v>56280</v>
          </cell>
          <cell r="N59">
            <v>51000</v>
          </cell>
          <cell r="P59">
            <v>51000</v>
          </cell>
          <cell r="Q59">
            <v>24000</v>
          </cell>
        </row>
        <row r="60">
          <cell r="C60" t="str">
            <v>S433009</v>
          </cell>
          <cell r="D60" t="str">
            <v>浙江路得坦摩汽车部件股份有限公司</v>
          </cell>
          <cell r="E60">
            <v>3563679.9</v>
          </cell>
          <cell r="F60">
            <v>3563679.9</v>
          </cell>
          <cell r="G60">
            <v>593946.65</v>
          </cell>
          <cell r="H60">
            <v>507946.58933333401</v>
          </cell>
          <cell r="I60">
            <v>590000</v>
          </cell>
          <cell r="J60">
            <v>-82053.410666665994</v>
          </cell>
          <cell r="K60">
            <v>545800</v>
          </cell>
          <cell r="L60">
            <v>309700</v>
          </cell>
          <cell r="M60">
            <v>236100</v>
          </cell>
          <cell r="N60">
            <v>555000</v>
          </cell>
          <cell r="P60">
            <v>555000</v>
          </cell>
          <cell r="Q60">
            <v>475000</v>
          </cell>
        </row>
        <row r="61">
          <cell r="C61" t="str">
            <v>S434002</v>
          </cell>
          <cell r="D61" t="str">
            <v>芜湖星火软轴控制索制造有限公司</v>
          </cell>
          <cell r="E61">
            <v>402121.33</v>
          </cell>
          <cell r="F61">
            <v>125147.62</v>
          </cell>
          <cell r="G61">
            <v>20857.936666666701</v>
          </cell>
          <cell r="H61">
            <v>58891.838666666597</v>
          </cell>
          <cell r="I61">
            <v>120000</v>
          </cell>
          <cell r="J61">
            <v>-61108.161333333403</v>
          </cell>
          <cell r="K61">
            <v>44377.544000000002</v>
          </cell>
          <cell r="L61">
            <v>0</v>
          </cell>
          <cell r="M61">
            <v>44377.544000000002</v>
          </cell>
          <cell r="N61">
            <v>29000</v>
          </cell>
          <cell r="P61">
            <v>29000</v>
          </cell>
          <cell r="Q61">
            <v>17000</v>
          </cell>
        </row>
        <row r="62">
          <cell r="C62" t="str">
            <v>S413053</v>
          </cell>
          <cell r="D62" t="str">
            <v>黄骅市益海五金制造有限公司</v>
          </cell>
          <cell r="E62">
            <v>416522.4</v>
          </cell>
          <cell r="F62">
            <v>221856.46</v>
          </cell>
          <cell r="G62">
            <v>36976.076666666697</v>
          </cell>
          <cell r="H62">
            <v>47707.811999999998</v>
          </cell>
          <cell r="I62">
            <v>0</v>
          </cell>
          <cell r="J62">
            <v>47707.811999999998</v>
          </cell>
          <cell r="K62">
            <v>50940.495999999999</v>
          </cell>
          <cell r="L62">
            <v>40000</v>
          </cell>
          <cell r="M62">
            <v>10940.495999999999</v>
          </cell>
          <cell r="N62">
            <v>26000</v>
          </cell>
          <cell r="P62">
            <v>26000</v>
          </cell>
          <cell r="Q62">
            <v>30000</v>
          </cell>
        </row>
        <row r="63">
          <cell r="C63" t="str">
            <v>S413021</v>
          </cell>
          <cell r="D63" t="str">
            <v>河北锐翰汽车零部件有限公司</v>
          </cell>
          <cell r="E63">
            <v>616605.56000000006</v>
          </cell>
          <cell r="F63">
            <v>211991.76</v>
          </cell>
          <cell r="G63">
            <v>35331.96</v>
          </cell>
          <cell r="H63">
            <v>26502.925333333402</v>
          </cell>
          <cell r="I63">
            <v>30000</v>
          </cell>
          <cell r="J63">
            <v>-3497.0746666666</v>
          </cell>
          <cell r="K63">
            <v>27318.370666666699</v>
          </cell>
          <cell r="L63">
            <v>30000</v>
          </cell>
          <cell r="M63">
            <v>-2681.6293333333001</v>
          </cell>
          <cell r="N63">
            <v>28000</v>
          </cell>
          <cell r="P63">
            <v>28000</v>
          </cell>
          <cell r="Q63">
            <v>28000</v>
          </cell>
        </row>
        <row r="64">
          <cell r="C64" t="str">
            <v>S411021</v>
          </cell>
          <cell r="D64" t="str">
            <v>北京鹏宇兴业精密模具制造有限公司</v>
          </cell>
          <cell r="E64">
            <v>40459.9900000001</v>
          </cell>
          <cell r="F64">
            <v>40459.99</v>
          </cell>
          <cell r="G64">
            <v>6743.3316666666697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P64">
            <v>0</v>
          </cell>
          <cell r="Q64">
            <v>5000</v>
          </cell>
        </row>
        <row r="65">
          <cell r="C65" t="str">
            <v>S435004</v>
          </cell>
          <cell r="D65" t="str">
            <v>厦门市鑫荣飞工贸有限公司</v>
          </cell>
          <cell r="E65">
            <v>726344.41</v>
          </cell>
          <cell r="F65">
            <v>565736.22</v>
          </cell>
          <cell r="G65">
            <v>94289.37</v>
          </cell>
          <cell r="H65">
            <v>74519.442666666597</v>
          </cell>
          <cell r="I65">
            <v>0</v>
          </cell>
          <cell r="J65">
            <v>74519.442666666597</v>
          </cell>
          <cell r="K65">
            <v>78793.471999999994</v>
          </cell>
          <cell r="L65">
            <v>0</v>
          </cell>
          <cell r="M65">
            <v>78793.471999999994</v>
          </cell>
          <cell r="N65">
            <v>0</v>
          </cell>
          <cell r="P65">
            <v>0</v>
          </cell>
          <cell r="Q65">
            <v>75000</v>
          </cell>
        </row>
        <row r="66">
          <cell r="C66" t="str">
            <v>S444012</v>
          </cell>
          <cell r="D66" t="str">
            <v>东莞皓永汽车配件有限公司</v>
          </cell>
          <cell r="E66">
            <v>322592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P66">
            <v>0</v>
          </cell>
          <cell r="Q66">
            <v>0</v>
          </cell>
        </row>
        <row r="67">
          <cell r="C67" t="str">
            <v>S434003</v>
          </cell>
          <cell r="D67" t="str">
            <v>芜湖市卓人汽车配件有限责任公司</v>
          </cell>
          <cell r="E67">
            <v>301194.21000000002</v>
          </cell>
          <cell r="F67">
            <v>130594.59</v>
          </cell>
          <cell r="G67">
            <v>21765.764999999999</v>
          </cell>
          <cell r="H67">
            <v>21809.516</v>
          </cell>
          <cell r="I67">
            <v>0</v>
          </cell>
          <cell r="J67">
            <v>21809.516</v>
          </cell>
          <cell r="K67">
            <v>19976.426666666699</v>
          </cell>
          <cell r="L67">
            <v>0</v>
          </cell>
          <cell r="M67">
            <v>19976.426666666699</v>
          </cell>
          <cell r="N67">
            <v>0</v>
          </cell>
          <cell r="P67">
            <v>0</v>
          </cell>
          <cell r="Q67">
            <v>17000</v>
          </cell>
        </row>
        <row r="68">
          <cell r="C68" t="str">
            <v>S434001</v>
          </cell>
          <cell r="D68" t="str">
            <v>合肥光码科技有限公司</v>
          </cell>
          <cell r="E68">
            <v>335320.52</v>
          </cell>
          <cell r="F68">
            <v>124286.24</v>
          </cell>
          <cell r="G68">
            <v>20714.3733333333</v>
          </cell>
          <cell r="H68">
            <v>0</v>
          </cell>
          <cell r="I68">
            <v>0</v>
          </cell>
          <cell r="J68">
            <v>0</v>
          </cell>
          <cell r="K68">
            <v>13874.478666666701</v>
          </cell>
          <cell r="L68">
            <v>0</v>
          </cell>
          <cell r="M68">
            <v>13874.478666666701</v>
          </cell>
          <cell r="N68">
            <v>0</v>
          </cell>
          <cell r="P68">
            <v>0</v>
          </cell>
          <cell r="Q68">
            <v>17000</v>
          </cell>
        </row>
        <row r="69">
          <cell r="C69" t="str">
            <v>S413067</v>
          </cell>
          <cell r="D69" t="str">
            <v>沧州庆方汽车部件有限公司</v>
          </cell>
          <cell r="E69">
            <v>285167.48</v>
          </cell>
          <cell r="F69">
            <v>192129.52</v>
          </cell>
          <cell r="G69">
            <v>32021.586666666699</v>
          </cell>
          <cell r="H69">
            <v>48379.238666666599</v>
          </cell>
          <cell r="I69">
            <v>0</v>
          </cell>
          <cell r="J69">
            <v>48379.238666666599</v>
          </cell>
          <cell r="K69">
            <v>41413.333333333299</v>
          </cell>
          <cell r="L69">
            <v>50000</v>
          </cell>
          <cell r="M69">
            <v>-8586.6666666667006</v>
          </cell>
          <cell r="N69">
            <v>34000</v>
          </cell>
          <cell r="P69">
            <v>34000</v>
          </cell>
          <cell r="Q69">
            <v>26000</v>
          </cell>
        </row>
        <row r="70">
          <cell r="C70" t="str">
            <v>S431026</v>
          </cell>
          <cell r="D70" t="str">
            <v>上海桓毅实业发展有限公司</v>
          </cell>
          <cell r="E70">
            <v>276738.24</v>
          </cell>
          <cell r="F70">
            <v>0</v>
          </cell>
          <cell r="G70">
            <v>0</v>
          </cell>
          <cell r="H70">
            <v>0</v>
          </cell>
          <cell r="I70">
            <v>40000</v>
          </cell>
          <cell r="J70">
            <v>-40000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P70">
            <v>0</v>
          </cell>
          <cell r="Q70">
            <v>0</v>
          </cell>
        </row>
        <row r="71">
          <cell r="C71" t="str">
            <v>S444004</v>
          </cell>
          <cell r="D71" t="str">
            <v>佛山市顺德区聚达汽车部件有限公司</v>
          </cell>
          <cell r="E71">
            <v>132000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P71">
            <v>0</v>
          </cell>
          <cell r="Q71">
            <v>0</v>
          </cell>
        </row>
        <row r="72">
          <cell r="C72" t="str">
            <v>S413007</v>
          </cell>
          <cell r="D72" t="str">
            <v>雄县华增汽车饰件有限公司</v>
          </cell>
          <cell r="E72">
            <v>378903.74</v>
          </cell>
          <cell r="F72">
            <v>108204.49</v>
          </cell>
          <cell r="G72">
            <v>18034.081666666701</v>
          </cell>
          <cell r="H72">
            <v>11522.866666666599</v>
          </cell>
          <cell r="I72">
            <v>10000</v>
          </cell>
          <cell r="J72">
            <v>1522.8666666665999</v>
          </cell>
          <cell r="K72">
            <v>13590.28</v>
          </cell>
          <cell r="L72">
            <v>0</v>
          </cell>
          <cell r="M72">
            <v>13590.28</v>
          </cell>
          <cell r="N72">
            <v>14000</v>
          </cell>
          <cell r="P72">
            <v>14000</v>
          </cell>
          <cell r="Q72">
            <v>14000</v>
          </cell>
        </row>
        <row r="73">
          <cell r="C73" t="str">
            <v>S412017</v>
          </cell>
          <cell r="D73" t="str">
            <v>天津博容包装制品有限公司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P73">
            <v>0</v>
          </cell>
          <cell r="Q73">
            <v>0</v>
          </cell>
        </row>
        <row r="74">
          <cell r="C74" t="str">
            <v>S413060</v>
          </cell>
          <cell r="D74" t="str">
            <v>黄骅市正祥车辆部件有限公司</v>
          </cell>
          <cell r="E74">
            <v>598067.43999999994</v>
          </cell>
          <cell r="F74">
            <v>367521.6</v>
          </cell>
          <cell r="G74">
            <v>61253.599999999999</v>
          </cell>
          <cell r="H74">
            <v>28432</v>
          </cell>
          <cell r="I74">
            <v>0</v>
          </cell>
          <cell r="J74">
            <v>28432</v>
          </cell>
          <cell r="K74">
            <v>1200</v>
          </cell>
          <cell r="L74">
            <v>20000</v>
          </cell>
          <cell r="M74">
            <v>-18800</v>
          </cell>
          <cell r="N74">
            <v>49000</v>
          </cell>
          <cell r="P74">
            <v>49000</v>
          </cell>
          <cell r="Q74">
            <v>49000</v>
          </cell>
        </row>
        <row r="75">
          <cell r="C75" t="str">
            <v>S413101</v>
          </cell>
          <cell r="D75" t="str">
            <v>黄骅市海生五金模具厂</v>
          </cell>
          <cell r="E75">
            <v>48042.77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P75">
            <v>0</v>
          </cell>
          <cell r="Q75">
            <v>0</v>
          </cell>
        </row>
        <row r="76">
          <cell r="C76" t="str">
            <v>S413063</v>
          </cell>
          <cell r="D76" t="str">
            <v>黄骅市洁霸汽车零部件制造有限公司</v>
          </cell>
          <cell r="E76">
            <v>246020.38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P76">
            <v>0</v>
          </cell>
          <cell r="Q76">
            <v>0</v>
          </cell>
        </row>
        <row r="77">
          <cell r="C77" t="str">
            <v>S551001</v>
          </cell>
          <cell r="D77" t="str">
            <v>四川共享物流有限公司</v>
          </cell>
          <cell r="E77">
            <v>74540.570000000094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P77">
            <v>0</v>
          </cell>
          <cell r="Q77">
            <v>0</v>
          </cell>
        </row>
        <row r="78">
          <cell r="C78" t="str">
            <v>S537029</v>
          </cell>
          <cell r="D78" t="str">
            <v>青岛华瑞利工贸有限公司</v>
          </cell>
          <cell r="E78">
            <v>189448.35</v>
          </cell>
          <cell r="F78">
            <v>179448.35</v>
          </cell>
          <cell r="G78">
            <v>29908.058333333302</v>
          </cell>
          <cell r="H78">
            <v>23920</v>
          </cell>
          <cell r="I78">
            <v>90000</v>
          </cell>
          <cell r="J78">
            <v>-66080</v>
          </cell>
          <cell r="K78">
            <v>23926.446666666699</v>
          </cell>
          <cell r="L78">
            <v>0</v>
          </cell>
          <cell r="M78">
            <v>23926.446666666699</v>
          </cell>
          <cell r="N78">
            <v>24000</v>
          </cell>
          <cell r="P78">
            <v>24000</v>
          </cell>
          <cell r="Q78">
            <v>24000</v>
          </cell>
        </row>
        <row r="79">
          <cell r="C79" t="str">
            <v>S413015</v>
          </cell>
          <cell r="D79" t="str">
            <v>沧州鑫亿源纸制品有限公司</v>
          </cell>
          <cell r="E79">
            <v>198540.36</v>
          </cell>
          <cell r="F79">
            <v>35552.699999999997</v>
          </cell>
          <cell r="G79">
            <v>5925.45</v>
          </cell>
          <cell r="H79">
            <v>5824.6573333333399</v>
          </cell>
          <cell r="I79">
            <v>10000</v>
          </cell>
          <cell r="J79">
            <v>-4175.3426666666601</v>
          </cell>
          <cell r="K79">
            <v>6669.4560000000001</v>
          </cell>
          <cell r="L79">
            <v>0</v>
          </cell>
          <cell r="M79">
            <v>6669.4560000000001</v>
          </cell>
          <cell r="N79">
            <v>0</v>
          </cell>
          <cell r="P79">
            <v>0</v>
          </cell>
          <cell r="Q79">
            <v>5000</v>
          </cell>
        </row>
        <row r="80">
          <cell r="C80" t="str">
            <v>S513066</v>
          </cell>
          <cell r="D80" t="str">
            <v>荣昌一次性供应商</v>
          </cell>
          <cell r="E80">
            <v>215008.44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P80">
            <v>0</v>
          </cell>
          <cell r="Q80">
            <v>0</v>
          </cell>
        </row>
        <row r="81">
          <cell r="C81" t="str">
            <v>S413001</v>
          </cell>
          <cell r="D81" t="str">
            <v>北京吉信气弹簧制品有限公司</v>
          </cell>
          <cell r="E81">
            <v>687677.43999999994</v>
          </cell>
          <cell r="F81">
            <v>370311.9</v>
          </cell>
          <cell r="G81">
            <v>61718.65</v>
          </cell>
          <cell r="H81">
            <v>41586.666666666599</v>
          </cell>
          <cell r="I81">
            <v>220000</v>
          </cell>
          <cell r="J81">
            <v>-178413.33333333299</v>
          </cell>
          <cell r="K81">
            <v>60867.531999999999</v>
          </cell>
          <cell r="L81">
            <v>0</v>
          </cell>
          <cell r="M81">
            <v>60867.531999999999</v>
          </cell>
          <cell r="N81">
            <v>67000</v>
          </cell>
          <cell r="P81">
            <v>67000</v>
          </cell>
          <cell r="Q81">
            <v>49000</v>
          </cell>
        </row>
        <row r="82">
          <cell r="C82" t="str">
            <v>S432038</v>
          </cell>
          <cell r="D82" t="str">
            <v>常州市正力制镜有限公司</v>
          </cell>
          <cell r="E82">
            <v>264263.15000000002</v>
          </cell>
          <cell r="F82">
            <v>165603.75</v>
          </cell>
          <cell r="G82">
            <v>27600.625</v>
          </cell>
          <cell r="H82">
            <v>2200</v>
          </cell>
          <cell r="I82">
            <v>0</v>
          </cell>
          <cell r="J82">
            <v>2200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P82">
            <v>0</v>
          </cell>
          <cell r="Q82">
            <v>22000</v>
          </cell>
        </row>
        <row r="83">
          <cell r="C83" t="str">
            <v>S437033</v>
          </cell>
          <cell r="D83" t="str">
            <v>日照联成工程机械有限公司</v>
          </cell>
          <cell r="E83">
            <v>0</v>
          </cell>
          <cell r="F83">
            <v>0</v>
          </cell>
          <cell r="G83">
            <v>0</v>
          </cell>
          <cell r="H83">
            <v>138501.769333334</v>
          </cell>
          <cell r="I83">
            <v>100000</v>
          </cell>
          <cell r="J83">
            <v>38501.769333333999</v>
          </cell>
          <cell r="K83">
            <v>129213.730666667</v>
          </cell>
          <cell r="L83">
            <v>100000</v>
          </cell>
          <cell r="M83">
            <v>29213.730666667001</v>
          </cell>
          <cell r="N83">
            <v>139000</v>
          </cell>
          <cell r="P83">
            <v>139000</v>
          </cell>
          <cell r="Q83">
            <v>0</v>
          </cell>
        </row>
        <row r="84">
          <cell r="C84" t="str">
            <v>S433023</v>
          </cell>
          <cell r="D84" t="str">
            <v>浙江万里安全器材制造有限公司</v>
          </cell>
          <cell r="E84">
            <v>254473.3</v>
          </cell>
          <cell r="F84">
            <v>136877.57999999999</v>
          </cell>
          <cell r="G84">
            <v>22812.93</v>
          </cell>
          <cell r="H84">
            <v>16826.666666666599</v>
          </cell>
          <cell r="I84">
            <v>30000</v>
          </cell>
          <cell r="J84">
            <v>-13173.333333333399</v>
          </cell>
          <cell r="K84">
            <v>16004.6413333333</v>
          </cell>
          <cell r="L84">
            <v>0</v>
          </cell>
          <cell r="M84">
            <v>16004.6413333333</v>
          </cell>
          <cell r="N84">
            <v>18000</v>
          </cell>
          <cell r="P84">
            <v>18000</v>
          </cell>
          <cell r="Q84">
            <v>18000</v>
          </cell>
        </row>
        <row r="85">
          <cell r="C85" t="str">
            <v>S412010</v>
          </cell>
          <cell r="D85" t="str">
            <v>天津欧尔派斯环保科技发展有限公司</v>
          </cell>
          <cell r="E85">
            <v>176704.41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P85">
            <v>0</v>
          </cell>
          <cell r="Q85">
            <v>0</v>
          </cell>
        </row>
        <row r="86">
          <cell r="C86" t="str">
            <v>S413004</v>
          </cell>
          <cell r="D86" t="str">
            <v>保定兆龙通用电器塑业有限公司</v>
          </cell>
          <cell r="E86">
            <v>124786.94</v>
          </cell>
          <cell r="F86">
            <v>124786.94</v>
          </cell>
          <cell r="G86">
            <v>20797.823333333301</v>
          </cell>
          <cell r="H86">
            <v>33222.173333333398</v>
          </cell>
          <cell r="I86">
            <v>40000</v>
          </cell>
          <cell r="J86">
            <v>-6777.8266666666004</v>
          </cell>
          <cell r="K86">
            <v>27920</v>
          </cell>
          <cell r="L86">
            <v>30000</v>
          </cell>
          <cell r="M86">
            <v>-2080</v>
          </cell>
          <cell r="N86">
            <v>23000</v>
          </cell>
          <cell r="P86">
            <v>23000</v>
          </cell>
          <cell r="Q86">
            <v>17000</v>
          </cell>
        </row>
        <row r="87">
          <cell r="C87" t="str">
            <v>S513016</v>
          </cell>
          <cell r="D87" t="str">
            <v>黄骅市辉煌建筑队</v>
          </cell>
          <cell r="E87">
            <v>266650.3</v>
          </cell>
          <cell r="F87">
            <v>83662.899999999994</v>
          </cell>
          <cell r="G87">
            <v>13943.8166666667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16000</v>
          </cell>
          <cell r="P87">
            <v>16000</v>
          </cell>
          <cell r="Q87">
            <v>11000</v>
          </cell>
        </row>
        <row r="88">
          <cell r="C88" t="str">
            <v>S444008</v>
          </cell>
          <cell r="D88" t="str">
            <v>中山市华胜汽车部件有限公司</v>
          </cell>
          <cell r="E88">
            <v>153506.26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P88">
            <v>0</v>
          </cell>
          <cell r="Q88">
            <v>0</v>
          </cell>
        </row>
        <row r="89">
          <cell r="C89" t="str">
            <v>S413073</v>
          </cell>
          <cell r="D89" t="str">
            <v>黄骅市兴岳金属制品有限公司</v>
          </cell>
          <cell r="E89">
            <v>680600.74</v>
          </cell>
          <cell r="F89">
            <v>613751.80000000005</v>
          </cell>
          <cell r="G89">
            <v>102291.96666666699</v>
          </cell>
          <cell r="H89">
            <v>47910.802666666597</v>
          </cell>
          <cell r="I89">
            <v>78600</v>
          </cell>
          <cell r="J89">
            <v>-30689.197333333399</v>
          </cell>
          <cell r="K89">
            <v>61459.874666666699</v>
          </cell>
          <cell r="L89">
            <v>60000</v>
          </cell>
          <cell r="M89">
            <v>1459.8746666667</v>
          </cell>
          <cell r="N89">
            <v>68000</v>
          </cell>
          <cell r="P89">
            <v>68000</v>
          </cell>
          <cell r="Q89">
            <v>82000</v>
          </cell>
        </row>
        <row r="90">
          <cell r="C90" t="str">
            <v>S413072</v>
          </cell>
          <cell r="D90" t="str">
            <v>黄骅市润晨五金制品有限公司</v>
          </cell>
          <cell r="E90">
            <v>256103.89</v>
          </cell>
          <cell r="F90">
            <v>0</v>
          </cell>
          <cell r="G90">
            <v>0</v>
          </cell>
          <cell r="H90">
            <v>11240</v>
          </cell>
          <cell r="I90">
            <v>0</v>
          </cell>
          <cell r="J90">
            <v>11240</v>
          </cell>
          <cell r="K90">
            <v>11240.2106666667</v>
          </cell>
          <cell r="L90">
            <v>0</v>
          </cell>
          <cell r="M90">
            <v>11240.2106666667</v>
          </cell>
          <cell r="N90">
            <v>11000</v>
          </cell>
          <cell r="P90">
            <v>11000</v>
          </cell>
          <cell r="Q90">
            <v>0</v>
          </cell>
        </row>
        <row r="91">
          <cell r="C91" t="str">
            <v>S413171</v>
          </cell>
          <cell r="D91" t="str">
            <v>廊坊东尚金属制品有限公司</v>
          </cell>
          <cell r="E91">
            <v>100547.3</v>
          </cell>
          <cell r="F91">
            <v>100547.3</v>
          </cell>
          <cell r="G91">
            <v>16757.883333333299</v>
          </cell>
          <cell r="H91">
            <v>3287.48</v>
          </cell>
          <cell r="I91">
            <v>0</v>
          </cell>
          <cell r="J91">
            <v>3287.48</v>
          </cell>
          <cell r="K91">
            <v>3287.48</v>
          </cell>
          <cell r="L91">
            <v>0</v>
          </cell>
          <cell r="M91">
            <v>3287.48</v>
          </cell>
          <cell r="N91">
            <v>0</v>
          </cell>
          <cell r="P91">
            <v>0</v>
          </cell>
          <cell r="Q91">
            <v>13000</v>
          </cell>
        </row>
        <row r="92">
          <cell r="C92" t="str">
            <v>S421003</v>
          </cell>
          <cell r="D92" t="str">
            <v>辽宁德威纤维制品有限公司</v>
          </cell>
          <cell r="E92">
            <v>65562.5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P92">
            <v>0</v>
          </cell>
          <cell r="Q92">
            <v>0</v>
          </cell>
        </row>
        <row r="93">
          <cell r="C93" t="str">
            <v>S437018</v>
          </cell>
          <cell r="D93" t="str">
            <v>文登太成电子有限公司</v>
          </cell>
          <cell r="E93">
            <v>116822.34</v>
          </cell>
          <cell r="F93">
            <v>15700</v>
          </cell>
          <cell r="G93">
            <v>2616.6666666666702</v>
          </cell>
          <cell r="H93">
            <v>14680</v>
          </cell>
          <cell r="I93">
            <v>20000</v>
          </cell>
          <cell r="J93">
            <v>-5320</v>
          </cell>
          <cell r="K93">
            <v>8382.64</v>
          </cell>
          <cell r="L93">
            <v>0</v>
          </cell>
          <cell r="M93">
            <v>8382.64</v>
          </cell>
          <cell r="N93">
            <v>0</v>
          </cell>
          <cell r="P93">
            <v>0</v>
          </cell>
          <cell r="Q93">
            <v>2000</v>
          </cell>
        </row>
        <row r="94">
          <cell r="C94" t="str">
            <v>S432012</v>
          </cell>
          <cell r="D94" t="str">
            <v>常州市武进创新模具注塑有限公司</v>
          </cell>
          <cell r="E94">
            <v>116683.93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P94">
            <v>0</v>
          </cell>
          <cell r="Q94">
            <v>0</v>
          </cell>
        </row>
        <row r="95">
          <cell r="C95" t="str">
            <v>S413058</v>
          </cell>
          <cell r="D95" t="str">
            <v>黄骅市俊隆五金包装有限公司</v>
          </cell>
          <cell r="E95">
            <v>276098.34999999998</v>
          </cell>
          <cell r="F95">
            <v>89835.51</v>
          </cell>
          <cell r="G95">
            <v>14972.584999999999</v>
          </cell>
          <cell r="H95">
            <v>12448.838666666599</v>
          </cell>
          <cell r="I95">
            <v>10000</v>
          </cell>
          <cell r="J95">
            <v>2448.8386666666001</v>
          </cell>
          <cell r="K95">
            <v>9560.5813333333299</v>
          </cell>
          <cell r="L95">
            <v>0</v>
          </cell>
          <cell r="M95">
            <v>9560.5813333333299</v>
          </cell>
          <cell r="N95">
            <v>0</v>
          </cell>
          <cell r="P95">
            <v>0</v>
          </cell>
          <cell r="Q95">
            <v>12000</v>
          </cell>
        </row>
        <row r="96">
          <cell r="C96" t="str">
            <v>S432036</v>
          </cell>
          <cell r="D96" t="str">
            <v>常州立天汽车零部件有限公司</v>
          </cell>
          <cell r="E96">
            <v>634947.43000000005</v>
          </cell>
          <cell r="F96">
            <v>634947.43000000005</v>
          </cell>
          <cell r="G96">
            <v>105824.57166666701</v>
          </cell>
          <cell r="H96">
            <v>82865.149333333597</v>
          </cell>
          <cell r="I96">
            <v>50000</v>
          </cell>
          <cell r="J96">
            <v>32865.149333333597</v>
          </cell>
          <cell r="K96">
            <v>101173.33333333299</v>
          </cell>
          <cell r="L96">
            <v>50000</v>
          </cell>
          <cell r="M96">
            <v>51173.333333333001</v>
          </cell>
          <cell r="N96">
            <v>101000</v>
          </cell>
          <cell r="P96">
            <v>101000</v>
          </cell>
          <cell r="Q96">
            <v>85000</v>
          </cell>
        </row>
        <row r="97">
          <cell r="C97" t="str">
            <v>S413026</v>
          </cell>
          <cell r="D97" t="str">
            <v>沧州临港明康汽车配件有限公司</v>
          </cell>
          <cell r="E97">
            <v>155565.37</v>
          </cell>
          <cell r="F97">
            <v>93279.4</v>
          </cell>
          <cell r="G97">
            <v>15546.5666666667</v>
          </cell>
          <cell r="H97">
            <v>9480</v>
          </cell>
          <cell r="I97">
            <v>0</v>
          </cell>
          <cell r="J97">
            <v>9480</v>
          </cell>
          <cell r="K97">
            <v>11869.392</v>
          </cell>
          <cell r="L97">
            <v>0</v>
          </cell>
          <cell r="M97">
            <v>11869.392</v>
          </cell>
          <cell r="N97">
            <v>12000</v>
          </cell>
          <cell r="P97">
            <v>12000</v>
          </cell>
          <cell r="Q97">
            <v>12000</v>
          </cell>
        </row>
        <row r="98">
          <cell r="C98" t="str">
            <v>S412022</v>
          </cell>
          <cell r="D98" t="str">
            <v>天津市宝坻区维华五金厂</v>
          </cell>
          <cell r="E98">
            <v>181743.19</v>
          </cell>
          <cell r="F98">
            <v>64517.58</v>
          </cell>
          <cell r="G98">
            <v>10752.93</v>
          </cell>
          <cell r="H98">
            <v>5760.0479999999998</v>
          </cell>
          <cell r="I98">
            <v>10000</v>
          </cell>
          <cell r="J98">
            <v>-4239.9520000000002</v>
          </cell>
          <cell r="K98">
            <v>7200.24</v>
          </cell>
          <cell r="L98">
            <v>0</v>
          </cell>
          <cell r="M98">
            <v>7200.24</v>
          </cell>
          <cell r="N98">
            <v>9000</v>
          </cell>
          <cell r="P98">
            <v>9000</v>
          </cell>
          <cell r="Q98">
            <v>9000</v>
          </cell>
        </row>
        <row r="99">
          <cell r="C99" t="str">
            <v>S413124</v>
          </cell>
          <cell r="D99" t="str">
            <v>东光县福晨镜业有限公司</v>
          </cell>
          <cell r="E99">
            <v>111142.23</v>
          </cell>
          <cell r="F99">
            <v>66661.45</v>
          </cell>
          <cell r="G99">
            <v>11110.2416666667</v>
          </cell>
          <cell r="H99">
            <v>18400</v>
          </cell>
          <cell r="I99">
            <v>40000</v>
          </cell>
          <cell r="J99">
            <v>-21600</v>
          </cell>
          <cell r="K99">
            <v>13408.1746666667</v>
          </cell>
          <cell r="L99">
            <v>30000</v>
          </cell>
          <cell r="M99">
            <v>-16591.825333333301</v>
          </cell>
          <cell r="N99">
            <v>0</v>
          </cell>
          <cell r="P99">
            <v>0</v>
          </cell>
          <cell r="Q99">
            <v>9000</v>
          </cell>
        </row>
        <row r="100">
          <cell r="C100" t="str">
            <v>S413054</v>
          </cell>
          <cell r="D100" t="str">
            <v>黄骅市保俊成复合彩印厂</v>
          </cell>
          <cell r="E100">
            <v>97156.97</v>
          </cell>
          <cell r="F100">
            <v>97156.97</v>
          </cell>
          <cell r="G100">
            <v>16192.8283333333</v>
          </cell>
          <cell r="H100">
            <v>14165.5826666666</v>
          </cell>
          <cell r="I100">
            <v>10000</v>
          </cell>
          <cell r="J100">
            <v>4165.5826666665998</v>
          </cell>
          <cell r="K100">
            <v>11605.181333333299</v>
          </cell>
          <cell r="L100">
            <v>0</v>
          </cell>
          <cell r="M100">
            <v>11605.181333333299</v>
          </cell>
          <cell r="N100">
            <v>0</v>
          </cell>
          <cell r="P100">
            <v>0</v>
          </cell>
          <cell r="Q100">
            <v>13000</v>
          </cell>
        </row>
        <row r="101">
          <cell r="C101" t="str">
            <v>S433007</v>
          </cell>
          <cell r="D101" t="str">
            <v>瑞安市精艺标准件有限公司</v>
          </cell>
          <cell r="E101">
            <v>5856.78</v>
          </cell>
          <cell r="F101">
            <v>5856.78</v>
          </cell>
          <cell r="G101">
            <v>976.13</v>
          </cell>
          <cell r="H101">
            <v>0</v>
          </cell>
          <cell r="I101">
            <v>46800</v>
          </cell>
          <cell r="J101">
            <v>-46800</v>
          </cell>
          <cell r="K101">
            <v>4.0000000000000001E-3</v>
          </cell>
          <cell r="L101">
            <v>0</v>
          </cell>
          <cell r="M101">
            <v>4.0000000000000001E-3</v>
          </cell>
          <cell r="N101">
            <v>1000</v>
          </cell>
          <cell r="P101">
            <v>1000</v>
          </cell>
          <cell r="Q101">
            <v>1000</v>
          </cell>
        </row>
        <row r="102">
          <cell r="C102" t="str">
            <v>S431009</v>
          </cell>
          <cell r="D102" t="str">
            <v>上海奔德汽车零部件有限公司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38899.730000000003</v>
          </cell>
          <cell r="M102">
            <v>-38899.730000000003</v>
          </cell>
          <cell r="N102">
            <v>0</v>
          </cell>
          <cell r="P102">
            <v>0</v>
          </cell>
          <cell r="Q102">
            <v>0</v>
          </cell>
        </row>
        <row r="103">
          <cell r="C103" t="str">
            <v>S413070</v>
          </cell>
          <cell r="D103" t="str">
            <v>黄骅市创合五金制品有限公司</v>
          </cell>
          <cell r="E103">
            <v>2859727.06</v>
          </cell>
          <cell r="F103">
            <v>2685749.45</v>
          </cell>
          <cell r="G103">
            <v>447624.90833333298</v>
          </cell>
          <cell r="H103">
            <v>158266.890666666</v>
          </cell>
          <cell r="I103">
            <v>0</v>
          </cell>
          <cell r="J103">
            <v>158266.890666666</v>
          </cell>
          <cell r="K103">
            <v>232005.14133333301</v>
          </cell>
          <cell r="L103">
            <v>100000</v>
          </cell>
          <cell r="M103">
            <v>132005.14133333301</v>
          </cell>
          <cell r="N103">
            <v>307000</v>
          </cell>
          <cell r="P103">
            <v>307000</v>
          </cell>
          <cell r="Q103">
            <v>358000</v>
          </cell>
        </row>
        <row r="104">
          <cell r="C104" t="str">
            <v>S437031</v>
          </cell>
          <cell r="D104" t="str">
            <v>山东万澳汽车附件科技有限公司</v>
          </cell>
          <cell r="E104">
            <v>133587.32</v>
          </cell>
          <cell r="F104">
            <v>50022.11</v>
          </cell>
          <cell r="G104">
            <v>8337.0183333333298</v>
          </cell>
          <cell r="H104">
            <v>7311.8639999999996</v>
          </cell>
          <cell r="I104">
            <v>10000</v>
          </cell>
          <cell r="J104">
            <v>-2688.136</v>
          </cell>
          <cell r="K104">
            <v>7377.3813333333301</v>
          </cell>
          <cell r="L104">
            <v>0</v>
          </cell>
          <cell r="M104">
            <v>7377.3813333333301</v>
          </cell>
          <cell r="N104">
            <v>7000</v>
          </cell>
          <cell r="P104">
            <v>7000</v>
          </cell>
          <cell r="Q104">
            <v>7000</v>
          </cell>
        </row>
        <row r="105">
          <cell r="C105" t="str">
            <v>S413100</v>
          </cell>
          <cell r="D105" t="str">
            <v>河北圣洁环境生物科技工程有限公司</v>
          </cell>
          <cell r="E105">
            <v>82800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P105">
            <v>0</v>
          </cell>
          <cell r="Q105">
            <v>0</v>
          </cell>
        </row>
        <row r="106">
          <cell r="C106" t="str">
            <v>S513148</v>
          </cell>
          <cell r="D106" t="str">
            <v>泊头市新峰模具有限公司</v>
          </cell>
          <cell r="E106">
            <v>82192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P106">
            <v>0</v>
          </cell>
          <cell r="Q106">
            <v>0</v>
          </cell>
        </row>
        <row r="107">
          <cell r="C107" t="str">
            <v>S437043</v>
          </cell>
          <cell r="D107" t="str">
            <v>烟台美龙汽车部件有限公司</v>
          </cell>
          <cell r="E107">
            <v>25340.19</v>
          </cell>
          <cell r="F107">
            <v>0</v>
          </cell>
          <cell r="G107">
            <v>0</v>
          </cell>
          <cell r="H107">
            <v>1440</v>
          </cell>
          <cell r="I107">
            <v>10000</v>
          </cell>
          <cell r="J107">
            <v>-8560</v>
          </cell>
          <cell r="K107">
            <v>1434.34666666667</v>
          </cell>
          <cell r="L107">
            <v>0</v>
          </cell>
          <cell r="M107">
            <v>1434.34666666667</v>
          </cell>
          <cell r="N107">
            <v>0</v>
          </cell>
          <cell r="P107">
            <v>0</v>
          </cell>
          <cell r="Q107">
            <v>0</v>
          </cell>
        </row>
        <row r="108">
          <cell r="C108" t="str">
            <v>S413092</v>
          </cell>
          <cell r="D108" t="str">
            <v>黄骅市荣丰塑料模具有限公司</v>
          </cell>
          <cell r="E108">
            <v>75884.62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P108">
            <v>0</v>
          </cell>
          <cell r="Q108">
            <v>0</v>
          </cell>
        </row>
        <row r="109">
          <cell r="C109" t="str">
            <v>S413039</v>
          </cell>
          <cell r="D109" t="str">
            <v>黄骅市佳祥五金制品有限公司</v>
          </cell>
          <cell r="E109">
            <v>134427.21</v>
          </cell>
          <cell r="F109">
            <v>80872.63</v>
          </cell>
          <cell r="G109">
            <v>13478.7716666667</v>
          </cell>
          <cell r="H109">
            <v>12767.46</v>
          </cell>
          <cell r="I109">
            <v>0</v>
          </cell>
          <cell r="J109">
            <v>12767.46</v>
          </cell>
          <cell r="K109">
            <v>13362.109333333299</v>
          </cell>
          <cell r="L109">
            <v>30000</v>
          </cell>
          <cell r="M109">
            <v>-16637.890666666699</v>
          </cell>
          <cell r="N109">
            <v>11000</v>
          </cell>
          <cell r="P109">
            <v>11000</v>
          </cell>
          <cell r="Q109">
            <v>11000</v>
          </cell>
        </row>
        <row r="110">
          <cell r="C110" t="str">
            <v>S413023</v>
          </cell>
          <cell r="D110" t="str">
            <v>南皮县利辉五金接插件厂</v>
          </cell>
          <cell r="E110">
            <v>66969.679999999993</v>
          </cell>
          <cell r="F110">
            <v>66969.679999999993</v>
          </cell>
          <cell r="G110">
            <v>11161.6133333333</v>
          </cell>
          <cell r="H110">
            <v>5034.1506666666601</v>
          </cell>
          <cell r="I110">
            <v>0</v>
          </cell>
          <cell r="J110">
            <v>5034.1506666666601</v>
          </cell>
          <cell r="K110">
            <v>9093.3333333333303</v>
          </cell>
          <cell r="L110">
            <v>35059.72</v>
          </cell>
          <cell r="M110">
            <v>-25966.386666666702</v>
          </cell>
          <cell r="N110">
            <v>19000</v>
          </cell>
          <cell r="P110">
            <v>19000</v>
          </cell>
          <cell r="Q110">
            <v>9000</v>
          </cell>
        </row>
        <row r="111">
          <cell r="C111" t="str">
            <v>S413131</v>
          </cell>
          <cell r="D111" t="str">
            <v>北京赛诺高科净化设备有限公司</v>
          </cell>
          <cell r="E111">
            <v>89130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P111">
            <v>0</v>
          </cell>
          <cell r="Q111">
            <v>0</v>
          </cell>
        </row>
        <row r="112">
          <cell r="C112" t="str">
            <v>S413031</v>
          </cell>
          <cell r="D112" t="str">
            <v>黄骅市致远摩托车配件有限公司</v>
          </cell>
          <cell r="E112">
            <v>94571.809999999896</v>
          </cell>
          <cell r="F112">
            <v>94571.81</v>
          </cell>
          <cell r="G112">
            <v>15761.9683333333</v>
          </cell>
          <cell r="H112">
            <v>28321.0213333334</v>
          </cell>
          <cell r="I112">
            <v>0</v>
          </cell>
          <cell r="J112">
            <v>28321.0213333334</v>
          </cell>
          <cell r="K112">
            <v>16375.944</v>
          </cell>
          <cell r="L112">
            <v>0</v>
          </cell>
          <cell r="M112">
            <v>16375.944</v>
          </cell>
          <cell r="N112">
            <v>16000</v>
          </cell>
          <cell r="P112">
            <v>16000</v>
          </cell>
          <cell r="Q112">
            <v>13000</v>
          </cell>
        </row>
        <row r="113">
          <cell r="C113" t="str">
            <v>S413025</v>
          </cell>
          <cell r="D113" t="str">
            <v>沧州宇诺五金制造有限公司</v>
          </cell>
          <cell r="E113">
            <v>1406983.79</v>
          </cell>
          <cell r="F113">
            <v>897484.12</v>
          </cell>
          <cell r="G113">
            <v>149580.686666667</v>
          </cell>
          <cell r="H113">
            <v>142429.59733333401</v>
          </cell>
          <cell r="I113">
            <v>140000</v>
          </cell>
          <cell r="J113">
            <v>2429.5973333340098</v>
          </cell>
          <cell r="K113">
            <v>125051.634666667</v>
          </cell>
          <cell r="L113">
            <v>70000</v>
          </cell>
          <cell r="M113">
            <v>55051.634666667</v>
          </cell>
          <cell r="N113">
            <v>118000</v>
          </cell>
          <cell r="P113">
            <v>118000</v>
          </cell>
          <cell r="Q113">
            <v>120000</v>
          </cell>
        </row>
        <row r="114">
          <cell r="C114" t="str">
            <v>S432011</v>
          </cell>
          <cell r="D114" t="str">
            <v>旷达汽车饰件系统有限公司</v>
          </cell>
          <cell r="E114">
            <v>974913.45</v>
          </cell>
          <cell r="F114">
            <v>974913.45</v>
          </cell>
          <cell r="G114">
            <v>162485.57500000001</v>
          </cell>
          <cell r="H114">
            <v>122745.448</v>
          </cell>
          <cell r="I114">
            <v>110000</v>
          </cell>
          <cell r="J114">
            <v>12745.448</v>
          </cell>
          <cell r="K114">
            <v>149365.06</v>
          </cell>
          <cell r="L114">
            <v>90000</v>
          </cell>
          <cell r="M114">
            <v>59365.06</v>
          </cell>
          <cell r="N114">
            <v>143000</v>
          </cell>
          <cell r="P114">
            <v>143000</v>
          </cell>
          <cell r="Q114">
            <v>130000</v>
          </cell>
        </row>
        <row r="115">
          <cell r="C115" t="str">
            <v>S444018</v>
          </cell>
          <cell r="D115" t="str">
            <v>佛山市顺德区赛朗斯汽车部件实业有限公司</v>
          </cell>
          <cell r="E115">
            <v>448416.98</v>
          </cell>
          <cell r="F115">
            <v>448416.98</v>
          </cell>
          <cell r="G115">
            <v>74736.163333333301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60000</v>
          </cell>
          <cell r="P115">
            <v>60000</v>
          </cell>
          <cell r="Q115">
            <v>60000</v>
          </cell>
        </row>
        <row r="116">
          <cell r="C116" t="str">
            <v>S413077</v>
          </cell>
          <cell r="D116" t="str">
            <v>文安县万达汽车配件制造有限公司</v>
          </cell>
          <cell r="E116">
            <v>1036429.46</v>
          </cell>
          <cell r="F116">
            <v>864621.65</v>
          </cell>
          <cell r="G116">
            <v>144103.60833333299</v>
          </cell>
          <cell r="H116">
            <v>92692.726666666407</v>
          </cell>
          <cell r="I116">
            <v>90000</v>
          </cell>
          <cell r="J116">
            <v>2692.72666666641</v>
          </cell>
          <cell r="K116">
            <v>106166.278666667</v>
          </cell>
          <cell r="L116">
            <v>0</v>
          </cell>
          <cell r="M116">
            <v>106166.278666667</v>
          </cell>
          <cell r="N116">
            <v>125000</v>
          </cell>
          <cell r="P116">
            <v>125000</v>
          </cell>
          <cell r="Q116">
            <v>115000</v>
          </cell>
        </row>
        <row r="117">
          <cell r="C117" t="str">
            <v>S433021</v>
          </cell>
          <cell r="D117" t="str">
            <v>慈溪市维克多自控元件有限公司</v>
          </cell>
          <cell r="E117">
            <v>508630.26</v>
          </cell>
          <cell r="F117">
            <v>508630.26</v>
          </cell>
          <cell r="G117">
            <v>84771.71</v>
          </cell>
          <cell r="H117">
            <v>85300.565333333594</v>
          </cell>
          <cell r="I117">
            <v>110000</v>
          </cell>
          <cell r="J117">
            <v>-24699.434666666399</v>
          </cell>
          <cell r="K117">
            <v>98880</v>
          </cell>
          <cell r="L117">
            <v>40000</v>
          </cell>
          <cell r="M117">
            <v>58880</v>
          </cell>
          <cell r="N117">
            <v>110000</v>
          </cell>
          <cell r="P117">
            <v>110000</v>
          </cell>
          <cell r="Q117">
            <v>68000</v>
          </cell>
        </row>
        <row r="118">
          <cell r="C118" t="str">
            <v>S437022</v>
          </cell>
          <cell r="D118" t="str">
            <v>德州志鹏海绵制品有限公司</v>
          </cell>
          <cell r="E118">
            <v>62319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P118">
            <v>0</v>
          </cell>
          <cell r="Q118">
            <v>0</v>
          </cell>
        </row>
        <row r="119">
          <cell r="C119" t="str">
            <v>S412027</v>
          </cell>
          <cell r="D119" t="str">
            <v>天津信嘉机械设备租赁有限公司</v>
          </cell>
          <cell r="E119">
            <v>54900</v>
          </cell>
          <cell r="F119">
            <v>28800</v>
          </cell>
          <cell r="G119">
            <v>4800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4000</v>
          </cell>
          <cell r="P119">
            <v>4000</v>
          </cell>
          <cell r="Q119">
            <v>4000</v>
          </cell>
        </row>
        <row r="120">
          <cell r="C120" t="str">
            <v>S532003</v>
          </cell>
          <cell r="D120" t="str">
            <v>扬州三鸣环保科技有限公司</v>
          </cell>
          <cell r="E120">
            <v>40450</v>
          </cell>
          <cell r="F120">
            <v>72000</v>
          </cell>
          <cell r="G120">
            <v>12000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P120">
            <v>0</v>
          </cell>
          <cell r="Q120">
            <v>10000</v>
          </cell>
        </row>
        <row r="121">
          <cell r="C121" t="str">
            <v>S431004</v>
          </cell>
          <cell r="D121" t="str">
            <v>新梦顶（上海）贸易有限公司</v>
          </cell>
          <cell r="E121">
            <v>94252.03</v>
          </cell>
          <cell r="F121">
            <v>82603.100000000006</v>
          </cell>
          <cell r="G121">
            <v>13767.1833333333</v>
          </cell>
          <cell r="H121">
            <v>10882.2893333334</v>
          </cell>
          <cell r="I121">
            <v>60000</v>
          </cell>
          <cell r="J121">
            <v>-49117.7106666666</v>
          </cell>
          <cell r="K121">
            <v>8155.3946666666698</v>
          </cell>
          <cell r="L121">
            <v>0</v>
          </cell>
          <cell r="M121">
            <v>8155.3946666666698</v>
          </cell>
          <cell r="N121">
            <v>9000</v>
          </cell>
          <cell r="P121">
            <v>9000</v>
          </cell>
          <cell r="Q121">
            <v>11000</v>
          </cell>
        </row>
        <row r="122">
          <cell r="C122" t="str">
            <v>S411024</v>
          </cell>
          <cell r="D122" t="str">
            <v>北京德实汽车饰件有限公司</v>
          </cell>
          <cell r="E122">
            <v>58519.74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P122">
            <v>0</v>
          </cell>
          <cell r="Q122">
            <v>0</v>
          </cell>
        </row>
        <row r="123">
          <cell r="C123" t="str">
            <v>S413127</v>
          </cell>
          <cell r="D123" t="str">
            <v>黄骅市金珲设备安装工程有限公司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P123">
            <v>0</v>
          </cell>
          <cell r="Q123">
            <v>0</v>
          </cell>
        </row>
        <row r="124">
          <cell r="C124" t="str">
            <v>S432003</v>
          </cell>
          <cell r="D124" t="str">
            <v>无锡市汇源机械科技有限公司</v>
          </cell>
          <cell r="E124">
            <v>198329.64</v>
          </cell>
          <cell r="F124">
            <v>95081.18</v>
          </cell>
          <cell r="G124">
            <v>15846.8633333333</v>
          </cell>
          <cell r="H124">
            <v>533.33333333333405</v>
          </cell>
          <cell r="I124">
            <v>0</v>
          </cell>
          <cell r="J124">
            <v>533.33333333333405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P124">
            <v>0</v>
          </cell>
          <cell r="Q124">
            <v>13000</v>
          </cell>
        </row>
        <row r="125">
          <cell r="C125" t="str">
            <v>S413125</v>
          </cell>
          <cell r="D125" t="str">
            <v>沧州智凯金属制品有限公司</v>
          </cell>
          <cell r="E125">
            <v>874399.3</v>
          </cell>
          <cell r="F125">
            <v>784813.07</v>
          </cell>
          <cell r="G125">
            <v>130802.17833333299</v>
          </cell>
          <cell r="H125">
            <v>117656.83466666601</v>
          </cell>
          <cell r="I125">
            <v>60000</v>
          </cell>
          <cell r="J125">
            <v>57656.834666666</v>
          </cell>
          <cell r="K125">
            <v>81726.944000000003</v>
          </cell>
          <cell r="L125">
            <v>60000</v>
          </cell>
          <cell r="M125">
            <v>21726.944</v>
          </cell>
          <cell r="N125">
            <v>91000</v>
          </cell>
          <cell r="P125">
            <v>91000</v>
          </cell>
          <cell r="Q125">
            <v>105000</v>
          </cell>
        </row>
        <row r="126">
          <cell r="C126" t="str">
            <v>S513150</v>
          </cell>
          <cell r="D126" t="str">
            <v>沧州森德奥机械制造有限公司</v>
          </cell>
          <cell r="E126">
            <v>79960</v>
          </cell>
          <cell r="F126">
            <v>25000</v>
          </cell>
          <cell r="G126">
            <v>4166.6666666666697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3000</v>
          </cell>
          <cell r="P126">
            <v>3000</v>
          </cell>
          <cell r="Q126">
            <v>3000</v>
          </cell>
        </row>
        <row r="127">
          <cell r="C127" t="str">
            <v>S413181</v>
          </cell>
          <cell r="D127" t="str">
            <v>廊坊开发区欧特克精密电子线束制造有限公司</v>
          </cell>
          <cell r="E127">
            <v>201330.89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P127">
            <v>0</v>
          </cell>
          <cell r="Q127">
            <v>0</v>
          </cell>
        </row>
        <row r="128">
          <cell r="C128" t="str">
            <v>S413086</v>
          </cell>
          <cell r="D128" t="str">
            <v>黄骅市渤海庆丰车辆灯镜厂</v>
          </cell>
          <cell r="E128">
            <v>7.2759576141834308E-12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P128">
            <v>0</v>
          </cell>
          <cell r="Q128">
            <v>0</v>
          </cell>
        </row>
        <row r="129">
          <cell r="C129" t="str">
            <v>S413027</v>
          </cell>
          <cell r="D129" t="str">
            <v>沧州裕金达汽车部件有限公司</v>
          </cell>
          <cell r="E129">
            <v>51725.38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P129">
            <v>0</v>
          </cell>
          <cell r="Q129">
            <v>0</v>
          </cell>
        </row>
        <row r="130">
          <cell r="C130" t="str">
            <v>S413009</v>
          </cell>
          <cell r="D130" t="str">
            <v>高碑店京华橡胶制品有限责任公司</v>
          </cell>
          <cell r="E130">
            <v>45027.35</v>
          </cell>
          <cell r="F130">
            <v>17491.8</v>
          </cell>
          <cell r="G130">
            <v>2915.3</v>
          </cell>
          <cell r="H130">
            <v>4400.04</v>
          </cell>
          <cell r="I130">
            <v>5000</v>
          </cell>
          <cell r="J130">
            <v>-599.96</v>
          </cell>
          <cell r="K130">
            <v>3838.3173333333302</v>
          </cell>
          <cell r="L130">
            <v>0</v>
          </cell>
          <cell r="M130">
            <v>3838.3173333333302</v>
          </cell>
          <cell r="N130">
            <v>3000</v>
          </cell>
          <cell r="P130">
            <v>3000</v>
          </cell>
          <cell r="Q130">
            <v>2000</v>
          </cell>
        </row>
        <row r="131">
          <cell r="C131" t="str">
            <v>S532002</v>
          </cell>
          <cell r="D131" t="str">
            <v>苏州高新区旭达输送机械有限公司</v>
          </cell>
          <cell r="E131">
            <v>48800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P131">
            <v>0</v>
          </cell>
          <cell r="Q131">
            <v>0</v>
          </cell>
        </row>
        <row r="132">
          <cell r="C132" t="str">
            <v>S413129</v>
          </cell>
          <cell r="D132" t="str">
            <v>文安县恒德汽车座椅制造有限公司</v>
          </cell>
          <cell r="E132">
            <v>378677.94</v>
          </cell>
          <cell r="F132">
            <v>370740.69</v>
          </cell>
          <cell r="G132">
            <v>61790.114999999998</v>
          </cell>
          <cell r="H132">
            <v>44977.328000000001</v>
          </cell>
          <cell r="I132">
            <v>40000</v>
          </cell>
          <cell r="J132">
            <v>4977.3280000000004</v>
          </cell>
          <cell r="K132">
            <v>47405.138666666702</v>
          </cell>
          <cell r="L132">
            <v>0</v>
          </cell>
          <cell r="M132">
            <v>47405.138666666702</v>
          </cell>
          <cell r="N132">
            <v>49000</v>
          </cell>
          <cell r="P132">
            <v>49000</v>
          </cell>
          <cell r="Q132">
            <v>49000</v>
          </cell>
        </row>
        <row r="133">
          <cell r="C133" t="str">
            <v>S437016</v>
          </cell>
          <cell r="D133" t="str">
            <v>曲阜陆航座椅辅料有限公司</v>
          </cell>
          <cell r="E133">
            <v>147699.76999999999</v>
          </cell>
          <cell r="F133">
            <v>90665.58</v>
          </cell>
          <cell r="G133">
            <v>15110.93</v>
          </cell>
          <cell r="H133">
            <v>9824</v>
          </cell>
          <cell r="I133">
            <v>10000</v>
          </cell>
          <cell r="J133">
            <v>-176</v>
          </cell>
          <cell r="K133">
            <v>9960.76</v>
          </cell>
          <cell r="L133">
            <v>0</v>
          </cell>
          <cell r="M133">
            <v>9960.76</v>
          </cell>
          <cell r="N133">
            <v>10000</v>
          </cell>
          <cell r="P133">
            <v>10000</v>
          </cell>
          <cell r="Q133">
            <v>12000</v>
          </cell>
        </row>
        <row r="134">
          <cell r="C134" t="str">
            <v>S413081</v>
          </cell>
          <cell r="D134" t="str">
            <v>河北宏广橡塑金属制品有限公司</v>
          </cell>
          <cell r="E134">
            <v>28066.19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P134">
            <v>0</v>
          </cell>
          <cell r="Q134">
            <v>0</v>
          </cell>
        </row>
        <row r="135">
          <cell r="C135" t="str">
            <v>S411025</v>
          </cell>
          <cell r="D135" t="str">
            <v>北京华北轻合金有限公司</v>
          </cell>
          <cell r="E135">
            <v>46895.05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P135">
            <v>0</v>
          </cell>
          <cell r="Q135">
            <v>0</v>
          </cell>
        </row>
        <row r="136">
          <cell r="C136" t="str">
            <v>S411004</v>
          </cell>
          <cell r="D136" t="str">
            <v>北京捷安思丽技术开发有限公司</v>
          </cell>
          <cell r="E136">
            <v>71660.56</v>
          </cell>
          <cell r="F136">
            <v>5189.01</v>
          </cell>
          <cell r="G136">
            <v>864.83500000000004</v>
          </cell>
          <cell r="H136">
            <v>5013.3333333333403</v>
          </cell>
          <cell r="I136">
            <v>10000</v>
          </cell>
          <cell r="J136">
            <v>-4986.6666666666597</v>
          </cell>
          <cell r="K136">
            <v>2830.4773333333301</v>
          </cell>
          <cell r="L136">
            <v>0</v>
          </cell>
          <cell r="M136">
            <v>2830.4773333333301</v>
          </cell>
          <cell r="N136">
            <v>0</v>
          </cell>
          <cell r="P136">
            <v>0</v>
          </cell>
          <cell r="Q136">
            <v>1000</v>
          </cell>
        </row>
        <row r="137">
          <cell r="C137" t="str">
            <v>S512005</v>
          </cell>
          <cell r="D137" t="str">
            <v>天津市奥特威德焊接技术有限公司</v>
          </cell>
          <cell r="E137">
            <v>26000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P137">
            <v>0</v>
          </cell>
          <cell r="Q137">
            <v>0</v>
          </cell>
        </row>
        <row r="138">
          <cell r="C138" t="str">
            <v>S512027</v>
          </cell>
          <cell r="D138" t="str">
            <v>天津芳雅机电科技有限公司</v>
          </cell>
          <cell r="E138">
            <v>32000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P138">
            <v>0</v>
          </cell>
          <cell r="Q138">
            <v>0</v>
          </cell>
        </row>
        <row r="139">
          <cell r="C139" t="str">
            <v>S413085</v>
          </cell>
          <cell r="D139" t="str">
            <v>黄骅市桥行冷冲模具厂</v>
          </cell>
          <cell r="E139">
            <v>41630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P139">
            <v>0</v>
          </cell>
          <cell r="Q139">
            <v>0</v>
          </cell>
        </row>
        <row r="140">
          <cell r="C140" t="str">
            <v>S431023</v>
          </cell>
          <cell r="D140" t="str">
            <v>上海中鹏岳博实业发展有限公司</v>
          </cell>
          <cell r="E140">
            <v>0</v>
          </cell>
          <cell r="F140">
            <v>0</v>
          </cell>
          <cell r="G140">
            <v>0</v>
          </cell>
          <cell r="H140">
            <v>1280</v>
          </cell>
          <cell r="I140">
            <v>0</v>
          </cell>
          <cell r="J140">
            <v>1280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P140">
            <v>0</v>
          </cell>
          <cell r="Q140">
            <v>0</v>
          </cell>
        </row>
        <row r="141">
          <cell r="C141" t="str">
            <v>S413032</v>
          </cell>
          <cell r="D141" t="str">
            <v>黄骅市大麻沽航凌电子机箱厂</v>
          </cell>
          <cell r="E141">
            <v>195058.05</v>
          </cell>
          <cell r="F141">
            <v>72079.78</v>
          </cell>
          <cell r="G141">
            <v>12013.2966666667</v>
          </cell>
          <cell r="H141">
            <v>13090.7706666666</v>
          </cell>
          <cell r="I141">
            <v>0</v>
          </cell>
          <cell r="J141">
            <v>13090.7706666666</v>
          </cell>
          <cell r="K141">
            <v>11903.944</v>
          </cell>
          <cell r="L141">
            <v>30000</v>
          </cell>
          <cell r="M141">
            <v>-18096.056</v>
          </cell>
          <cell r="N141">
            <v>0</v>
          </cell>
          <cell r="P141">
            <v>0</v>
          </cell>
          <cell r="Q141">
            <v>10000</v>
          </cell>
        </row>
        <row r="142">
          <cell r="C142" t="str">
            <v>S413005</v>
          </cell>
          <cell r="D142" t="str">
            <v>保定市京苑汽车装饰配件厂</v>
          </cell>
          <cell r="E142">
            <v>35451.040000000001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P142">
            <v>0</v>
          </cell>
          <cell r="Q142">
            <v>0</v>
          </cell>
        </row>
        <row r="143">
          <cell r="C143" t="str">
            <v>S437010</v>
          </cell>
          <cell r="D143" t="str">
            <v>昌乐天齐色织布有限公司</v>
          </cell>
          <cell r="E143">
            <v>55300.45</v>
          </cell>
          <cell r="F143">
            <v>10380</v>
          </cell>
          <cell r="G143">
            <v>1730</v>
          </cell>
          <cell r="H143">
            <v>0</v>
          </cell>
          <cell r="I143">
            <v>0</v>
          </cell>
          <cell r="J143">
            <v>0</v>
          </cell>
          <cell r="K143">
            <v>1384</v>
          </cell>
          <cell r="L143">
            <v>0</v>
          </cell>
          <cell r="M143">
            <v>1384</v>
          </cell>
          <cell r="N143">
            <v>1000</v>
          </cell>
          <cell r="P143">
            <v>1000</v>
          </cell>
          <cell r="Q143">
            <v>1000</v>
          </cell>
        </row>
        <row r="144">
          <cell r="C144" t="str">
            <v>S435003</v>
          </cell>
          <cell r="D144" t="str">
            <v>泉州市福兴塑料五金有限公司</v>
          </cell>
          <cell r="E144">
            <v>198654</v>
          </cell>
          <cell r="F144">
            <v>198654</v>
          </cell>
          <cell r="G144">
            <v>33109</v>
          </cell>
          <cell r="H144">
            <v>11643.8533333334</v>
          </cell>
          <cell r="I144">
            <v>0</v>
          </cell>
          <cell r="J144">
            <v>11643.8533333334</v>
          </cell>
          <cell r="K144">
            <v>28853.333333333299</v>
          </cell>
          <cell r="L144">
            <v>0</v>
          </cell>
          <cell r="M144">
            <v>28853.333333333299</v>
          </cell>
          <cell r="N144">
            <v>29000</v>
          </cell>
          <cell r="P144">
            <v>29000</v>
          </cell>
          <cell r="Q144">
            <v>26000</v>
          </cell>
        </row>
        <row r="145">
          <cell r="C145" t="str">
            <v>S513184</v>
          </cell>
          <cell r="D145" t="str">
            <v>黄骅市源特市政工程有限公司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P145">
            <v>0</v>
          </cell>
          <cell r="Q145">
            <v>0</v>
          </cell>
        </row>
        <row r="146">
          <cell r="C146" t="str">
            <v>S413043</v>
          </cell>
          <cell r="D146" t="str">
            <v>河北航凌电路板有限公司</v>
          </cell>
          <cell r="E146">
            <v>146094.21</v>
          </cell>
          <cell r="F146">
            <v>95607.33</v>
          </cell>
          <cell r="G146">
            <v>15934.555</v>
          </cell>
          <cell r="H146">
            <v>19560</v>
          </cell>
          <cell r="I146">
            <v>0</v>
          </cell>
          <cell r="J146">
            <v>19560</v>
          </cell>
          <cell r="K146">
            <v>18054.867999999999</v>
          </cell>
          <cell r="L146">
            <v>0</v>
          </cell>
          <cell r="M146">
            <v>18054.867999999999</v>
          </cell>
          <cell r="N146">
            <v>0</v>
          </cell>
          <cell r="P146">
            <v>0</v>
          </cell>
          <cell r="Q146">
            <v>13000</v>
          </cell>
        </row>
        <row r="147">
          <cell r="C147" t="str">
            <v>S432034</v>
          </cell>
          <cell r="D147" t="str">
            <v>上锐（常州）供应链管理有限公司</v>
          </cell>
          <cell r="E147">
            <v>232310.68</v>
          </cell>
          <cell r="F147">
            <v>232310.68</v>
          </cell>
          <cell r="G147">
            <v>38718.446666666699</v>
          </cell>
          <cell r="H147">
            <v>40631.760000000002</v>
          </cell>
          <cell r="I147">
            <v>0</v>
          </cell>
          <cell r="J147">
            <v>40631.760000000002</v>
          </cell>
          <cell r="K147">
            <v>43040</v>
          </cell>
          <cell r="L147">
            <v>40000</v>
          </cell>
          <cell r="M147">
            <v>3040</v>
          </cell>
          <cell r="N147">
            <v>54000</v>
          </cell>
          <cell r="P147">
            <v>54000</v>
          </cell>
          <cell r="Q147">
            <v>31000</v>
          </cell>
        </row>
        <row r="148">
          <cell r="C148" t="str">
            <v>S413028</v>
          </cell>
          <cell r="D148" t="str">
            <v>泊头市鑫洪金属制品有限公司</v>
          </cell>
          <cell r="E148">
            <v>43699.8</v>
          </cell>
          <cell r="F148">
            <v>35464.18</v>
          </cell>
          <cell r="G148">
            <v>5910.6966666666704</v>
          </cell>
          <cell r="H148">
            <v>2493.3333333333399</v>
          </cell>
          <cell r="I148">
            <v>0</v>
          </cell>
          <cell r="J148">
            <v>2493.3333333333399</v>
          </cell>
          <cell r="K148">
            <v>2498.3026666666701</v>
          </cell>
          <cell r="L148">
            <v>0</v>
          </cell>
          <cell r="M148">
            <v>2498.3026666666701</v>
          </cell>
          <cell r="N148">
            <v>0</v>
          </cell>
          <cell r="P148">
            <v>0</v>
          </cell>
          <cell r="Q148">
            <v>5000</v>
          </cell>
        </row>
        <row r="149">
          <cell r="C149" t="str">
            <v>S543006</v>
          </cell>
          <cell r="D149" t="str">
            <v>北京普田物流有限公司长沙分公司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P149">
            <v>0</v>
          </cell>
          <cell r="Q149">
            <v>0</v>
          </cell>
        </row>
        <row r="150">
          <cell r="C150" t="str">
            <v>S431010</v>
          </cell>
          <cell r="D150" t="str">
            <v>上海绽奇汽车部件有限公司</v>
          </cell>
          <cell r="E150">
            <v>760888.88</v>
          </cell>
          <cell r="F150">
            <v>608286.37</v>
          </cell>
          <cell r="G150">
            <v>101381.061666667</v>
          </cell>
          <cell r="H150">
            <v>54301.0666666666</v>
          </cell>
          <cell r="I150">
            <v>80000</v>
          </cell>
          <cell r="J150">
            <v>-25698.9333333334</v>
          </cell>
          <cell r="K150">
            <v>62822.072</v>
          </cell>
          <cell r="L150">
            <v>50000</v>
          </cell>
          <cell r="M150">
            <v>12822.072</v>
          </cell>
          <cell r="N150">
            <v>71000</v>
          </cell>
          <cell r="P150">
            <v>71000</v>
          </cell>
          <cell r="Q150">
            <v>81000</v>
          </cell>
        </row>
        <row r="151">
          <cell r="C151" t="str">
            <v>S433014</v>
          </cell>
          <cell r="D151" t="str">
            <v>象山天星汽配有限责任公司</v>
          </cell>
          <cell r="E151">
            <v>29924.39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P151">
            <v>0</v>
          </cell>
          <cell r="Q151">
            <v>0</v>
          </cell>
        </row>
        <row r="152">
          <cell r="C152" t="str">
            <v>S412021</v>
          </cell>
          <cell r="D152" t="str">
            <v>天津市宝驰汽车部件有限公司</v>
          </cell>
          <cell r="E152">
            <v>28888.81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P152">
            <v>0</v>
          </cell>
          <cell r="Q152">
            <v>0</v>
          </cell>
        </row>
        <row r="153">
          <cell r="C153" t="str">
            <v>S513149</v>
          </cell>
          <cell r="D153" t="str">
            <v>黄骅市旭鑫模具制造有限公司</v>
          </cell>
          <cell r="E153">
            <v>82560</v>
          </cell>
          <cell r="F153">
            <v>82560</v>
          </cell>
          <cell r="G153">
            <v>13760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13000</v>
          </cell>
          <cell r="P153">
            <v>13000</v>
          </cell>
          <cell r="Q153">
            <v>11000</v>
          </cell>
        </row>
        <row r="154">
          <cell r="C154" t="str">
            <v>S413167</v>
          </cell>
          <cell r="D154" t="str">
            <v>航天宏达（泊头）机械科技有限公司</v>
          </cell>
          <cell r="E154">
            <v>614061.1</v>
          </cell>
          <cell r="F154">
            <v>614061.1</v>
          </cell>
          <cell r="G154">
            <v>102343.516666667</v>
          </cell>
          <cell r="H154">
            <v>136718.26</v>
          </cell>
          <cell r="I154">
            <v>70000</v>
          </cell>
          <cell r="J154">
            <v>66718.259999999995</v>
          </cell>
          <cell r="K154">
            <v>119173.33333333299</v>
          </cell>
          <cell r="L154">
            <v>70000</v>
          </cell>
          <cell r="M154">
            <v>49173.333333333001</v>
          </cell>
          <cell r="N154">
            <v>112000</v>
          </cell>
          <cell r="P154">
            <v>112000</v>
          </cell>
          <cell r="Q154">
            <v>82000</v>
          </cell>
        </row>
        <row r="155">
          <cell r="C155" t="str">
            <v>S511016</v>
          </cell>
          <cell r="D155" t="str">
            <v>建研盈科（北京）科技有限公司</v>
          </cell>
          <cell r="E155">
            <v>5183.99999999999</v>
          </cell>
          <cell r="F155">
            <v>5184</v>
          </cell>
          <cell r="G155">
            <v>864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2000</v>
          </cell>
          <cell r="P155">
            <v>2000</v>
          </cell>
          <cell r="Q155">
            <v>1000</v>
          </cell>
        </row>
        <row r="156">
          <cell r="C156" t="str">
            <v>S411013</v>
          </cell>
          <cell r="D156" t="str">
            <v>北京瑞隆祥模具有限公司</v>
          </cell>
          <cell r="E156">
            <v>1219055.76</v>
          </cell>
          <cell r="F156">
            <v>321887.35999999999</v>
          </cell>
          <cell r="G156">
            <v>53647.893333333297</v>
          </cell>
          <cell r="H156">
            <v>59370.7786666666</v>
          </cell>
          <cell r="I156">
            <v>0</v>
          </cell>
          <cell r="J156">
            <v>59370.7786666666</v>
          </cell>
          <cell r="K156">
            <v>36895.563999999998</v>
          </cell>
          <cell r="L156">
            <v>0</v>
          </cell>
          <cell r="M156">
            <v>36895.563999999998</v>
          </cell>
          <cell r="N156">
            <v>44000</v>
          </cell>
          <cell r="P156">
            <v>44000</v>
          </cell>
          <cell r="Q156">
            <v>43000</v>
          </cell>
        </row>
        <row r="157">
          <cell r="C157" t="str">
            <v>S413136</v>
          </cell>
          <cell r="D157" t="str">
            <v>黄骅市鼎祥五金制品有限公司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P157">
            <v>0</v>
          </cell>
          <cell r="Q157">
            <v>0</v>
          </cell>
        </row>
        <row r="158">
          <cell r="C158" t="str">
            <v>S413016</v>
          </cell>
          <cell r="D158" t="str">
            <v>河北聚福家用电器有限公司</v>
          </cell>
          <cell r="E158">
            <v>23937.599999999999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P158">
            <v>0</v>
          </cell>
          <cell r="Q158">
            <v>0</v>
          </cell>
        </row>
        <row r="159">
          <cell r="C159" t="str">
            <v>S413104</v>
          </cell>
          <cell r="D159" t="str">
            <v>沧州施普模具制造有限公司</v>
          </cell>
          <cell r="E159">
            <v>21800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P159">
            <v>0</v>
          </cell>
          <cell r="Q159">
            <v>0</v>
          </cell>
        </row>
        <row r="160">
          <cell r="C160" t="str">
            <v>S411039</v>
          </cell>
          <cell r="D160" t="str">
            <v>北京华兴恒通科技有限公司</v>
          </cell>
          <cell r="E160">
            <v>22760</v>
          </cell>
          <cell r="F160">
            <v>1320</v>
          </cell>
          <cell r="G160">
            <v>220</v>
          </cell>
          <cell r="H160">
            <v>173.333333333334</v>
          </cell>
          <cell r="I160">
            <v>0</v>
          </cell>
          <cell r="J160">
            <v>173.333333333334</v>
          </cell>
          <cell r="K160">
            <v>176</v>
          </cell>
          <cell r="L160">
            <v>0</v>
          </cell>
          <cell r="M160">
            <v>176</v>
          </cell>
          <cell r="N160">
            <v>0</v>
          </cell>
          <cell r="P160">
            <v>0</v>
          </cell>
          <cell r="Q160">
            <v>0</v>
          </cell>
        </row>
        <row r="161">
          <cell r="C161" t="str">
            <v>S513051</v>
          </cell>
          <cell r="D161" t="str">
            <v>唐山璟胜自动化科技有限公司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P161">
            <v>0</v>
          </cell>
          <cell r="Q161">
            <v>0</v>
          </cell>
        </row>
        <row r="162">
          <cell r="C162" t="str">
            <v>S413102</v>
          </cell>
          <cell r="D162" t="str">
            <v>黄骅市增鑫五金制品有限公司</v>
          </cell>
          <cell r="E162">
            <v>19045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P162">
            <v>0</v>
          </cell>
          <cell r="Q162">
            <v>0</v>
          </cell>
        </row>
        <row r="163">
          <cell r="C163" t="str">
            <v>S544014</v>
          </cell>
          <cell r="D163" t="str">
            <v>深圳市壮志科技有限公司</v>
          </cell>
          <cell r="E163">
            <v>19000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P163">
            <v>0</v>
          </cell>
          <cell r="Q163">
            <v>0</v>
          </cell>
        </row>
        <row r="164">
          <cell r="C164" t="str">
            <v>S413087</v>
          </cell>
          <cell r="D164" t="str">
            <v>东光县汽车减震器厂</v>
          </cell>
          <cell r="E164">
            <v>18714.75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P164">
            <v>0</v>
          </cell>
          <cell r="Q164">
            <v>0</v>
          </cell>
        </row>
        <row r="165">
          <cell r="C165" t="str">
            <v>S537016</v>
          </cell>
          <cell r="D165" t="str">
            <v>山东新联大物流股份有限公司</v>
          </cell>
          <cell r="E165">
            <v>18488.18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P165">
            <v>0</v>
          </cell>
          <cell r="Q165">
            <v>0</v>
          </cell>
        </row>
        <row r="166">
          <cell r="C166" t="str">
            <v>S443001</v>
          </cell>
          <cell r="D166" t="str">
            <v>衡阳县标准件厂株洲销售处</v>
          </cell>
          <cell r="E166">
            <v>9018.73</v>
          </cell>
          <cell r="F166">
            <v>8900.33</v>
          </cell>
          <cell r="G166">
            <v>1483.3883333333299</v>
          </cell>
          <cell r="H166">
            <v>0</v>
          </cell>
          <cell r="I166">
            <v>0</v>
          </cell>
          <cell r="J166">
            <v>0</v>
          </cell>
          <cell r="K166">
            <v>1186.71066666667</v>
          </cell>
          <cell r="L166">
            <v>0</v>
          </cell>
          <cell r="M166">
            <v>1186.71066666667</v>
          </cell>
          <cell r="N166">
            <v>1000</v>
          </cell>
          <cell r="P166">
            <v>1000</v>
          </cell>
          <cell r="Q166">
            <v>1000</v>
          </cell>
        </row>
        <row r="167">
          <cell r="C167" t="str">
            <v>S442003</v>
          </cell>
          <cell r="D167" t="str">
            <v>襄阳杰创化工新材料有限公司</v>
          </cell>
          <cell r="E167">
            <v>17456.5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P167">
            <v>0</v>
          </cell>
          <cell r="Q167">
            <v>0</v>
          </cell>
        </row>
        <row r="168">
          <cell r="C168" t="str">
            <v>S512018</v>
          </cell>
          <cell r="D168" t="str">
            <v>兴宏盛汽车配件（天津）有限公司</v>
          </cell>
          <cell r="E168">
            <v>-1.09139364212751E-11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P168">
            <v>0</v>
          </cell>
          <cell r="Q168">
            <v>0</v>
          </cell>
        </row>
        <row r="169">
          <cell r="C169" t="str">
            <v>S433012</v>
          </cell>
          <cell r="D169" t="str">
            <v>浙江全盛无纺制品有限公司</v>
          </cell>
          <cell r="E169">
            <v>17243.919999999998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P169">
            <v>0</v>
          </cell>
          <cell r="Q169">
            <v>0</v>
          </cell>
        </row>
        <row r="170">
          <cell r="C170" t="str">
            <v>S413018</v>
          </cell>
          <cell r="D170" t="str">
            <v>沧州崇文晟源机械制造有限公司</v>
          </cell>
          <cell r="E170">
            <v>10230.41</v>
          </cell>
          <cell r="F170">
            <v>10230.41</v>
          </cell>
          <cell r="G170">
            <v>1705.06833333333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6000</v>
          </cell>
          <cell r="P170">
            <v>6000</v>
          </cell>
          <cell r="Q170">
            <v>1000</v>
          </cell>
        </row>
        <row r="171">
          <cell r="C171" t="str">
            <v>S413140</v>
          </cell>
          <cell r="D171" t="str">
            <v>河北益清环保工程有限公司</v>
          </cell>
          <cell r="E171">
            <v>8350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P171">
            <v>0</v>
          </cell>
          <cell r="Q171">
            <v>0</v>
          </cell>
        </row>
        <row r="172">
          <cell r="C172" t="str">
            <v>S413098</v>
          </cell>
          <cell r="D172" t="str">
            <v>黄骅市宁鑫商贸有限公司</v>
          </cell>
          <cell r="E172">
            <v>16470.66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P172">
            <v>0</v>
          </cell>
          <cell r="Q172">
            <v>0</v>
          </cell>
        </row>
        <row r="173">
          <cell r="C173" t="str">
            <v>S437032</v>
          </cell>
          <cell r="D173" t="str">
            <v>山东昊松新材料科技有限公司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P173">
            <v>0</v>
          </cell>
          <cell r="Q173">
            <v>0</v>
          </cell>
        </row>
        <row r="174">
          <cell r="C174" t="str">
            <v>S512006</v>
          </cell>
          <cell r="D174" t="str">
            <v>天津尼嘉斯机械设备销售有限公司</v>
          </cell>
          <cell r="E174">
            <v>14336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P174">
            <v>0</v>
          </cell>
          <cell r="Q174">
            <v>0</v>
          </cell>
        </row>
        <row r="175">
          <cell r="C175" t="str">
            <v>S513017</v>
          </cell>
          <cell r="D175" t="str">
            <v>黄骅市三姐五金经销部</v>
          </cell>
          <cell r="E175">
            <v>9212.92</v>
          </cell>
          <cell r="F175">
            <v>9212.92</v>
          </cell>
          <cell r="G175">
            <v>1535.4866666666701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P175">
            <v>0</v>
          </cell>
          <cell r="Q175">
            <v>1000</v>
          </cell>
        </row>
        <row r="176">
          <cell r="C176" t="str">
            <v>S413105</v>
          </cell>
          <cell r="D176" t="str">
            <v>沧州斯克艾商贸有限公司</v>
          </cell>
          <cell r="E176">
            <v>99687.679999999993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P176">
            <v>0</v>
          </cell>
          <cell r="Q176">
            <v>0</v>
          </cell>
        </row>
        <row r="177">
          <cell r="C177" t="str">
            <v>S432023</v>
          </cell>
          <cell r="D177" t="str">
            <v>浙江万福机电科技有限公司</v>
          </cell>
          <cell r="E177">
            <v>1750</v>
          </cell>
          <cell r="F177">
            <v>1750</v>
          </cell>
          <cell r="G177">
            <v>291.66666666666703</v>
          </cell>
          <cell r="H177">
            <v>0</v>
          </cell>
          <cell r="I177">
            <v>0</v>
          </cell>
          <cell r="J177">
            <v>0</v>
          </cell>
          <cell r="K177">
            <v>1346.6666666666699</v>
          </cell>
          <cell r="L177">
            <v>0</v>
          </cell>
          <cell r="M177">
            <v>1346.6666666666699</v>
          </cell>
          <cell r="N177">
            <v>0</v>
          </cell>
          <cell r="P177">
            <v>0</v>
          </cell>
          <cell r="Q177">
            <v>0</v>
          </cell>
        </row>
        <row r="178">
          <cell r="C178" t="str">
            <v>S413030</v>
          </cell>
          <cell r="D178" t="str">
            <v>黄骅市盛荣汽车零部件有限公司</v>
          </cell>
          <cell r="E178">
            <v>12263.73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P178">
            <v>0</v>
          </cell>
          <cell r="Q178">
            <v>0</v>
          </cell>
        </row>
        <row r="179">
          <cell r="C179" t="str">
            <v>S413097</v>
          </cell>
          <cell r="D179" t="str">
            <v>威县永盛汽车配件制造有限公司</v>
          </cell>
          <cell r="E179">
            <v>11220.07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P179">
            <v>0</v>
          </cell>
          <cell r="Q179">
            <v>0</v>
          </cell>
        </row>
        <row r="180">
          <cell r="C180" t="str">
            <v>S513018</v>
          </cell>
          <cell r="D180" t="str">
            <v>河北双力起重机械有限公司</v>
          </cell>
          <cell r="E180">
            <v>11050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P180">
            <v>0</v>
          </cell>
          <cell r="Q180">
            <v>0</v>
          </cell>
        </row>
        <row r="181">
          <cell r="C181" t="str">
            <v>S513049</v>
          </cell>
          <cell r="D181" t="str">
            <v>黄骅市悠然园林绿化工程有限公司</v>
          </cell>
          <cell r="E181">
            <v>10976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P181">
            <v>0</v>
          </cell>
          <cell r="Q181">
            <v>0</v>
          </cell>
        </row>
        <row r="182">
          <cell r="C182" t="str">
            <v>S413123</v>
          </cell>
          <cell r="D182" t="str">
            <v>黄骅市固诺装饰工程有限公司</v>
          </cell>
          <cell r="E182">
            <v>9435.25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P182">
            <v>0</v>
          </cell>
          <cell r="Q182">
            <v>0</v>
          </cell>
        </row>
        <row r="183">
          <cell r="C183" t="str">
            <v>S513020</v>
          </cell>
          <cell r="D183" t="str">
            <v>黄骅市鸿基盛业地面工程有限公司</v>
          </cell>
          <cell r="E183">
            <v>9178.84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P183">
            <v>0</v>
          </cell>
          <cell r="Q183">
            <v>0</v>
          </cell>
        </row>
        <row r="184">
          <cell r="C184" t="str">
            <v>S413147</v>
          </cell>
          <cell r="D184" t="str">
            <v>黄骅市海永机电设备经营部</v>
          </cell>
          <cell r="E184">
            <v>27145</v>
          </cell>
          <cell r="F184">
            <v>2500</v>
          </cell>
          <cell r="G184">
            <v>416.66666666666703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P184">
            <v>0</v>
          </cell>
          <cell r="Q184">
            <v>0</v>
          </cell>
        </row>
        <row r="185">
          <cell r="C185" t="str">
            <v>S413093</v>
          </cell>
          <cell r="D185" t="str">
            <v>黄骅市兴田弹簧有限公司</v>
          </cell>
          <cell r="E185">
            <v>8536.41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P185">
            <v>0</v>
          </cell>
          <cell r="Q185">
            <v>0</v>
          </cell>
        </row>
        <row r="186">
          <cell r="C186" t="str">
            <v>S413169</v>
          </cell>
          <cell r="D186" t="str">
            <v>黄骅市鑫翔五金产品经销处</v>
          </cell>
          <cell r="E186">
            <v>16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P186">
            <v>0</v>
          </cell>
          <cell r="Q186">
            <v>0</v>
          </cell>
        </row>
        <row r="187">
          <cell r="C187" t="str">
            <v>S437008</v>
          </cell>
          <cell r="D187" t="str">
            <v>烟台青沪纸业有限公司</v>
          </cell>
          <cell r="E187">
            <v>13785.74</v>
          </cell>
          <cell r="F187">
            <v>13785.74</v>
          </cell>
          <cell r="G187">
            <v>2297.6233333333298</v>
          </cell>
          <cell r="H187">
            <v>2512.0279999999998</v>
          </cell>
          <cell r="I187">
            <v>10000</v>
          </cell>
          <cell r="J187">
            <v>-7487.9719999999998</v>
          </cell>
          <cell r="K187">
            <v>2506.6666666666702</v>
          </cell>
          <cell r="L187">
            <v>4774.3900000000003</v>
          </cell>
          <cell r="M187">
            <v>-2267.7233333333302</v>
          </cell>
          <cell r="N187">
            <v>3000</v>
          </cell>
          <cell r="P187">
            <v>3000</v>
          </cell>
          <cell r="Q187">
            <v>2000</v>
          </cell>
        </row>
        <row r="188">
          <cell r="C188" t="str">
            <v>S512013</v>
          </cell>
          <cell r="D188" t="str">
            <v>兴泽智能装备（天津）有限公司</v>
          </cell>
          <cell r="E188">
            <v>16950</v>
          </cell>
          <cell r="F188">
            <v>9450</v>
          </cell>
          <cell r="G188">
            <v>1575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P188">
            <v>0</v>
          </cell>
          <cell r="Q188">
            <v>1000</v>
          </cell>
        </row>
        <row r="189">
          <cell r="C189" t="str">
            <v>S411020</v>
          </cell>
          <cell r="D189" t="str">
            <v>北京和昌明汽车内饰件有限公司</v>
          </cell>
          <cell r="E189">
            <v>1525.47</v>
          </cell>
          <cell r="F189">
            <v>745.8</v>
          </cell>
          <cell r="G189">
            <v>124.3</v>
          </cell>
          <cell r="H189">
            <v>96.418666666666397</v>
          </cell>
          <cell r="I189">
            <v>0</v>
          </cell>
          <cell r="J189">
            <v>96.418666666666397</v>
          </cell>
          <cell r="K189">
            <v>96.418666666666695</v>
          </cell>
          <cell r="L189">
            <v>9000</v>
          </cell>
          <cell r="M189">
            <v>-8903.5813333333299</v>
          </cell>
          <cell r="N189">
            <v>0</v>
          </cell>
          <cell r="P189">
            <v>0</v>
          </cell>
          <cell r="Q189">
            <v>0</v>
          </cell>
        </row>
        <row r="190">
          <cell r="C190" t="str">
            <v>S431025</v>
          </cell>
          <cell r="D190" t="str">
            <v>上海坤达五金制品有限公司</v>
          </cell>
          <cell r="E190">
            <v>7894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P190">
            <v>0</v>
          </cell>
          <cell r="Q190">
            <v>0</v>
          </cell>
        </row>
        <row r="191">
          <cell r="C191" t="str">
            <v>S413088</v>
          </cell>
          <cell r="D191" t="str">
            <v>张家港市万荣机械制造有限公司</v>
          </cell>
          <cell r="E191">
            <v>6350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P191">
            <v>0</v>
          </cell>
          <cell r="Q191">
            <v>0</v>
          </cell>
        </row>
        <row r="192">
          <cell r="C192" t="str">
            <v>S413126</v>
          </cell>
          <cell r="D192" t="str">
            <v>沧州市坤元装饰装修工程有限公司</v>
          </cell>
          <cell r="E192">
            <v>6048.4</v>
          </cell>
          <cell r="F192">
            <v>3500</v>
          </cell>
          <cell r="G192">
            <v>583.33333333333303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P192">
            <v>0</v>
          </cell>
          <cell r="Q192">
            <v>0</v>
          </cell>
        </row>
        <row r="193">
          <cell r="C193" t="str">
            <v>S431014</v>
          </cell>
          <cell r="D193" t="str">
            <v>上海优诺特实业股份有限公司</v>
          </cell>
          <cell r="E193">
            <v>5600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P193">
            <v>0</v>
          </cell>
          <cell r="Q193">
            <v>0</v>
          </cell>
        </row>
        <row r="194">
          <cell r="C194" t="str">
            <v>S413094</v>
          </cell>
          <cell r="D194" t="str">
            <v>霸州市宏海塑料制品有限公司</v>
          </cell>
          <cell r="E194">
            <v>5579.03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P194">
            <v>0</v>
          </cell>
          <cell r="Q194">
            <v>0</v>
          </cell>
        </row>
        <row r="195">
          <cell r="C195" t="str">
            <v>S537004</v>
          </cell>
          <cell r="D195" t="str">
            <v>诸城市仁德物流有限公司</v>
          </cell>
          <cell r="E195">
            <v>5134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P195">
            <v>0</v>
          </cell>
          <cell r="Q195">
            <v>0</v>
          </cell>
        </row>
        <row r="196">
          <cell r="C196" t="str">
            <v>S512004</v>
          </cell>
          <cell r="D196" t="str">
            <v>天津优普达特科技有限公司</v>
          </cell>
          <cell r="E196">
            <v>233149.1</v>
          </cell>
          <cell r="F196">
            <v>15300</v>
          </cell>
          <cell r="G196">
            <v>2550</v>
          </cell>
          <cell r="H196">
            <v>0</v>
          </cell>
          <cell r="I196">
            <v>15300</v>
          </cell>
          <cell r="J196">
            <v>-15300</v>
          </cell>
          <cell r="K196">
            <v>2040</v>
          </cell>
          <cell r="L196">
            <v>0</v>
          </cell>
          <cell r="M196">
            <v>2040</v>
          </cell>
          <cell r="N196">
            <v>2000</v>
          </cell>
          <cell r="P196">
            <v>2000</v>
          </cell>
          <cell r="Q196">
            <v>2000</v>
          </cell>
        </row>
        <row r="197">
          <cell r="C197" t="str">
            <v>S412024</v>
          </cell>
          <cell r="D197" t="str">
            <v>天津东旺科技发展有限公司</v>
          </cell>
          <cell r="E197">
            <v>42714</v>
          </cell>
          <cell r="F197">
            <v>42676</v>
          </cell>
          <cell r="G197">
            <v>7112.6666666666697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P197">
            <v>0</v>
          </cell>
          <cell r="Q197">
            <v>6000</v>
          </cell>
        </row>
        <row r="198">
          <cell r="C198" t="str">
            <v>S521013</v>
          </cell>
          <cell r="D198" t="str">
            <v>沈阳机床集团中捷机床厂</v>
          </cell>
          <cell r="E198">
            <v>5000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P198">
            <v>0</v>
          </cell>
          <cell r="Q198">
            <v>0</v>
          </cell>
        </row>
        <row r="199">
          <cell r="C199" t="str">
            <v>S513185</v>
          </cell>
          <cell r="D199" t="str">
            <v>河北顺和职业卫生技术服务有限公司</v>
          </cell>
          <cell r="E199">
            <v>5000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P199">
            <v>0</v>
          </cell>
          <cell r="Q199">
            <v>0</v>
          </cell>
        </row>
        <row r="200">
          <cell r="C200" t="str">
            <v>S413036</v>
          </cell>
          <cell r="D200" t="str">
            <v>黄骅市元周五金制品有限公司</v>
          </cell>
          <cell r="E200">
            <v>50465.94</v>
          </cell>
          <cell r="F200">
            <v>45306.48</v>
          </cell>
          <cell r="G200">
            <v>7551.08</v>
          </cell>
          <cell r="H200">
            <v>6040</v>
          </cell>
          <cell r="I200">
            <v>0</v>
          </cell>
          <cell r="J200">
            <v>6040</v>
          </cell>
          <cell r="K200">
            <v>6040.8639999999996</v>
          </cell>
          <cell r="L200">
            <v>0</v>
          </cell>
          <cell r="M200">
            <v>6040.8639999999996</v>
          </cell>
          <cell r="N200">
            <v>0</v>
          </cell>
          <cell r="P200">
            <v>0</v>
          </cell>
          <cell r="Q200">
            <v>6000</v>
          </cell>
        </row>
        <row r="201">
          <cell r="C201" t="str">
            <v>S411014</v>
          </cell>
          <cell r="D201" t="str">
            <v>北京京科兴业科技发展有限公司</v>
          </cell>
          <cell r="E201">
            <v>4500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P201">
            <v>0</v>
          </cell>
          <cell r="Q201">
            <v>0</v>
          </cell>
        </row>
        <row r="202">
          <cell r="C202" t="str">
            <v>S434010</v>
          </cell>
          <cell r="D202" t="str">
            <v>安徽盛达前亮铝业有限公司</v>
          </cell>
          <cell r="E202">
            <v>4352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P202">
            <v>0</v>
          </cell>
          <cell r="Q202">
            <v>0</v>
          </cell>
        </row>
        <row r="203">
          <cell r="C203" t="str">
            <v>S413159</v>
          </cell>
          <cell r="D203" t="str">
            <v>沧州志鹏聚氨酯制品有限公司</v>
          </cell>
          <cell r="E203">
            <v>4067.2600000000102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P203">
            <v>0</v>
          </cell>
          <cell r="Q203">
            <v>0</v>
          </cell>
        </row>
        <row r="204">
          <cell r="C204" t="str">
            <v>S413096</v>
          </cell>
          <cell r="D204" t="str">
            <v>河北联庆五金制品有限公司</v>
          </cell>
          <cell r="E204">
            <v>4053.14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P204">
            <v>0</v>
          </cell>
          <cell r="Q204">
            <v>0</v>
          </cell>
        </row>
        <row r="205">
          <cell r="C205" t="str">
            <v>S411040</v>
          </cell>
          <cell r="D205" t="str">
            <v>北京千臣网络科技有限公司</v>
          </cell>
          <cell r="E205">
            <v>3826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P205">
            <v>0</v>
          </cell>
          <cell r="Q205">
            <v>0</v>
          </cell>
        </row>
        <row r="206">
          <cell r="C206" t="str">
            <v>S434008</v>
          </cell>
          <cell r="D206" t="str">
            <v>安徽博朗凯德织物有限公司</v>
          </cell>
          <cell r="E206">
            <v>3646.55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P206">
            <v>0</v>
          </cell>
          <cell r="Q206">
            <v>0</v>
          </cell>
        </row>
        <row r="207">
          <cell r="C207" t="str">
            <v>S413008</v>
          </cell>
          <cell r="D207" t="str">
            <v>高碑店市晨奥汽车部件有限公司</v>
          </cell>
          <cell r="E207">
            <v>3606.64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P207">
            <v>0</v>
          </cell>
          <cell r="Q207">
            <v>0</v>
          </cell>
        </row>
        <row r="208">
          <cell r="C208" t="str">
            <v>S431011</v>
          </cell>
          <cell r="D208" t="str">
            <v>杜倍汽车技术(上海)有限公司</v>
          </cell>
          <cell r="E208">
            <v>3374.75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P208">
            <v>0</v>
          </cell>
          <cell r="Q208">
            <v>0</v>
          </cell>
        </row>
        <row r="209">
          <cell r="C209" t="str">
            <v>S513024</v>
          </cell>
          <cell r="D209" t="str">
            <v>黄骅市玉才运输队</v>
          </cell>
          <cell r="E209">
            <v>3200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P209">
            <v>0</v>
          </cell>
          <cell r="Q209">
            <v>0</v>
          </cell>
        </row>
        <row r="210">
          <cell r="C210" t="str">
            <v>S513028</v>
          </cell>
          <cell r="D210" t="str">
            <v>河北帅先电子科技有限公司</v>
          </cell>
          <cell r="E210">
            <v>3000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P210">
            <v>0</v>
          </cell>
          <cell r="Q210">
            <v>0</v>
          </cell>
        </row>
        <row r="211">
          <cell r="C211" t="str">
            <v>S443002</v>
          </cell>
          <cell r="D211" t="str">
            <v>株洲市凡美斯汽车配件有限公司</v>
          </cell>
          <cell r="E211">
            <v>2727.36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P211">
            <v>0</v>
          </cell>
          <cell r="Q211">
            <v>0</v>
          </cell>
        </row>
        <row r="212">
          <cell r="C212" t="str">
            <v>S513026</v>
          </cell>
          <cell r="D212" t="str">
            <v>廊坊恒工环保科技有限责任公司</v>
          </cell>
          <cell r="E212">
            <v>2450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P212">
            <v>0</v>
          </cell>
          <cell r="Q212">
            <v>0</v>
          </cell>
        </row>
        <row r="213">
          <cell r="C213" t="str">
            <v>S411023</v>
          </cell>
          <cell r="D213" t="str">
            <v>北京市橡塑减震器材厂</v>
          </cell>
          <cell r="E213">
            <v>2369.86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P213">
            <v>0</v>
          </cell>
          <cell r="Q213">
            <v>0</v>
          </cell>
        </row>
        <row r="214">
          <cell r="C214" t="str">
            <v>S513019</v>
          </cell>
          <cell r="D214" t="str">
            <v>沧州其源盛环保设备有限公司</v>
          </cell>
          <cell r="E214">
            <v>-2.91038304567337E-11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P214">
            <v>0</v>
          </cell>
          <cell r="Q214">
            <v>0</v>
          </cell>
        </row>
        <row r="215">
          <cell r="C215" t="str">
            <v>S431006</v>
          </cell>
          <cell r="D215" t="str">
            <v>上海泖汇实业有限公司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P215">
            <v>0</v>
          </cell>
          <cell r="Q215">
            <v>0</v>
          </cell>
        </row>
        <row r="216">
          <cell r="C216" t="str">
            <v>S531004</v>
          </cell>
          <cell r="D216" t="str">
            <v>上海动纳动力科技有限公司</v>
          </cell>
          <cell r="E216">
            <v>2000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P216">
            <v>0</v>
          </cell>
          <cell r="Q216">
            <v>0</v>
          </cell>
        </row>
        <row r="217">
          <cell r="C217" t="str">
            <v>S531002</v>
          </cell>
          <cell r="D217" t="str">
            <v>上海昊诚泵阀有限公司</v>
          </cell>
          <cell r="E217">
            <v>1980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P217">
            <v>0</v>
          </cell>
          <cell r="Q217">
            <v>0</v>
          </cell>
        </row>
        <row r="218">
          <cell r="C218" t="str">
            <v>S511005</v>
          </cell>
          <cell r="D218" t="str">
            <v>北京迪阳自动化设备有限公司</v>
          </cell>
          <cell r="E218">
            <v>1950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P218">
            <v>0</v>
          </cell>
          <cell r="Q218">
            <v>0</v>
          </cell>
        </row>
        <row r="219">
          <cell r="C219" t="str">
            <v>S513145</v>
          </cell>
          <cell r="D219" t="str">
            <v>黄骅市宏东电脑经销部</v>
          </cell>
          <cell r="E219">
            <v>1700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P219">
            <v>0</v>
          </cell>
          <cell r="Q219">
            <v>0</v>
          </cell>
        </row>
        <row r="220">
          <cell r="C220" t="str">
            <v>S444006</v>
          </cell>
          <cell r="D220" t="str">
            <v>东莞市双和机车拉索有限公司</v>
          </cell>
          <cell r="E220">
            <v>1615.32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P220">
            <v>0</v>
          </cell>
          <cell r="Q220">
            <v>0</v>
          </cell>
        </row>
        <row r="221">
          <cell r="C221" t="str">
            <v>S511008</v>
          </cell>
          <cell r="D221" t="str">
            <v>北京美狮龙禾普喷涂设备有限公司</v>
          </cell>
          <cell r="E221">
            <v>1497.75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P221">
            <v>0</v>
          </cell>
          <cell r="Q221">
            <v>0</v>
          </cell>
        </row>
        <row r="222">
          <cell r="C222" t="str">
            <v>S413074</v>
          </cell>
          <cell r="D222" t="str">
            <v>黄骅市振兴五金制品厂</v>
          </cell>
          <cell r="E222">
            <v>1386.48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P222">
            <v>0</v>
          </cell>
          <cell r="Q222">
            <v>0</v>
          </cell>
        </row>
        <row r="223">
          <cell r="C223" t="str">
            <v>S433018</v>
          </cell>
          <cell r="D223" t="str">
            <v>温州市瓯海茶山通悦海绵制品厂</v>
          </cell>
          <cell r="E223">
            <v>1000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P223">
            <v>0</v>
          </cell>
          <cell r="Q223">
            <v>0</v>
          </cell>
        </row>
        <row r="224">
          <cell r="C224" t="str">
            <v>S433016</v>
          </cell>
          <cell r="D224" t="str">
            <v>安吉县创鸿家具有限公司</v>
          </cell>
          <cell r="E224">
            <v>900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P224">
            <v>0</v>
          </cell>
          <cell r="Q224">
            <v>0</v>
          </cell>
        </row>
        <row r="225">
          <cell r="C225" t="str">
            <v>S413103</v>
          </cell>
          <cell r="D225" t="str">
            <v>黄骅市通顺五金机电商店</v>
          </cell>
          <cell r="E225">
            <v>900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P225">
            <v>0</v>
          </cell>
          <cell r="Q225">
            <v>0</v>
          </cell>
        </row>
        <row r="226">
          <cell r="C226" t="str">
            <v>S537001</v>
          </cell>
          <cell r="D226" t="str">
            <v>山东省禹城市阳光化工有限公司</v>
          </cell>
          <cell r="E226">
            <v>720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P226">
            <v>0</v>
          </cell>
          <cell r="Q226">
            <v>0</v>
          </cell>
        </row>
        <row r="227">
          <cell r="C227" t="str">
            <v>S431008</v>
          </cell>
          <cell r="D227" t="str">
            <v>上海努辰金属制品有限公司</v>
          </cell>
          <cell r="E227">
            <v>719454.46</v>
          </cell>
          <cell r="F227">
            <v>719454.46</v>
          </cell>
          <cell r="G227">
            <v>119909.076666667</v>
          </cell>
          <cell r="H227">
            <v>125444.29733333401</v>
          </cell>
          <cell r="I227">
            <v>0</v>
          </cell>
          <cell r="J227">
            <v>125444.29733333401</v>
          </cell>
          <cell r="K227">
            <v>142506.66666666701</v>
          </cell>
          <cell r="L227">
            <v>130000</v>
          </cell>
          <cell r="M227">
            <v>12506.666666667001</v>
          </cell>
          <cell r="N227">
            <v>120000</v>
          </cell>
          <cell r="P227">
            <v>120000</v>
          </cell>
          <cell r="Q227">
            <v>96000</v>
          </cell>
        </row>
        <row r="228">
          <cell r="C228" t="str">
            <v>S544003</v>
          </cell>
          <cell r="D228" t="str">
            <v>广州欧尼克焊接科技有限公司</v>
          </cell>
          <cell r="E228">
            <v>400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P228">
            <v>0</v>
          </cell>
          <cell r="Q228">
            <v>0</v>
          </cell>
        </row>
        <row r="229">
          <cell r="C229" t="str">
            <v>S431015</v>
          </cell>
          <cell r="D229" t="str">
            <v>上海边锋实业有限公司</v>
          </cell>
          <cell r="E229">
            <v>360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P229">
            <v>0</v>
          </cell>
          <cell r="Q229">
            <v>0</v>
          </cell>
        </row>
        <row r="230">
          <cell r="C230" t="str">
            <v>S437027</v>
          </cell>
          <cell r="D230" t="str">
            <v>文登市凤凰婷装饰布有限公司</v>
          </cell>
          <cell r="E230">
            <v>314.60000000000002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P230">
            <v>0</v>
          </cell>
          <cell r="Q230">
            <v>0</v>
          </cell>
        </row>
        <row r="231">
          <cell r="C231" t="str">
            <v>S532004</v>
          </cell>
          <cell r="D231" t="str">
            <v>苏州贝斯迪亚工具有限公司</v>
          </cell>
          <cell r="E231">
            <v>312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P231">
            <v>0</v>
          </cell>
          <cell r="Q231">
            <v>0</v>
          </cell>
        </row>
        <row r="232">
          <cell r="C232" t="str">
            <v>S433013</v>
          </cell>
          <cell r="D232" t="str">
            <v>嘉兴市南湖区东栅街道嘉环中电子产品经营部</v>
          </cell>
          <cell r="E232">
            <v>214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P232">
            <v>0</v>
          </cell>
          <cell r="Q232">
            <v>0</v>
          </cell>
        </row>
        <row r="233">
          <cell r="C233" t="str">
            <v>S413017</v>
          </cell>
          <cell r="D233" t="str">
            <v>沧州荣昊汽车配件有限公司</v>
          </cell>
          <cell r="E233">
            <v>202.36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P233">
            <v>0</v>
          </cell>
          <cell r="Q233">
            <v>0</v>
          </cell>
        </row>
        <row r="234">
          <cell r="C234" t="str">
            <v>S413117</v>
          </cell>
          <cell r="D234" t="str">
            <v>霸州市自强汽车零部件厂</v>
          </cell>
          <cell r="E234">
            <v>65.09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P234">
            <v>0</v>
          </cell>
          <cell r="Q234">
            <v>0</v>
          </cell>
        </row>
        <row r="235">
          <cell r="C235" t="str">
            <v>S411012</v>
          </cell>
          <cell r="D235" t="str">
            <v>北京旺博林包装材料有限公司</v>
          </cell>
          <cell r="E235">
            <v>12628.11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P235">
            <v>0</v>
          </cell>
          <cell r="Q235">
            <v>0</v>
          </cell>
        </row>
        <row r="236">
          <cell r="C236" t="str">
            <v>S411005</v>
          </cell>
          <cell r="D236" t="str">
            <v>北京东方华康自动化有限公司</v>
          </cell>
          <cell r="E236">
            <v>8503.48</v>
          </cell>
          <cell r="F236">
            <v>8503.48</v>
          </cell>
          <cell r="G236">
            <v>1417.2466666666701</v>
          </cell>
          <cell r="H236">
            <v>2493.3333333333399</v>
          </cell>
          <cell r="I236">
            <v>10000</v>
          </cell>
          <cell r="J236">
            <v>-7506.6666666666597</v>
          </cell>
          <cell r="K236">
            <v>3626.6666666666702</v>
          </cell>
          <cell r="L236">
            <v>0</v>
          </cell>
          <cell r="M236">
            <v>3626.6666666666702</v>
          </cell>
          <cell r="N236">
            <v>4000</v>
          </cell>
          <cell r="P236">
            <v>4000</v>
          </cell>
          <cell r="Q236">
            <v>1000</v>
          </cell>
        </row>
        <row r="237">
          <cell r="C237" t="str">
            <v>S431002</v>
          </cell>
          <cell r="D237" t="str">
            <v>易格斯（上海）拖链系统有限公司</v>
          </cell>
          <cell r="E237">
            <v>460993.76</v>
          </cell>
          <cell r="F237">
            <v>460993.76</v>
          </cell>
          <cell r="G237">
            <v>76832.293333333306</v>
          </cell>
          <cell r="H237">
            <v>29830.36</v>
          </cell>
          <cell r="I237">
            <v>20000</v>
          </cell>
          <cell r="J237">
            <v>9830.36</v>
          </cell>
          <cell r="K237">
            <v>36373.333333333299</v>
          </cell>
          <cell r="L237">
            <v>0</v>
          </cell>
          <cell r="M237">
            <v>36373.333333333299</v>
          </cell>
          <cell r="N237">
            <v>59000</v>
          </cell>
          <cell r="P237">
            <v>59000</v>
          </cell>
          <cell r="Q237">
            <v>61000</v>
          </cell>
        </row>
        <row r="238">
          <cell r="C238" t="str">
            <v>S434006</v>
          </cell>
          <cell r="D238" t="str">
            <v>安徽汉升工业部件股份有限公司</v>
          </cell>
          <cell r="E238">
            <v>6949.2</v>
          </cell>
          <cell r="F238">
            <v>6949.2</v>
          </cell>
          <cell r="G238">
            <v>1158.2</v>
          </cell>
          <cell r="H238">
            <v>4226.6666666666597</v>
          </cell>
          <cell r="I238">
            <v>10000</v>
          </cell>
          <cell r="J238">
            <v>-5773.3333333333403</v>
          </cell>
          <cell r="K238">
            <v>4053.3333333333298</v>
          </cell>
          <cell r="L238">
            <v>9386</v>
          </cell>
          <cell r="M238">
            <v>-5332.6666666666697</v>
          </cell>
          <cell r="N238">
            <v>0</v>
          </cell>
          <cell r="P238">
            <v>0</v>
          </cell>
          <cell r="Q238">
            <v>1000</v>
          </cell>
        </row>
        <row r="239">
          <cell r="C239" t="str">
            <v>S433002</v>
          </cell>
          <cell r="D239" t="str">
            <v>宁波瑞元模塑有限公司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P239">
            <v>0</v>
          </cell>
          <cell r="Q239">
            <v>0</v>
          </cell>
        </row>
        <row r="240">
          <cell r="C240" t="str">
            <v>S432008</v>
          </cell>
          <cell r="D240" t="str">
            <v>徐州华夏电子有限公司</v>
          </cell>
          <cell r="E240">
            <v>488798.55</v>
          </cell>
          <cell r="F240">
            <v>488798.55</v>
          </cell>
          <cell r="G240">
            <v>81466.425000000003</v>
          </cell>
          <cell r="H240">
            <v>70103.609333333399</v>
          </cell>
          <cell r="I240">
            <v>150000</v>
          </cell>
          <cell r="J240">
            <v>-79896.390666666601</v>
          </cell>
          <cell r="K240">
            <v>70106.666666666701</v>
          </cell>
          <cell r="L240">
            <v>70000</v>
          </cell>
          <cell r="M240">
            <v>106.666666666701</v>
          </cell>
          <cell r="N240">
            <v>57000</v>
          </cell>
          <cell r="P240">
            <v>57000</v>
          </cell>
          <cell r="Q240">
            <v>65000</v>
          </cell>
        </row>
        <row r="241">
          <cell r="C241" t="str">
            <v>S513021</v>
          </cell>
          <cell r="D241" t="str">
            <v>沧州众智鑫成人力资源服务有限公司</v>
          </cell>
          <cell r="E241">
            <v>2.3283064365386999E-10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P241">
            <v>0</v>
          </cell>
          <cell r="Q241">
            <v>0</v>
          </cell>
        </row>
        <row r="242">
          <cell r="C242" t="str">
            <v>S413020</v>
          </cell>
          <cell r="D242" t="str">
            <v>沧州旭兴五金制品有限公司</v>
          </cell>
          <cell r="E242">
            <v>343466.93</v>
          </cell>
          <cell r="F242">
            <v>343466.93</v>
          </cell>
          <cell r="G242">
            <v>57244.488333333298</v>
          </cell>
          <cell r="H242">
            <v>33260.521333333403</v>
          </cell>
          <cell r="I242">
            <v>30000</v>
          </cell>
          <cell r="J242">
            <v>3260.5213333334</v>
          </cell>
          <cell r="K242">
            <v>47426.666666666701</v>
          </cell>
          <cell r="L242">
            <v>0</v>
          </cell>
          <cell r="M242">
            <v>47426.666666666701</v>
          </cell>
          <cell r="N242">
            <v>47000</v>
          </cell>
          <cell r="P242">
            <v>47000</v>
          </cell>
          <cell r="Q242">
            <v>46000</v>
          </cell>
        </row>
        <row r="243">
          <cell r="C243" t="str">
            <v>S433006</v>
          </cell>
          <cell r="D243" t="str">
            <v>浙江佳龙电子有限公司</v>
          </cell>
          <cell r="E243">
            <v>7720</v>
          </cell>
          <cell r="F243">
            <v>7720</v>
          </cell>
          <cell r="G243">
            <v>1286.6666666666699</v>
          </cell>
          <cell r="H243">
            <v>626.66666666666697</v>
          </cell>
          <cell r="I243">
            <v>0</v>
          </cell>
          <cell r="J243">
            <v>626.66666666666697</v>
          </cell>
          <cell r="K243">
            <v>2493.3333333333298</v>
          </cell>
          <cell r="L243">
            <v>0</v>
          </cell>
          <cell r="M243">
            <v>2493.3333333333298</v>
          </cell>
          <cell r="N243">
            <v>0</v>
          </cell>
          <cell r="P243">
            <v>0</v>
          </cell>
          <cell r="Q243">
            <v>1000</v>
          </cell>
        </row>
        <row r="244">
          <cell r="C244" t="str">
            <v>S411018</v>
          </cell>
          <cell r="D244" t="str">
            <v>北京三浦易购科技有限公司</v>
          </cell>
          <cell r="E244">
            <v>35128.949999999997</v>
          </cell>
          <cell r="F244">
            <v>35128.949999999997</v>
          </cell>
          <cell r="G244">
            <v>5854.8249999999998</v>
          </cell>
          <cell r="H244">
            <v>6333.08</v>
          </cell>
          <cell r="I244">
            <v>8000</v>
          </cell>
          <cell r="J244">
            <v>-1666.92</v>
          </cell>
          <cell r="K244">
            <v>5261.07866666667</v>
          </cell>
          <cell r="L244">
            <v>10000</v>
          </cell>
          <cell r="M244">
            <v>-4738.92133333333</v>
          </cell>
          <cell r="N244">
            <v>6000</v>
          </cell>
          <cell r="P244">
            <v>6000</v>
          </cell>
          <cell r="Q244">
            <v>5000</v>
          </cell>
        </row>
        <row r="245">
          <cell r="C245" t="str">
            <v>S512007</v>
          </cell>
          <cell r="D245" t="str">
            <v>天津宏达翔科技有限公司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P245">
            <v>0</v>
          </cell>
          <cell r="Q245">
            <v>0</v>
          </cell>
        </row>
        <row r="246">
          <cell r="C246" t="str">
            <v>S421004</v>
          </cell>
          <cell r="D246" t="str">
            <v>沈阳瑞驰表面技术有限公司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6000</v>
          </cell>
          <cell r="P246">
            <v>6000</v>
          </cell>
          <cell r="Q246">
            <v>0</v>
          </cell>
        </row>
        <row r="247">
          <cell r="C247" t="str">
            <v>S413142</v>
          </cell>
          <cell r="D247" t="str">
            <v>沧州凌迈五金制品有限公司</v>
          </cell>
          <cell r="E247">
            <v>3522.39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P247">
            <v>0</v>
          </cell>
          <cell r="Q247">
            <v>0</v>
          </cell>
        </row>
        <row r="248">
          <cell r="C248" t="str">
            <v>S444002</v>
          </cell>
          <cell r="D248" t="str">
            <v>广东盟力纺织科技有限公司</v>
          </cell>
          <cell r="E248">
            <v>10991.58</v>
          </cell>
          <cell r="F248">
            <v>10991.58</v>
          </cell>
          <cell r="G248">
            <v>1831.93</v>
          </cell>
          <cell r="H248">
            <v>3198.8426666666601</v>
          </cell>
          <cell r="I248">
            <v>0</v>
          </cell>
          <cell r="J248">
            <v>3198.8426666666601</v>
          </cell>
          <cell r="K248">
            <v>3200</v>
          </cell>
          <cell r="L248">
            <v>0</v>
          </cell>
          <cell r="M248">
            <v>3200</v>
          </cell>
          <cell r="N248">
            <v>2000</v>
          </cell>
          <cell r="P248">
            <v>2000</v>
          </cell>
          <cell r="Q248">
            <v>1000</v>
          </cell>
        </row>
        <row r="249">
          <cell r="C249" t="str">
            <v>S413130</v>
          </cell>
          <cell r="D249" t="str">
            <v>泊头市捷润五金制品有限公司</v>
          </cell>
          <cell r="E249">
            <v>722618.47</v>
          </cell>
          <cell r="F249">
            <v>620511.55000000005</v>
          </cell>
          <cell r="G249">
            <v>103418.59166666699</v>
          </cell>
          <cell r="H249">
            <v>125029.014666666</v>
          </cell>
          <cell r="I249">
            <v>60000</v>
          </cell>
          <cell r="J249">
            <v>65029.014666666</v>
          </cell>
          <cell r="K249">
            <v>115013.33333333299</v>
          </cell>
          <cell r="L249">
            <v>70000</v>
          </cell>
          <cell r="M249">
            <v>45013.333333333001</v>
          </cell>
          <cell r="N249">
            <v>108000</v>
          </cell>
          <cell r="P249">
            <v>108000</v>
          </cell>
          <cell r="Q249">
            <v>83000</v>
          </cell>
        </row>
        <row r="250">
          <cell r="C250" t="str">
            <v>S511015</v>
          </cell>
          <cell r="D250" t="str">
            <v>北京广汇国际仓储服务有限公司</v>
          </cell>
          <cell r="E250">
            <v>36044.979999999901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P250">
            <v>0</v>
          </cell>
          <cell r="Q250">
            <v>0</v>
          </cell>
        </row>
        <row r="251">
          <cell r="C251" t="str">
            <v>S433019</v>
          </cell>
          <cell r="D251" t="str">
            <v>杭州阳晨聚氨酯制品有限公司</v>
          </cell>
          <cell r="E251">
            <v>219822.3</v>
          </cell>
          <cell r="F251">
            <v>173900.65</v>
          </cell>
          <cell r="G251">
            <v>28983.441666666698</v>
          </cell>
          <cell r="H251">
            <v>15786.6746666666</v>
          </cell>
          <cell r="I251">
            <v>60000</v>
          </cell>
          <cell r="J251">
            <v>-44213.3253333334</v>
          </cell>
          <cell r="K251">
            <v>18253.398666666701</v>
          </cell>
          <cell r="L251">
            <v>0</v>
          </cell>
          <cell r="M251">
            <v>18253.398666666701</v>
          </cell>
          <cell r="N251">
            <v>23000</v>
          </cell>
          <cell r="P251">
            <v>23000</v>
          </cell>
          <cell r="Q251">
            <v>23000</v>
          </cell>
        </row>
        <row r="252">
          <cell r="C252" t="str">
            <v>S411036</v>
          </cell>
          <cell r="D252" t="str">
            <v>北京美好生活家居用品有限公司</v>
          </cell>
          <cell r="E252">
            <v>1837523.15</v>
          </cell>
          <cell r="F252">
            <v>1837523.15</v>
          </cell>
          <cell r="G252">
            <v>306253.85833333299</v>
          </cell>
          <cell r="H252">
            <v>78207.022666666599</v>
          </cell>
          <cell r="I252">
            <v>80000</v>
          </cell>
          <cell r="J252">
            <v>-1792.9773333334001</v>
          </cell>
          <cell r="K252">
            <v>133186.66666666701</v>
          </cell>
          <cell r="L252">
            <v>0</v>
          </cell>
          <cell r="M252">
            <v>133186.66666666701</v>
          </cell>
          <cell r="N252">
            <v>232000</v>
          </cell>
          <cell r="P252">
            <v>232000</v>
          </cell>
          <cell r="Q252">
            <v>245000</v>
          </cell>
        </row>
        <row r="253">
          <cell r="C253" t="str">
            <v>S413152</v>
          </cell>
          <cell r="D253" t="str">
            <v>远东嘉烨沧州科技有限公司</v>
          </cell>
          <cell r="E253">
            <v>0</v>
          </cell>
          <cell r="F253">
            <v>0</v>
          </cell>
          <cell r="G253">
            <v>0</v>
          </cell>
          <cell r="H253">
            <v>10080</v>
          </cell>
          <cell r="I253">
            <v>0</v>
          </cell>
          <cell r="J253">
            <v>10080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P253">
            <v>0</v>
          </cell>
          <cell r="Q253">
            <v>0</v>
          </cell>
        </row>
        <row r="254">
          <cell r="C254" t="str">
            <v>S513050</v>
          </cell>
          <cell r="D254" t="str">
            <v>河北信一净美物业服务有限公司</v>
          </cell>
          <cell r="E254">
            <v>10696</v>
          </cell>
          <cell r="F254">
            <v>10696</v>
          </cell>
          <cell r="G254">
            <v>1782.6666666666699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9000</v>
          </cell>
          <cell r="P254">
            <v>9000</v>
          </cell>
          <cell r="Q254">
            <v>1000</v>
          </cell>
        </row>
        <row r="255">
          <cell r="C255" t="str">
            <v>S432032</v>
          </cell>
          <cell r="D255" t="str">
            <v>明阳科技（苏州）股份有限公司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P255">
            <v>0</v>
          </cell>
          <cell r="Q255">
            <v>0</v>
          </cell>
        </row>
        <row r="256">
          <cell r="C256" t="str">
            <v>S437034</v>
          </cell>
          <cell r="D256" t="str">
            <v>潍坊振晟汽车零部件有限公司</v>
          </cell>
          <cell r="E256">
            <v>126230.66</v>
          </cell>
          <cell r="F256">
            <v>67833.429999999993</v>
          </cell>
          <cell r="G256">
            <v>11305.571666666699</v>
          </cell>
          <cell r="H256">
            <v>13791.5226666666</v>
          </cell>
          <cell r="I256">
            <v>30000</v>
          </cell>
          <cell r="J256">
            <v>-16208.4773333334</v>
          </cell>
          <cell r="K256">
            <v>7931.8146666666698</v>
          </cell>
          <cell r="L256">
            <v>0</v>
          </cell>
          <cell r="M256">
            <v>7931.8146666666698</v>
          </cell>
          <cell r="N256">
            <v>12000</v>
          </cell>
          <cell r="P256">
            <v>12000</v>
          </cell>
          <cell r="Q256">
            <v>9000</v>
          </cell>
        </row>
        <row r="257">
          <cell r="C257" t="str">
            <v>S561002</v>
          </cell>
          <cell r="D257" t="str">
            <v>西安嘉怡天恒精密技术股份有限公司</v>
          </cell>
          <cell r="E257">
            <v>8100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P257">
            <v>0</v>
          </cell>
          <cell r="Q257">
            <v>0</v>
          </cell>
        </row>
        <row r="258">
          <cell r="C258" t="str">
            <v>S431020</v>
          </cell>
          <cell r="D258" t="str">
            <v>上海鸿扬工贸有限公司</v>
          </cell>
          <cell r="E258">
            <v>16080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P258">
            <v>0</v>
          </cell>
          <cell r="Q258">
            <v>0</v>
          </cell>
        </row>
        <row r="259">
          <cell r="C259" t="str">
            <v>S412026</v>
          </cell>
          <cell r="D259" t="str">
            <v>天津腾达永恒科技发展有限公司</v>
          </cell>
          <cell r="E259">
            <v>76393.429999999993</v>
          </cell>
          <cell r="F259">
            <v>69953.36</v>
          </cell>
          <cell r="G259">
            <v>11658.893333333301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P259">
            <v>0</v>
          </cell>
          <cell r="Q259">
            <v>9000</v>
          </cell>
        </row>
        <row r="260">
          <cell r="C260" t="str">
            <v>S432005</v>
          </cell>
          <cell r="D260" t="str">
            <v>佛吉亚（无锡）座椅部件有限公司</v>
          </cell>
          <cell r="E260">
            <v>926465.05999999901</v>
          </cell>
          <cell r="F260">
            <v>926465.06</v>
          </cell>
          <cell r="G260">
            <v>154410.843333333</v>
          </cell>
          <cell r="H260">
            <v>634763.562666666</v>
          </cell>
          <cell r="I260">
            <v>500000</v>
          </cell>
          <cell r="J260">
            <v>134763.562666666</v>
          </cell>
          <cell r="K260">
            <v>634760</v>
          </cell>
          <cell r="L260">
            <v>1000000</v>
          </cell>
          <cell r="M260">
            <v>-365240</v>
          </cell>
          <cell r="N260">
            <v>459000</v>
          </cell>
          <cell r="P260">
            <v>459000</v>
          </cell>
          <cell r="Q260">
            <v>124000</v>
          </cell>
        </row>
        <row r="261">
          <cell r="C261" t="str">
            <v>S511012</v>
          </cell>
          <cell r="D261" t="str">
            <v>北京京东世纪信息技术有限公司</v>
          </cell>
          <cell r="E261">
            <v>7786.8800000000101</v>
          </cell>
          <cell r="F261">
            <v>2889</v>
          </cell>
          <cell r="G261">
            <v>481.5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P261">
            <v>0</v>
          </cell>
          <cell r="Q261">
            <v>0</v>
          </cell>
        </row>
        <row r="262">
          <cell r="C262" t="str">
            <v>S513054</v>
          </cell>
          <cell r="D262" t="str">
            <v>黄骅市金盾保安服务有限公司</v>
          </cell>
          <cell r="E262">
            <v>12500</v>
          </cell>
          <cell r="F262">
            <v>12500</v>
          </cell>
          <cell r="G262">
            <v>2083.3333333333298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10000</v>
          </cell>
          <cell r="P262">
            <v>10000</v>
          </cell>
          <cell r="Q262">
            <v>2000</v>
          </cell>
        </row>
        <row r="263">
          <cell r="C263" t="str">
            <v>S513081</v>
          </cell>
          <cell r="D263" t="str">
            <v>石家庄跨越物流有限公司</v>
          </cell>
          <cell r="E263">
            <v>341098.78</v>
          </cell>
          <cell r="F263">
            <v>943</v>
          </cell>
          <cell r="G263">
            <v>157.166666666667</v>
          </cell>
          <cell r="H263">
            <v>45280</v>
          </cell>
          <cell r="I263">
            <v>100000</v>
          </cell>
          <cell r="J263">
            <v>-54720</v>
          </cell>
          <cell r="K263">
            <v>31235.4666666667</v>
          </cell>
          <cell r="L263">
            <v>0</v>
          </cell>
          <cell r="M263">
            <v>31235.4666666667</v>
          </cell>
          <cell r="N263">
            <v>10000</v>
          </cell>
          <cell r="P263">
            <v>10000</v>
          </cell>
          <cell r="Q263">
            <v>0</v>
          </cell>
        </row>
        <row r="264">
          <cell r="C264" t="str">
            <v>S513108</v>
          </cell>
          <cell r="D264" t="str">
            <v>河北德邦物流有限公司</v>
          </cell>
          <cell r="E264">
            <v>93606</v>
          </cell>
          <cell r="F264">
            <v>93606</v>
          </cell>
          <cell r="G264">
            <v>15601</v>
          </cell>
          <cell r="H264">
            <v>25380.533333333398</v>
          </cell>
          <cell r="I264">
            <v>0</v>
          </cell>
          <cell r="J264">
            <v>25380.533333333398</v>
          </cell>
          <cell r="K264">
            <v>0</v>
          </cell>
          <cell r="L264">
            <v>0</v>
          </cell>
          <cell r="M264">
            <v>0</v>
          </cell>
          <cell r="N264">
            <v>40000</v>
          </cell>
          <cell r="P264">
            <v>40000</v>
          </cell>
          <cell r="Q264">
            <v>12000</v>
          </cell>
        </row>
        <row r="265">
          <cell r="C265" t="str">
            <v>S413145</v>
          </cell>
          <cell r="D265" t="str">
            <v>霸州市霸州镇鑫创五金塑料厂</v>
          </cell>
          <cell r="E265">
            <v>144280.10999999999</v>
          </cell>
          <cell r="F265">
            <v>143813.51</v>
          </cell>
          <cell r="G265">
            <v>23968.918333333299</v>
          </cell>
          <cell r="H265">
            <v>15354.164000000001</v>
          </cell>
          <cell r="I265">
            <v>20000</v>
          </cell>
          <cell r="J265">
            <v>-4645.8360000000002</v>
          </cell>
          <cell r="K265">
            <v>21106.666666666701</v>
          </cell>
          <cell r="L265">
            <v>0</v>
          </cell>
          <cell r="M265">
            <v>21106.666666666701</v>
          </cell>
          <cell r="N265">
            <v>19000</v>
          </cell>
          <cell r="P265">
            <v>19000</v>
          </cell>
          <cell r="Q265">
            <v>19000</v>
          </cell>
        </row>
        <row r="266">
          <cell r="C266" t="str">
            <v>S511025</v>
          </cell>
          <cell r="D266" t="str">
            <v>北京泰纳特斯汽车零部件有限公司</v>
          </cell>
          <cell r="E266">
            <v>20300.000000000098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33000</v>
          </cell>
          <cell r="P266">
            <v>33000</v>
          </cell>
          <cell r="Q266">
            <v>0</v>
          </cell>
        </row>
        <row r="267">
          <cell r="C267" t="str">
            <v>S532006</v>
          </cell>
          <cell r="D267" t="str">
            <v>唐兴压缩技术(昆山)有限公司</v>
          </cell>
          <cell r="E267">
            <v>13980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P267">
            <v>0</v>
          </cell>
          <cell r="Q267">
            <v>0</v>
          </cell>
        </row>
        <row r="268">
          <cell r="C268" t="str">
            <v>S512014</v>
          </cell>
          <cell r="D268" t="str">
            <v>天津市勃辉模具有限公司</v>
          </cell>
          <cell r="E268">
            <v>3758.9699999999698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P268">
            <v>0</v>
          </cell>
          <cell r="Q268">
            <v>0</v>
          </cell>
        </row>
        <row r="269">
          <cell r="C269" t="str">
            <v>S513151</v>
          </cell>
          <cell r="D269" t="str">
            <v>沧州啸宇模具科技有限公司</v>
          </cell>
          <cell r="E269">
            <v>85329.08</v>
          </cell>
          <cell r="F269">
            <v>85329.08</v>
          </cell>
          <cell r="G269">
            <v>14221.5133333333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P269">
            <v>0</v>
          </cell>
          <cell r="Q269">
            <v>11000</v>
          </cell>
        </row>
        <row r="270">
          <cell r="C270" t="str">
            <v>S413178</v>
          </cell>
          <cell r="D270" t="str">
            <v>廊坊市东平汽车零配件有限公司</v>
          </cell>
          <cell r="E270">
            <v>768339.52</v>
          </cell>
          <cell r="F270">
            <v>284083.57</v>
          </cell>
          <cell r="G270">
            <v>47347.261666666702</v>
          </cell>
          <cell r="H270">
            <v>49026.666666666599</v>
          </cell>
          <cell r="I270">
            <v>50000</v>
          </cell>
          <cell r="J270">
            <v>-973.33333333340101</v>
          </cell>
          <cell r="K270">
            <v>41721.297333333299</v>
          </cell>
          <cell r="L270">
            <v>0</v>
          </cell>
          <cell r="M270">
            <v>41721.297333333299</v>
          </cell>
          <cell r="N270">
            <v>38000</v>
          </cell>
          <cell r="P270">
            <v>38000</v>
          </cell>
          <cell r="Q270">
            <v>38000</v>
          </cell>
        </row>
        <row r="271">
          <cell r="C271" t="str">
            <v>S431029</v>
          </cell>
          <cell r="D271" t="str">
            <v>上海永协机械配件有限公司</v>
          </cell>
          <cell r="E271">
            <v>137946.29999999999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P271">
            <v>0</v>
          </cell>
          <cell r="Q271">
            <v>0</v>
          </cell>
        </row>
        <row r="272">
          <cell r="C272" t="str">
            <v>S432001</v>
          </cell>
          <cell r="D272" t="str">
            <v>南京奥托立夫汽车安全系统有限公司</v>
          </cell>
          <cell r="E272">
            <v>885896.56</v>
          </cell>
          <cell r="F272">
            <v>885896.56</v>
          </cell>
          <cell r="G272">
            <v>147649.42666666699</v>
          </cell>
          <cell r="H272">
            <v>24233.517333333399</v>
          </cell>
          <cell r="I272">
            <v>0</v>
          </cell>
          <cell r="J272">
            <v>24233.517333333399</v>
          </cell>
          <cell r="K272">
            <v>47586.666666666701</v>
          </cell>
          <cell r="L272">
            <v>0</v>
          </cell>
          <cell r="M272">
            <v>47586.666666666701</v>
          </cell>
          <cell r="N272">
            <v>82000</v>
          </cell>
          <cell r="P272">
            <v>82000</v>
          </cell>
          <cell r="Q272">
            <v>118000</v>
          </cell>
        </row>
        <row r="273">
          <cell r="C273" t="str">
            <v>S513174</v>
          </cell>
          <cell r="D273" t="str">
            <v>黄骅市杭合叉车配件经营部</v>
          </cell>
          <cell r="E273">
            <v>26870</v>
          </cell>
          <cell r="F273">
            <v>26870</v>
          </cell>
          <cell r="G273">
            <v>4478.3333333333303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4000</v>
          </cell>
          <cell r="P273">
            <v>4000</v>
          </cell>
          <cell r="Q273">
            <v>4000</v>
          </cell>
        </row>
        <row r="274">
          <cell r="C274" t="str">
            <v>S413182</v>
          </cell>
          <cell r="D274" t="str">
            <v>黄骅市盈辉汽车配件有限公司</v>
          </cell>
          <cell r="E274">
            <v>440544.43</v>
          </cell>
          <cell r="F274">
            <v>45284.71</v>
          </cell>
          <cell r="G274">
            <v>7547.4516666666696</v>
          </cell>
          <cell r="H274">
            <v>82707.035999999993</v>
          </cell>
          <cell r="I274">
            <v>0</v>
          </cell>
          <cell r="J274">
            <v>82707.035999999993</v>
          </cell>
          <cell r="K274">
            <v>79040</v>
          </cell>
          <cell r="L274">
            <v>40000</v>
          </cell>
          <cell r="M274">
            <v>39040</v>
          </cell>
          <cell r="N274">
            <v>0</v>
          </cell>
          <cell r="P274">
            <v>0</v>
          </cell>
          <cell r="Q274">
            <v>6000</v>
          </cell>
        </row>
        <row r="275">
          <cell r="C275" t="str">
            <v>S421001</v>
          </cell>
          <cell r="D275" t="str">
            <v>沈阳金杯锦恒汽车安全系统有限公司</v>
          </cell>
          <cell r="E275">
            <v>2.6193447411060302E-10</v>
          </cell>
          <cell r="F275">
            <v>0</v>
          </cell>
          <cell r="G275">
            <v>0</v>
          </cell>
          <cell r="H275">
            <v>96066.666666666395</v>
          </cell>
          <cell r="I275">
            <v>124100</v>
          </cell>
          <cell r="J275">
            <v>-28033.333333333601</v>
          </cell>
          <cell r="K275">
            <v>72306.666666666701</v>
          </cell>
          <cell r="L275">
            <v>0</v>
          </cell>
          <cell r="M275">
            <v>72306.666666666701</v>
          </cell>
          <cell r="N275">
            <v>47000</v>
          </cell>
          <cell r="P275">
            <v>47000</v>
          </cell>
          <cell r="Q275">
            <v>0</v>
          </cell>
        </row>
        <row r="276">
          <cell r="C276" t="str">
            <v>S411041</v>
          </cell>
          <cell r="D276" t="str">
            <v>北京嘉度科贸有限公司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P276">
            <v>0</v>
          </cell>
          <cell r="Q276">
            <v>0</v>
          </cell>
        </row>
        <row r="277">
          <cell r="C277" t="str">
            <v>S413156</v>
          </cell>
          <cell r="D277" t="str">
            <v>黄骅市天硕汽车部件有限公司</v>
          </cell>
          <cell r="E277">
            <v>90239.08</v>
          </cell>
          <cell r="F277">
            <v>90239.08</v>
          </cell>
          <cell r="G277">
            <v>15039.846666666699</v>
          </cell>
          <cell r="H277">
            <v>11226.666666666601</v>
          </cell>
          <cell r="I277">
            <v>20000</v>
          </cell>
          <cell r="J277">
            <v>-8773.3333333333994</v>
          </cell>
          <cell r="K277">
            <v>11226.666666666701</v>
          </cell>
          <cell r="L277">
            <v>20000</v>
          </cell>
          <cell r="M277">
            <v>-8773.3333333332994</v>
          </cell>
          <cell r="N277">
            <v>21000</v>
          </cell>
          <cell r="P277">
            <v>21000</v>
          </cell>
          <cell r="Q277">
            <v>12000</v>
          </cell>
        </row>
        <row r="278">
          <cell r="C278" t="str">
            <v>S413175</v>
          </cell>
          <cell r="D278" t="str">
            <v>河北莫特美橡塑科技有限公司</v>
          </cell>
          <cell r="E278">
            <v>380870.28</v>
          </cell>
          <cell r="F278">
            <v>295424.28000000003</v>
          </cell>
          <cell r="G278">
            <v>49237.38</v>
          </cell>
          <cell r="H278">
            <v>3866.6666666666601</v>
          </cell>
          <cell r="I278">
            <v>40000</v>
          </cell>
          <cell r="J278">
            <v>-36133.333333333299</v>
          </cell>
          <cell r="K278">
            <v>3866.6666666666702</v>
          </cell>
          <cell r="L278">
            <v>0</v>
          </cell>
          <cell r="M278">
            <v>3866.6666666666702</v>
          </cell>
          <cell r="N278">
            <v>33000</v>
          </cell>
          <cell r="P278">
            <v>33000</v>
          </cell>
          <cell r="Q278">
            <v>39000</v>
          </cell>
        </row>
        <row r="279">
          <cell r="C279" t="str">
            <v>S411046</v>
          </cell>
          <cell r="D279" t="str">
            <v>北京宇喆科技有限公司</v>
          </cell>
          <cell r="E279">
            <v>681488.22</v>
          </cell>
          <cell r="F279">
            <v>681488.22</v>
          </cell>
          <cell r="G279">
            <v>113581.37</v>
          </cell>
          <cell r="H279">
            <v>263464.21600000001</v>
          </cell>
          <cell r="I279">
            <v>400000</v>
          </cell>
          <cell r="J279">
            <v>-136535.78400000001</v>
          </cell>
          <cell r="K279">
            <v>256040</v>
          </cell>
          <cell r="L279">
            <v>150000</v>
          </cell>
          <cell r="M279">
            <v>106040</v>
          </cell>
          <cell r="N279">
            <v>222000</v>
          </cell>
          <cell r="P279">
            <v>222000</v>
          </cell>
          <cell r="Q279">
            <v>91000</v>
          </cell>
        </row>
        <row r="280">
          <cell r="C280" t="str">
            <v>S412041</v>
          </cell>
          <cell r="D280" t="str">
            <v>天津力登维汽车部件有限公司</v>
          </cell>
          <cell r="E280">
            <v>53417.599999999999</v>
          </cell>
          <cell r="F280">
            <v>53417.599999999999</v>
          </cell>
          <cell r="G280">
            <v>8902.9333333333307</v>
          </cell>
          <cell r="H280">
            <v>17500.16</v>
          </cell>
          <cell r="I280">
            <v>20000</v>
          </cell>
          <cell r="J280">
            <v>-2499.84</v>
          </cell>
          <cell r="K280">
            <v>13813.333333333299</v>
          </cell>
          <cell r="L280">
            <v>20000</v>
          </cell>
          <cell r="M280">
            <v>-6186.6666666666997</v>
          </cell>
          <cell r="N280">
            <v>11000</v>
          </cell>
          <cell r="P280">
            <v>11000</v>
          </cell>
          <cell r="Q280">
            <v>7000</v>
          </cell>
        </row>
        <row r="281">
          <cell r="C281" t="str">
            <v>S413183</v>
          </cell>
          <cell r="D281" t="str">
            <v>河北方基恒达汽车部件有限公司</v>
          </cell>
          <cell r="E281">
            <v>1100174.44</v>
          </cell>
          <cell r="F281">
            <v>949708.72</v>
          </cell>
          <cell r="G281">
            <v>158284.786666667</v>
          </cell>
          <cell r="H281">
            <v>109967.425333334</v>
          </cell>
          <cell r="I281">
            <v>0</v>
          </cell>
          <cell r="J281">
            <v>109967.425333334</v>
          </cell>
          <cell r="K281">
            <v>135496.46133333299</v>
          </cell>
          <cell r="L281">
            <v>0</v>
          </cell>
          <cell r="M281">
            <v>135496.46133333299</v>
          </cell>
          <cell r="N281">
            <v>127000</v>
          </cell>
          <cell r="P281">
            <v>127000</v>
          </cell>
          <cell r="Q281">
            <v>127000</v>
          </cell>
        </row>
        <row r="282">
          <cell r="C282" t="str">
            <v>S413185</v>
          </cell>
          <cell r="D282" t="str">
            <v>海兴县越达弹簧制造有限公司</v>
          </cell>
          <cell r="E282">
            <v>263362.19</v>
          </cell>
          <cell r="F282">
            <v>263362.19</v>
          </cell>
          <cell r="G282">
            <v>43893.698333333297</v>
          </cell>
          <cell r="H282">
            <v>76010.078666666595</v>
          </cell>
          <cell r="I282">
            <v>26500</v>
          </cell>
          <cell r="J282">
            <v>49510.078666666603</v>
          </cell>
          <cell r="K282">
            <v>87720</v>
          </cell>
          <cell r="L282">
            <v>99100</v>
          </cell>
          <cell r="M282">
            <v>-11380</v>
          </cell>
          <cell r="N282">
            <v>99000</v>
          </cell>
          <cell r="P282">
            <v>99000</v>
          </cell>
          <cell r="Q282">
            <v>35000</v>
          </cell>
        </row>
        <row r="283">
          <cell r="C283" t="str">
            <v>S413197</v>
          </cell>
          <cell r="D283" t="str">
            <v>保定市宏腾科技有限公司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P283">
            <v>0</v>
          </cell>
          <cell r="Q283">
            <v>0</v>
          </cell>
        </row>
        <row r="284">
          <cell r="C284" t="str">
            <v>S444015</v>
          </cell>
          <cell r="D284" t="str">
            <v>欣瑞联电子（肇庆）有限公司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P284">
            <v>0</v>
          </cell>
          <cell r="Q284">
            <v>0</v>
          </cell>
        </row>
        <row r="285">
          <cell r="C285" t="str">
            <v>S511013</v>
          </cell>
          <cell r="D285" t="str">
            <v>北京场景智能科技有限公司</v>
          </cell>
          <cell r="E285">
            <v>6000</v>
          </cell>
          <cell r="F285">
            <v>6000</v>
          </cell>
          <cell r="G285">
            <v>1000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1000</v>
          </cell>
          <cell r="P285">
            <v>1000</v>
          </cell>
          <cell r="Q285">
            <v>1000</v>
          </cell>
        </row>
        <row r="286">
          <cell r="C286" t="str">
            <v>S512028</v>
          </cell>
          <cell r="D286" t="str">
            <v>天津林宇机械制造有限公司</v>
          </cell>
          <cell r="E286">
            <v>1750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2000</v>
          </cell>
          <cell r="P286">
            <v>2000</v>
          </cell>
          <cell r="Q286">
            <v>0</v>
          </cell>
        </row>
        <row r="287">
          <cell r="C287" t="str">
            <v>S513164</v>
          </cell>
          <cell r="D287" t="str">
            <v>沧州圣玺装饰装修工程有限公司</v>
          </cell>
          <cell r="E287">
            <v>1663.7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P287">
            <v>0</v>
          </cell>
          <cell r="Q287">
            <v>0</v>
          </cell>
        </row>
        <row r="288">
          <cell r="C288" t="str">
            <v>S513168</v>
          </cell>
          <cell r="D288" t="str">
            <v>河北嘉雄建筑安装工程有限公司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P288">
            <v>0</v>
          </cell>
          <cell r="Q288">
            <v>0</v>
          </cell>
        </row>
        <row r="289">
          <cell r="C289" t="str">
            <v>S513200</v>
          </cell>
          <cell r="D289" t="str">
            <v>沧州烽源人力资源服务有限公司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P289">
            <v>0</v>
          </cell>
          <cell r="Q289">
            <v>0</v>
          </cell>
        </row>
        <row r="290">
          <cell r="C290" t="str">
            <v>S412044</v>
          </cell>
          <cell r="D290" t="str">
            <v>天津沛衡五金弹簧有限公司</v>
          </cell>
          <cell r="E290">
            <v>81145.88</v>
          </cell>
          <cell r="F290">
            <v>81145.88</v>
          </cell>
          <cell r="G290">
            <v>13524.313333333301</v>
          </cell>
          <cell r="H290">
            <v>12539.869333333399</v>
          </cell>
          <cell r="I290">
            <v>10000</v>
          </cell>
          <cell r="J290">
            <v>2539.8693333333999</v>
          </cell>
          <cell r="K290">
            <v>12200</v>
          </cell>
          <cell r="L290">
            <v>0</v>
          </cell>
          <cell r="M290">
            <v>12200</v>
          </cell>
          <cell r="N290">
            <v>11000</v>
          </cell>
          <cell r="P290">
            <v>11000</v>
          </cell>
          <cell r="Q290">
            <v>11000</v>
          </cell>
        </row>
        <row r="291">
          <cell r="C291" t="str">
            <v>S413139</v>
          </cell>
          <cell r="D291" t="str">
            <v>河北定国紧固件制造有限公司</v>
          </cell>
          <cell r="E291">
            <v>0</v>
          </cell>
          <cell r="F291">
            <v>0</v>
          </cell>
          <cell r="G291">
            <v>0</v>
          </cell>
          <cell r="H291">
            <v>3266.6666666666601</v>
          </cell>
          <cell r="I291">
            <v>0</v>
          </cell>
          <cell r="J291">
            <v>3266.6666666666601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P291">
            <v>0</v>
          </cell>
          <cell r="Q291">
            <v>0</v>
          </cell>
        </row>
        <row r="292">
          <cell r="C292" t="str">
            <v>S431034</v>
          </cell>
          <cell r="D292" t="str">
            <v>雅柏利（上海）粘扣带有限公司</v>
          </cell>
          <cell r="E292">
            <v>92255.8</v>
          </cell>
          <cell r="F292">
            <v>92255.8</v>
          </cell>
          <cell r="G292">
            <v>15375.9666666667</v>
          </cell>
          <cell r="H292">
            <v>20364.426666666601</v>
          </cell>
          <cell r="I292">
            <v>65000</v>
          </cell>
          <cell r="J292">
            <v>-44635.573333333399</v>
          </cell>
          <cell r="K292">
            <v>23120</v>
          </cell>
          <cell r="L292">
            <v>0</v>
          </cell>
          <cell r="M292">
            <v>23120</v>
          </cell>
          <cell r="N292">
            <v>19000</v>
          </cell>
          <cell r="P292">
            <v>19000</v>
          </cell>
          <cell r="Q292">
            <v>12000</v>
          </cell>
        </row>
        <row r="293">
          <cell r="C293" t="str">
            <v>S432002</v>
          </cell>
          <cell r="D293" t="str">
            <v>江苏全盛座舱技术股份有限公司</v>
          </cell>
          <cell r="E293">
            <v>950382.2</v>
          </cell>
          <cell r="F293">
            <v>950382.2</v>
          </cell>
          <cell r="G293">
            <v>158397.03333333301</v>
          </cell>
          <cell r="H293">
            <v>163540.84266666599</v>
          </cell>
          <cell r="I293">
            <v>0</v>
          </cell>
          <cell r="J293">
            <v>163540.84266666599</v>
          </cell>
          <cell r="K293">
            <v>89306.666666666701</v>
          </cell>
          <cell r="L293">
            <v>0</v>
          </cell>
          <cell r="M293">
            <v>89306.666666666701</v>
          </cell>
          <cell r="N293">
            <v>102000</v>
          </cell>
          <cell r="P293">
            <v>102000</v>
          </cell>
          <cell r="Q293">
            <v>127000</v>
          </cell>
        </row>
        <row r="294">
          <cell r="C294" t="str">
            <v>S511037</v>
          </cell>
          <cell r="D294" t="str">
            <v>北京友联物流有限公司</v>
          </cell>
          <cell r="E294">
            <v>501373.54</v>
          </cell>
          <cell r="F294">
            <v>500589.49</v>
          </cell>
          <cell r="G294">
            <v>83431.581666666694</v>
          </cell>
          <cell r="H294">
            <v>67655.666666666599</v>
          </cell>
          <cell r="I294">
            <v>40000</v>
          </cell>
          <cell r="J294">
            <v>27655.666666666599</v>
          </cell>
          <cell r="K294">
            <v>50053.066666666702</v>
          </cell>
          <cell r="L294">
            <v>0</v>
          </cell>
          <cell r="M294">
            <v>50053.066666666702</v>
          </cell>
          <cell r="N294">
            <v>60000</v>
          </cell>
          <cell r="P294">
            <v>60000</v>
          </cell>
          <cell r="Q294">
            <v>67000</v>
          </cell>
        </row>
        <row r="295">
          <cell r="C295" t="str">
            <v>S512020</v>
          </cell>
          <cell r="D295" t="str">
            <v>天津中骏机械技术有限公司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P295">
            <v>0</v>
          </cell>
          <cell r="Q295">
            <v>0</v>
          </cell>
        </row>
        <row r="296">
          <cell r="C296" t="str">
            <v>S412045</v>
          </cell>
          <cell r="D296" t="str">
            <v>大悍（天津）汽车零部件有限公司</v>
          </cell>
          <cell r="E296">
            <v>365069.77</v>
          </cell>
          <cell r="F296">
            <v>365069.77</v>
          </cell>
          <cell r="G296">
            <v>60844.961666666699</v>
          </cell>
          <cell r="H296">
            <v>111777.932</v>
          </cell>
          <cell r="I296">
            <v>150000</v>
          </cell>
          <cell r="J296">
            <v>-38222.067999999999</v>
          </cell>
          <cell r="K296">
            <v>127520</v>
          </cell>
          <cell r="L296">
            <v>0</v>
          </cell>
          <cell r="M296">
            <v>127520</v>
          </cell>
          <cell r="N296">
            <v>0</v>
          </cell>
          <cell r="P296">
            <v>0</v>
          </cell>
          <cell r="Q296">
            <v>49000</v>
          </cell>
        </row>
        <row r="297">
          <cell r="C297" t="str">
            <v>S413011</v>
          </cell>
          <cell r="D297" t="str">
            <v>沧州梦依恋商贸有限公司</v>
          </cell>
          <cell r="E297">
            <v>325</v>
          </cell>
          <cell r="F297">
            <v>325</v>
          </cell>
          <cell r="G297">
            <v>54.1666666666667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P297">
            <v>0</v>
          </cell>
          <cell r="Q297">
            <v>0</v>
          </cell>
        </row>
        <row r="298">
          <cell r="C298" t="str">
            <v>S413122</v>
          </cell>
          <cell r="D298" t="str">
            <v>河北亿泽汽车零部件科技有限公司</v>
          </cell>
          <cell r="E298">
            <v>30562.77</v>
          </cell>
          <cell r="F298">
            <v>30562.77</v>
          </cell>
          <cell r="G298">
            <v>5093.7950000000001</v>
          </cell>
          <cell r="H298">
            <v>6466.6666666666597</v>
          </cell>
          <cell r="I298">
            <v>36500</v>
          </cell>
          <cell r="J298">
            <v>-30033.333333333299</v>
          </cell>
          <cell r="K298">
            <v>8253.3333333333303</v>
          </cell>
          <cell r="L298">
            <v>0</v>
          </cell>
          <cell r="M298">
            <v>8253.3333333333303</v>
          </cell>
          <cell r="N298">
            <v>2000</v>
          </cell>
          <cell r="P298">
            <v>2000</v>
          </cell>
          <cell r="Q298">
            <v>4000</v>
          </cell>
        </row>
        <row r="299">
          <cell r="C299" t="str">
            <v>S413196</v>
          </cell>
          <cell r="D299" t="str">
            <v>北汽岱摩斯（沧州）汽车系统有限公司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P299">
            <v>0</v>
          </cell>
          <cell r="Q299">
            <v>0</v>
          </cell>
        </row>
        <row r="300">
          <cell r="C300" t="str">
            <v>S433028</v>
          </cell>
          <cell r="D300" t="str">
            <v>温州鑫锐电器有限公司</v>
          </cell>
          <cell r="E300">
            <v>91646.73</v>
          </cell>
          <cell r="F300">
            <v>91646.73</v>
          </cell>
          <cell r="G300">
            <v>15274.455</v>
          </cell>
          <cell r="H300">
            <v>13763.733333333401</v>
          </cell>
          <cell r="I300">
            <v>40000</v>
          </cell>
          <cell r="J300">
            <v>-26236.266666666601</v>
          </cell>
          <cell r="K300">
            <v>17426.666666666701</v>
          </cell>
          <cell r="L300">
            <v>28001.4</v>
          </cell>
          <cell r="M300">
            <v>-10574.733333333301</v>
          </cell>
          <cell r="N300">
            <v>15000</v>
          </cell>
          <cell r="P300">
            <v>15000</v>
          </cell>
          <cell r="Q300">
            <v>12000</v>
          </cell>
        </row>
        <row r="301">
          <cell r="C301" t="str">
            <v>S511036</v>
          </cell>
          <cell r="D301" t="str">
            <v>北京恒世通物流有限公司</v>
          </cell>
          <cell r="E301">
            <v>1111483.6000000001</v>
          </cell>
          <cell r="F301">
            <v>1111483.6000000001</v>
          </cell>
          <cell r="G301">
            <v>185247.26666666701</v>
          </cell>
          <cell r="H301">
            <v>145203.51999999999</v>
          </cell>
          <cell r="I301">
            <v>175000</v>
          </cell>
          <cell r="J301">
            <v>-29796.48</v>
          </cell>
          <cell r="K301">
            <v>195666.66666666701</v>
          </cell>
          <cell r="L301">
            <v>200000</v>
          </cell>
          <cell r="M301">
            <v>-4333.3333333329902</v>
          </cell>
          <cell r="N301">
            <v>227000</v>
          </cell>
          <cell r="P301">
            <v>227000</v>
          </cell>
          <cell r="Q301">
            <v>148000</v>
          </cell>
        </row>
        <row r="302">
          <cell r="C302" t="str">
            <v>S411047</v>
          </cell>
          <cell r="D302" t="str">
            <v>大连吉田拉链有限公司北京分公司</v>
          </cell>
          <cell r="E302">
            <v>92807.9</v>
          </cell>
          <cell r="F302">
            <v>92807.9</v>
          </cell>
          <cell r="G302">
            <v>15467.983333333301</v>
          </cell>
          <cell r="H302">
            <v>8578.2666666666391</v>
          </cell>
          <cell r="I302">
            <v>20000</v>
          </cell>
          <cell r="J302">
            <v>-11421.733333333401</v>
          </cell>
          <cell r="K302">
            <v>10813.333333333299</v>
          </cell>
          <cell r="L302">
            <v>0</v>
          </cell>
          <cell r="M302">
            <v>10813.333333333299</v>
          </cell>
          <cell r="N302">
            <v>14000</v>
          </cell>
          <cell r="P302">
            <v>14000</v>
          </cell>
          <cell r="Q302">
            <v>12000</v>
          </cell>
        </row>
        <row r="303">
          <cell r="C303" t="str">
            <v>S411048</v>
          </cell>
          <cell r="D303" t="str">
            <v>致冠沧州汽车部件有限公司</v>
          </cell>
          <cell r="E303">
            <v>630331.43999999994</v>
          </cell>
          <cell r="F303">
            <v>630331.43999999994</v>
          </cell>
          <cell r="G303">
            <v>105055.24</v>
          </cell>
          <cell r="H303">
            <v>65817.066666666593</v>
          </cell>
          <cell r="I303">
            <v>80000</v>
          </cell>
          <cell r="J303">
            <v>-14182.9333333334</v>
          </cell>
          <cell r="K303">
            <v>84520</v>
          </cell>
          <cell r="L303">
            <v>100000</v>
          </cell>
          <cell r="M303">
            <v>-15480</v>
          </cell>
          <cell r="N303">
            <v>85000</v>
          </cell>
          <cell r="P303">
            <v>85000</v>
          </cell>
          <cell r="Q303">
            <v>84000</v>
          </cell>
        </row>
        <row r="304">
          <cell r="C304" t="str">
            <v>S431012</v>
          </cell>
          <cell r="D304" t="str">
            <v>上海明芳汽车零件有限公司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P304">
            <v>0</v>
          </cell>
          <cell r="Q304">
            <v>0</v>
          </cell>
        </row>
        <row r="305">
          <cell r="C305" t="str">
            <v>S431033</v>
          </cell>
          <cell r="D305" t="str">
            <v>上海纳特汽车标准件有限公司</v>
          </cell>
          <cell r="E305">
            <v>11660.35</v>
          </cell>
          <cell r="F305">
            <v>10034.07</v>
          </cell>
          <cell r="G305">
            <v>1672.345</v>
          </cell>
          <cell r="H305">
            <v>1026.6666666666599</v>
          </cell>
          <cell r="I305">
            <v>0</v>
          </cell>
          <cell r="J305">
            <v>1026.6666666666599</v>
          </cell>
          <cell r="K305">
            <v>1666.6666666666699</v>
          </cell>
          <cell r="L305">
            <v>0</v>
          </cell>
          <cell r="M305">
            <v>1666.6666666666699</v>
          </cell>
          <cell r="N305">
            <v>2000</v>
          </cell>
          <cell r="P305">
            <v>2000</v>
          </cell>
          <cell r="Q305">
            <v>1000</v>
          </cell>
        </row>
        <row r="306">
          <cell r="C306" t="str">
            <v>S431198</v>
          </cell>
          <cell r="D306" t="str">
            <v>霸州市鑫锐亿科金属制品有限公司</v>
          </cell>
          <cell r="E306">
            <v>4.5474735088646402E-13</v>
          </cell>
          <cell r="F306">
            <v>0</v>
          </cell>
          <cell r="G306">
            <v>0</v>
          </cell>
          <cell r="H306">
            <v>600</v>
          </cell>
          <cell r="I306">
            <v>0</v>
          </cell>
          <cell r="J306">
            <v>600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P306">
            <v>0</v>
          </cell>
          <cell r="Q306">
            <v>0</v>
          </cell>
        </row>
        <row r="307">
          <cell r="C307" t="str">
            <v>s513206</v>
          </cell>
          <cell r="D307" t="str">
            <v>中贵天建（北京）建设集团有限公司黄骅分公司</v>
          </cell>
          <cell r="E307">
            <v>7730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P307">
            <v>0</v>
          </cell>
          <cell r="Q307">
            <v>0</v>
          </cell>
        </row>
        <row r="308">
          <cell r="C308" t="str">
            <v>S513214</v>
          </cell>
          <cell r="D308" t="str">
            <v>黄骅市渤海路绿林园艺工程部</v>
          </cell>
          <cell r="E308">
            <v>732.5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P308">
            <v>0</v>
          </cell>
          <cell r="Q308">
            <v>0</v>
          </cell>
        </row>
        <row r="309">
          <cell r="C309" t="str">
            <v>S413201</v>
          </cell>
          <cell r="D309" t="str">
            <v>清河县沁园汽车零部件有限公司</v>
          </cell>
          <cell r="E309">
            <v>143252.41</v>
          </cell>
          <cell r="F309">
            <v>143252.41</v>
          </cell>
          <cell r="G309">
            <v>23875.401666666701</v>
          </cell>
          <cell r="H309">
            <v>22083.148000000001</v>
          </cell>
          <cell r="I309">
            <v>68400</v>
          </cell>
          <cell r="J309">
            <v>-46316.851999999999</v>
          </cell>
          <cell r="K309">
            <v>26600</v>
          </cell>
          <cell r="L309">
            <v>45123.61</v>
          </cell>
          <cell r="M309">
            <v>-18523.61</v>
          </cell>
          <cell r="N309">
            <v>40000</v>
          </cell>
          <cell r="P309">
            <v>40000</v>
          </cell>
          <cell r="Q309">
            <v>19000</v>
          </cell>
        </row>
        <row r="310">
          <cell r="C310" t="str">
            <v>S431036</v>
          </cell>
          <cell r="D310" t="str">
            <v>上海尖美贸易发展有限公司</v>
          </cell>
          <cell r="E310">
            <v>98093.52</v>
          </cell>
          <cell r="F310">
            <v>98093.52</v>
          </cell>
          <cell r="G310">
            <v>16348.92</v>
          </cell>
          <cell r="H310">
            <v>15988.8293333334</v>
          </cell>
          <cell r="I310">
            <v>70000</v>
          </cell>
          <cell r="J310">
            <v>-54011.1706666666</v>
          </cell>
          <cell r="K310">
            <v>15986.666666666701</v>
          </cell>
          <cell r="L310">
            <v>0</v>
          </cell>
          <cell r="M310">
            <v>15986.666666666701</v>
          </cell>
          <cell r="N310">
            <v>0</v>
          </cell>
          <cell r="P310">
            <v>0</v>
          </cell>
          <cell r="Q310">
            <v>13000</v>
          </cell>
        </row>
        <row r="311">
          <cell r="C311" t="str">
            <v>S433030</v>
          </cell>
          <cell r="D311" t="str">
            <v>宁波华腾首研新材料有限公司</v>
          </cell>
          <cell r="E311">
            <v>-1.8189894035458601E-12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P311">
            <v>0</v>
          </cell>
          <cell r="Q311">
            <v>0</v>
          </cell>
        </row>
        <row r="312">
          <cell r="C312" t="str">
            <v>S513037</v>
          </cell>
          <cell r="D312" t="str">
            <v>沧州金桥环保科技发展有限公司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P312">
            <v>0</v>
          </cell>
          <cell r="Q312">
            <v>0</v>
          </cell>
        </row>
        <row r="313">
          <cell r="C313" t="str">
            <v>S561008</v>
          </cell>
          <cell r="D313" t="str">
            <v>陕西优尼尔企业管理咨询有限公司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P313">
            <v>0</v>
          </cell>
          <cell r="Q313">
            <v>0</v>
          </cell>
        </row>
        <row r="314">
          <cell r="C314" t="str">
            <v>S413133</v>
          </cell>
          <cell r="D314" t="str">
            <v>深州市晶立泰机械配件有限公司</v>
          </cell>
          <cell r="E314">
            <v>-11980.16</v>
          </cell>
          <cell r="F314">
            <v>0</v>
          </cell>
          <cell r="G314">
            <v>0</v>
          </cell>
          <cell r="H314">
            <v>4821.3333333333403</v>
          </cell>
          <cell r="I314">
            <v>0</v>
          </cell>
          <cell r="J314">
            <v>4821.3333333333403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P314">
            <v>0</v>
          </cell>
          <cell r="Q314">
            <v>0</v>
          </cell>
        </row>
        <row r="315">
          <cell r="C315" t="str">
            <v>S413083</v>
          </cell>
          <cell r="D315" t="str">
            <v>深州市晶立泰(安广顺)机械配件有限公司</v>
          </cell>
          <cell r="E315">
            <v>98908.5</v>
          </cell>
          <cell r="F315">
            <v>98908.5</v>
          </cell>
          <cell r="G315">
            <v>16484.75</v>
          </cell>
          <cell r="H315">
            <v>5213.6986666666598</v>
          </cell>
          <cell r="I315">
            <v>0</v>
          </cell>
          <cell r="J315">
            <v>5213.6986666666598</v>
          </cell>
          <cell r="K315">
            <v>4973.3333333333303</v>
          </cell>
          <cell r="L315">
            <v>0</v>
          </cell>
          <cell r="M315">
            <v>4973.3333333333303</v>
          </cell>
          <cell r="N315">
            <v>0</v>
          </cell>
          <cell r="P315">
            <v>0</v>
          </cell>
          <cell r="Q315">
            <v>13000</v>
          </cell>
        </row>
        <row r="316">
          <cell r="C316" t="str">
            <v>S442002</v>
          </cell>
          <cell r="D316" t="str">
            <v>湖北伟士通汽车零件有限公司</v>
          </cell>
          <cell r="E316">
            <v>15982.39</v>
          </cell>
          <cell r="F316">
            <v>15982.39</v>
          </cell>
          <cell r="G316">
            <v>2663.7316666666702</v>
          </cell>
          <cell r="H316">
            <v>1643.472</v>
          </cell>
          <cell r="I316">
            <v>0</v>
          </cell>
          <cell r="J316">
            <v>1643.472</v>
          </cell>
          <cell r="K316">
            <v>5820.84666666667</v>
          </cell>
          <cell r="L316">
            <v>40000</v>
          </cell>
          <cell r="M316">
            <v>-34179.153333333299</v>
          </cell>
          <cell r="N316">
            <v>7000</v>
          </cell>
          <cell r="P316">
            <v>7000</v>
          </cell>
          <cell r="Q316">
            <v>2000</v>
          </cell>
        </row>
        <row r="317">
          <cell r="C317" t="str">
            <v>S413024</v>
          </cell>
          <cell r="D317" t="str">
            <v>南皮县国名冲压件厂</v>
          </cell>
          <cell r="E317">
            <v>1.13686837721616E-13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110.678666666667</v>
          </cell>
          <cell r="L317">
            <v>0</v>
          </cell>
          <cell r="M317">
            <v>110.678666666667</v>
          </cell>
          <cell r="N317">
            <v>0</v>
          </cell>
          <cell r="P317">
            <v>0</v>
          </cell>
          <cell r="Q317">
            <v>0</v>
          </cell>
        </row>
        <row r="318">
          <cell r="C318" t="str">
            <v>S432016</v>
          </cell>
          <cell r="D318" t="str">
            <v>美视伊汽车镜控（苏州）有限公司</v>
          </cell>
          <cell r="E318">
            <v>1953264.44</v>
          </cell>
          <cell r="F318">
            <v>1953264.44</v>
          </cell>
          <cell r="G318">
            <v>325544.07333333301</v>
          </cell>
          <cell r="H318">
            <v>0</v>
          </cell>
          <cell r="I318">
            <v>0</v>
          </cell>
          <cell r="J318">
            <v>0</v>
          </cell>
          <cell r="K318">
            <v>172586.66666666701</v>
          </cell>
          <cell r="L318">
            <v>0</v>
          </cell>
          <cell r="M318">
            <v>172586.66666666701</v>
          </cell>
          <cell r="N318">
            <v>0</v>
          </cell>
          <cell r="P318">
            <v>0</v>
          </cell>
          <cell r="Q318">
            <v>260000</v>
          </cell>
        </row>
        <row r="319">
          <cell r="C319" t="str">
            <v>S444014</v>
          </cell>
          <cell r="D319" t="str">
            <v>深圳市毅荣川电子科技有限公司</v>
          </cell>
          <cell r="E319">
            <v>151605.35</v>
          </cell>
          <cell r="F319">
            <v>151605.35</v>
          </cell>
          <cell r="G319">
            <v>25267.558333333302</v>
          </cell>
          <cell r="H319">
            <v>32219.96</v>
          </cell>
          <cell r="I319">
            <v>40000</v>
          </cell>
          <cell r="J319">
            <v>-7780.04</v>
          </cell>
          <cell r="K319">
            <v>32213.333333333299</v>
          </cell>
          <cell r="L319">
            <v>30000</v>
          </cell>
          <cell r="M319">
            <v>2213.3333333332998</v>
          </cell>
          <cell r="N319">
            <v>32000</v>
          </cell>
          <cell r="P319">
            <v>32000</v>
          </cell>
          <cell r="Q319">
            <v>20000</v>
          </cell>
        </row>
        <row r="320">
          <cell r="C320" t="str">
            <v>S413203</v>
          </cell>
          <cell r="D320" t="str">
            <v>黄骅市沃孚源包装制品有限公司</v>
          </cell>
          <cell r="E320">
            <v>64680</v>
          </cell>
          <cell r="F320">
            <v>64680</v>
          </cell>
          <cell r="G320">
            <v>10780</v>
          </cell>
          <cell r="H320">
            <v>8973.3333333333594</v>
          </cell>
          <cell r="I320">
            <v>20000</v>
          </cell>
          <cell r="J320">
            <v>-11026.666666666601</v>
          </cell>
          <cell r="K320">
            <v>8973.3333333333303</v>
          </cell>
          <cell r="L320">
            <v>0</v>
          </cell>
          <cell r="M320">
            <v>8973.3333333333303</v>
          </cell>
          <cell r="N320">
            <v>0</v>
          </cell>
          <cell r="P320">
            <v>0</v>
          </cell>
          <cell r="Q320">
            <v>9000</v>
          </cell>
        </row>
        <row r="321">
          <cell r="C321" t="str">
            <v>S411044</v>
          </cell>
          <cell r="D321" t="str">
            <v>北京兴盛华丰包装制品有限公司</v>
          </cell>
          <cell r="E321">
            <v>25460</v>
          </cell>
          <cell r="F321">
            <v>25460</v>
          </cell>
          <cell r="G321">
            <v>4243.3333333333303</v>
          </cell>
          <cell r="H321">
            <v>2680</v>
          </cell>
          <cell r="I321">
            <v>0</v>
          </cell>
          <cell r="J321">
            <v>2680</v>
          </cell>
          <cell r="K321">
            <v>3394.6666666666702</v>
          </cell>
          <cell r="L321">
            <v>0</v>
          </cell>
          <cell r="M321">
            <v>3394.6666666666702</v>
          </cell>
          <cell r="N321">
            <v>3000</v>
          </cell>
          <cell r="P321">
            <v>3000</v>
          </cell>
          <cell r="Q321">
            <v>3000</v>
          </cell>
        </row>
        <row r="322">
          <cell r="C322" t="str">
            <v>S413184</v>
          </cell>
          <cell r="D322" t="str">
            <v>黄骅市宏达五金厂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2960</v>
          </cell>
          <cell r="L322">
            <v>0</v>
          </cell>
          <cell r="M322">
            <v>2960</v>
          </cell>
          <cell r="N322">
            <v>3000</v>
          </cell>
          <cell r="P322">
            <v>3000</v>
          </cell>
          <cell r="Q322">
            <v>0</v>
          </cell>
        </row>
        <row r="323">
          <cell r="C323" t="str">
            <v>S413202</v>
          </cell>
          <cell r="D323" t="str">
            <v>黄骅市荣昌祥纸制品有限公司</v>
          </cell>
          <cell r="E323">
            <v>89282.46</v>
          </cell>
          <cell r="F323">
            <v>89282.46</v>
          </cell>
          <cell r="G323">
            <v>14880.41</v>
          </cell>
          <cell r="H323">
            <v>0</v>
          </cell>
          <cell r="I323">
            <v>0</v>
          </cell>
          <cell r="J323">
            <v>0</v>
          </cell>
          <cell r="K323">
            <v>15904.328</v>
          </cell>
          <cell r="L323">
            <v>0</v>
          </cell>
          <cell r="M323">
            <v>15904.328</v>
          </cell>
          <cell r="N323">
            <v>16000</v>
          </cell>
          <cell r="P323">
            <v>16000</v>
          </cell>
          <cell r="Q323">
            <v>12000</v>
          </cell>
        </row>
        <row r="324">
          <cell r="C324" t="str">
            <v>S413204</v>
          </cell>
          <cell r="D324" t="str">
            <v>永清永泰汽车部件有限公司</v>
          </cell>
          <cell r="E324">
            <v>102543.96</v>
          </cell>
          <cell r="F324">
            <v>102543.96</v>
          </cell>
          <cell r="G324">
            <v>17090.66</v>
          </cell>
          <cell r="H324">
            <v>0</v>
          </cell>
          <cell r="I324">
            <v>0</v>
          </cell>
          <cell r="J324">
            <v>0</v>
          </cell>
          <cell r="K324">
            <v>19072.835999999999</v>
          </cell>
          <cell r="L324">
            <v>0</v>
          </cell>
          <cell r="M324">
            <v>19072.835999999999</v>
          </cell>
          <cell r="N324">
            <v>19000</v>
          </cell>
          <cell r="P324">
            <v>19000</v>
          </cell>
          <cell r="Q324">
            <v>14000</v>
          </cell>
        </row>
        <row r="325">
          <cell r="C325" t="str">
            <v>S434011</v>
          </cell>
          <cell r="D325" t="str">
            <v>芜湖金安世腾汽车安全系统有限公司</v>
          </cell>
          <cell r="E325">
            <v>6225.04</v>
          </cell>
          <cell r="F325">
            <v>6225.04</v>
          </cell>
          <cell r="G325">
            <v>1037.5066666666701</v>
          </cell>
          <cell r="H325">
            <v>0</v>
          </cell>
          <cell r="I325">
            <v>0</v>
          </cell>
          <cell r="J325">
            <v>0</v>
          </cell>
          <cell r="K325">
            <v>830.00533333333306</v>
          </cell>
          <cell r="L325">
            <v>0</v>
          </cell>
          <cell r="M325">
            <v>830.00533333333306</v>
          </cell>
          <cell r="N325">
            <v>0</v>
          </cell>
          <cell r="P325">
            <v>0</v>
          </cell>
          <cell r="Q325">
            <v>1000</v>
          </cell>
        </row>
        <row r="326">
          <cell r="C326" t="str">
            <v>S437055</v>
          </cell>
          <cell r="D326" t="str">
            <v>烟台毓顺汽车零部件有限公司</v>
          </cell>
          <cell r="E326">
            <v>325670.52</v>
          </cell>
          <cell r="F326">
            <v>325670.52</v>
          </cell>
          <cell r="G326">
            <v>54278.42</v>
          </cell>
          <cell r="H326">
            <v>0</v>
          </cell>
          <cell r="I326">
            <v>0</v>
          </cell>
          <cell r="J326">
            <v>0</v>
          </cell>
          <cell r="K326">
            <v>20828.16</v>
          </cell>
          <cell r="L326">
            <v>0</v>
          </cell>
          <cell r="M326">
            <v>20828.16</v>
          </cell>
          <cell r="N326">
            <v>0</v>
          </cell>
          <cell r="P326">
            <v>0</v>
          </cell>
          <cell r="Q326">
            <v>43000</v>
          </cell>
        </row>
        <row r="327">
          <cell r="C327" t="str">
            <v>S437056</v>
          </cell>
          <cell r="D327" t="str">
            <v>日照兴伟橡塑有限公司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746.66666666666697</v>
          </cell>
          <cell r="L327">
            <v>5600</v>
          </cell>
          <cell r="M327">
            <v>-4853.3333333333303</v>
          </cell>
          <cell r="N327">
            <v>0</v>
          </cell>
          <cell r="P327">
            <v>0</v>
          </cell>
          <cell r="Q327">
            <v>0</v>
          </cell>
        </row>
        <row r="328">
          <cell r="C328" t="str">
            <v>S537036</v>
          </cell>
          <cell r="D328" t="str">
            <v>青岛亿嘉通物流有限公司</v>
          </cell>
          <cell r="E328">
            <v>195056.51</v>
          </cell>
          <cell r="F328">
            <v>195056.51</v>
          </cell>
          <cell r="G328">
            <v>32509.418333333299</v>
          </cell>
          <cell r="H328">
            <v>0</v>
          </cell>
          <cell r="I328">
            <v>0</v>
          </cell>
          <cell r="J328">
            <v>0</v>
          </cell>
          <cell r="K328">
            <v>25306.367999999999</v>
          </cell>
          <cell r="L328">
            <v>0</v>
          </cell>
          <cell r="M328">
            <v>25306.367999999999</v>
          </cell>
          <cell r="N328">
            <v>29000</v>
          </cell>
          <cell r="P328">
            <v>29000</v>
          </cell>
          <cell r="Q328">
            <v>26000</v>
          </cell>
        </row>
        <row r="329">
          <cell r="C329" t="str">
            <v>S431035</v>
          </cell>
          <cell r="D329" t="str">
            <v>上海发之源电气有限公司</v>
          </cell>
          <cell r="E329">
            <v>275614.84000000003</v>
          </cell>
          <cell r="F329">
            <v>275614.84000000003</v>
          </cell>
          <cell r="G329">
            <v>45935.8066666667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P329">
            <v>0</v>
          </cell>
          <cell r="Q329">
            <v>37000</v>
          </cell>
        </row>
        <row r="330">
          <cell r="C330" t="str">
            <v>S413158</v>
          </cell>
          <cell r="D330" t="str">
            <v>沧州凌迈五金(茂源电器部件)有限公司)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P330">
            <v>0</v>
          </cell>
          <cell r="Q330">
            <v>0</v>
          </cell>
        </row>
        <row r="331">
          <cell r="C331" t="str">
            <v>S412011</v>
          </cell>
          <cell r="D331" t="str">
            <v>富港科技(天津)有限公司</v>
          </cell>
          <cell r="E331">
            <v>1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P331">
            <v>0</v>
          </cell>
          <cell r="Q331">
            <v>0</v>
          </cell>
        </row>
        <row r="332">
          <cell r="C332" t="str">
            <v>S513234</v>
          </cell>
          <cell r="D332" t="str">
            <v>黄骅市渤新环保科技有限公司</v>
          </cell>
          <cell r="E332">
            <v>35000</v>
          </cell>
          <cell r="F332">
            <v>35000</v>
          </cell>
          <cell r="G332">
            <v>5833.3333333333303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P332">
            <v>0</v>
          </cell>
          <cell r="Q332">
            <v>5000</v>
          </cell>
        </row>
        <row r="333">
          <cell r="C333" t="str">
            <v>S432044</v>
          </cell>
          <cell r="D333" t="str">
            <v>常州市鹏逸汽车附件有限公司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P333">
            <v>0</v>
          </cell>
          <cell r="Q333">
            <v>0</v>
          </cell>
        </row>
        <row r="334">
          <cell r="C334" t="str">
            <v>S512036</v>
          </cell>
          <cell r="D334" t="str">
            <v>天津未来化学有限公司</v>
          </cell>
          <cell r="E334">
            <v>19500</v>
          </cell>
          <cell r="F334">
            <v>19500</v>
          </cell>
          <cell r="G334">
            <v>3250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P334">
            <v>0</v>
          </cell>
          <cell r="Q334">
            <v>3000</v>
          </cell>
        </row>
        <row r="335">
          <cell r="C335" t="str">
            <v>S512012</v>
          </cell>
          <cell r="D335" t="str">
            <v>天津市科特迪科技发展有限公司</v>
          </cell>
          <cell r="E335">
            <v>9000</v>
          </cell>
          <cell r="F335">
            <v>9000</v>
          </cell>
          <cell r="G335">
            <v>1500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P335">
            <v>0</v>
          </cell>
          <cell r="Q335">
            <v>1000</v>
          </cell>
        </row>
        <row r="336">
          <cell r="C336" t="str">
            <v>S412037</v>
          </cell>
          <cell r="D336" t="str">
            <v>天津湘鑫科技发展有限公司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P336">
            <v>0</v>
          </cell>
          <cell r="Q336">
            <v>0</v>
          </cell>
        </row>
        <row r="337">
          <cell r="C337" t="str">
            <v>S411026</v>
          </cell>
          <cell r="D337" t="str">
            <v>北京怀安知恒机电设备</v>
          </cell>
          <cell r="E337">
            <v>11200</v>
          </cell>
          <cell r="F337">
            <v>11200</v>
          </cell>
          <cell r="G337">
            <v>1866.6666666666699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P337">
            <v>0</v>
          </cell>
          <cell r="Q337">
            <v>1000</v>
          </cell>
        </row>
        <row r="338">
          <cell r="C338" t="str">
            <v>S412039</v>
          </cell>
          <cell r="D338" t="str">
            <v>天津又进精密部品有限公司</v>
          </cell>
          <cell r="E338">
            <v>302963.01</v>
          </cell>
          <cell r="F338">
            <v>302963.01</v>
          </cell>
          <cell r="G338">
            <v>50493.834999999999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P338">
            <v>0</v>
          </cell>
          <cell r="Q338">
            <v>40000</v>
          </cell>
        </row>
        <row r="339">
          <cell r="C339" t="str">
            <v>S412049</v>
          </cell>
          <cell r="D339" t="str">
            <v>天津佳其汽车内饰部件有限公司</v>
          </cell>
          <cell r="E339">
            <v>24886.67</v>
          </cell>
          <cell r="F339">
            <v>24886.67</v>
          </cell>
          <cell r="G339">
            <v>4147.77833333333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P339">
            <v>0</v>
          </cell>
          <cell r="Q339">
            <v>3000</v>
          </cell>
        </row>
        <row r="340">
          <cell r="C340" t="str">
            <v>S521016</v>
          </cell>
          <cell r="D340" t="str">
            <v>大连安华物流系统有限公司</v>
          </cell>
          <cell r="E340">
            <v>21057.55</v>
          </cell>
          <cell r="F340">
            <v>21057.55</v>
          </cell>
          <cell r="G340">
            <v>3509.5916666666699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P340">
            <v>0</v>
          </cell>
          <cell r="Q340">
            <v>3000</v>
          </cell>
        </row>
        <row r="341">
          <cell r="C341" t="str">
            <v>S533002</v>
          </cell>
          <cell r="D341" t="str">
            <v>宁波正耀汽车电器有限公司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P341">
            <v>0</v>
          </cell>
          <cell r="Q341">
            <v>0</v>
          </cell>
        </row>
        <row r="342">
          <cell r="C342" t="str">
            <v>S411042</v>
          </cell>
          <cell r="D342" t="str">
            <v>北京双海包装制品厂</v>
          </cell>
          <cell r="E342">
            <v>6500</v>
          </cell>
          <cell r="F342">
            <v>6500</v>
          </cell>
          <cell r="G342">
            <v>1083.3333333333301</v>
          </cell>
          <cell r="J342">
            <v>0</v>
          </cell>
          <cell r="M342">
            <v>0</v>
          </cell>
          <cell r="P342">
            <v>0</v>
          </cell>
          <cell r="Q342">
            <v>1000</v>
          </cell>
        </row>
        <row r="343">
          <cell r="C343" t="str">
            <v>S411050</v>
          </cell>
          <cell r="D343" t="str">
            <v>北京寸金宏德科技发展有限公司</v>
          </cell>
          <cell r="E343">
            <v>18562.509999999998</v>
          </cell>
          <cell r="F343">
            <v>18562.509999999998</v>
          </cell>
          <cell r="G343">
            <v>3093.7516666666702</v>
          </cell>
          <cell r="J343">
            <v>0</v>
          </cell>
          <cell r="M343">
            <v>0</v>
          </cell>
          <cell r="P343">
            <v>0</v>
          </cell>
          <cell r="Q343">
            <v>2000</v>
          </cell>
        </row>
        <row r="344">
          <cell r="C344" t="str">
            <v>S412006</v>
          </cell>
          <cell r="D344" t="str">
            <v>天津天龙得冷成型部件有限公司</v>
          </cell>
          <cell r="E344">
            <v>4731.88</v>
          </cell>
          <cell r="F344">
            <v>4731.88</v>
          </cell>
          <cell r="G344">
            <v>788.64666666666699</v>
          </cell>
          <cell r="J344">
            <v>0</v>
          </cell>
          <cell r="M344">
            <v>0</v>
          </cell>
          <cell r="P344">
            <v>0</v>
          </cell>
          <cell r="Q344">
            <v>1000</v>
          </cell>
        </row>
        <row r="345">
          <cell r="C345" t="str">
            <v>S413157</v>
          </cell>
          <cell r="D345" t="str">
            <v>衡水鑫智汽车零部件有限公司</v>
          </cell>
          <cell r="E345">
            <v>16120</v>
          </cell>
          <cell r="F345">
            <v>16120</v>
          </cell>
          <cell r="G345">
            <v>2686.6666666666702</v>
          </cell>
          <cell r="J345">
            <v>0</v>
          </cell>
          <cell r="M345">
            <v>0</v>
          </cell>
          <cell r="P345">
            <v>0</v>
          </cell>
          <cell r="Q345">
            <v>2000</v>
          </cell>
        </row>
        <row r="346">
          <cell r="C346" t="str">
            <v>S413174</v>
          </cell>
          <cell r="D346" t="str">
            <v>沧州美凯精冲产品有限公司</v>
          </cell>
          <cell r="E346">
            <v>17686.240000000002</v>
          </cell>
          <cell r="F346">
            <v>17686.240000000002</v>
          </cell>
          <cell r="G346">
            <v>2947.7066666666701</v>
          </cell>
          <cell r="J346">
            <v>0</v>
          </cell>
          <cell r="M346">
            <v>0</v>
          </cell>
          <cell r="P346">
            <v>0</v>
          </cell>
          <cell r="Q346">
            <v>2000</v>
          </cell>
        </row>
        <row r="347">
          <cell r="C347" t="str">
            <v>S432042</v>
          </cell>
          <cell r="D347" t="str">
            <v>江苏凌派通信科技有限公司</v>
          </cell>
          <cell r="E347">
            <v>39443.19</v>
          </cell>
          <cell r="F347">
            <v>39443.19</v>
          </cell>
          <cell r="G347">
            <v>6573.8649999999998</v>
          </cell>
          <cell r="J347">
            <v>0</v>
          </cell>
          <cell r="K347">
            <v>0</v>
          </cell>
          <cell r="M347">
            <v>0</v>
          </cell>
          <cell r="P347">
            <v>0</v>
          </cell>
          <cell r="Q347">
            <v>5000</v>
          </cell>
        </row>
        <row r="348">
          <cell r="C348" t="str">
            <v>S432045</v>
          </cell>
          <cell r="D348" t="str">
            <v>苏州宏逸汽车零部件有限公司</v>
          </cell>
          <cell r="E348">
            <v>51024</v>
          </cell>
          <cell r="F348">
            <v>51024</v>
          </cell>
          <cell r="G348">
            <v>8504</v>
          </cell>
          <cell r="J348">
            <v>0</v>
          </cell>
          <cell r="M348">
            <v>0</v>
          </cell>
          <cell r="P348">
            <v>0</v>
          </cell>
          <cell r="Q348">
            <v>7000</v>
          </cell>
        </row>
        <row r="349">
          <cell r="C349" t="str">
            <v>S433031</v>
          </cell>
          <cell r="D349" t="str">
            <v>天台宏泰电子有限公司</v>
          </cell>
          <cell r="E349">
            <v>26092.95</v>
          </cell>
          <cell r="F349">
            <v>26092.95</v>
          </cell>
          <cell r="G349">
            <v>4348.8249999999998</v>
          </cell>
          <cell r="J349">
            <v>0</v>
          </cell>
          <cell r="M349">
            <v>0</v>
          </cell>
          <cell r="P349">
            <v>0</v>
          </cell>
          <cell r="Q349">
            <v>3000</v>
          </cell>
        </row>
        <row r="350">
          <cell r="C350" t="str">
            <v>S442005</v>
          </cell>
          <cell r="D350" t="str">
            <v>谷城益合泡沫塑胶有限公司</v>
          </cell>
          <cell r="E350">
            <v>32131.200000000001</v>
          </cell>
          <cell r="F350">
            <v>32131.200000000001</v>
          </cell>
          <cell r="G350">
            <v>5355.2</v>
          </cell>
          <cell r="J350">
            <v>0</v>
          </cell>
          <cell r="M350">
            <v>0</v>
          </cell>
          <cell r="P350">
            <v>0</v>
          </cell>
          <cell r="Q350">
            <v>4000</v>
          </cell>
        </row>
        <row r="351">
          <cell r="C351" t="str">
            <v>S450001</v>
          </cell>
          <cell r="D351" t="str">
            <v>重庆光大产业有限公司</v>
          </cell>
          <cell r="E351">
            <v>12258.81</v>
          </cell>
          <cell r="F351">
            <v>12258.81</v>
          </cell>
          <cell r="G351">
            <v>2043.135</v>
          </cell>
          <cell r="J351">
            <v>0</v>
          </cell>
          <cell r="M351">
            <v>0</v>
          </cell>
          <cell r="P351">
            <v>0</v>
          </cell>
          <cell r="Q351">
            <v>2000</v>
          </cell>
        </row>
        <row r="352">
          <cell r="C352" t="str">
            <v>S437060</v>
          </cell>
          <cell r="D352" t="str">
            <v>日照联成汽车部件有限公司</v>
          </cell>
          <cell r="E352">
            <v>1140933.79</v>
          </cell>
          <cell r="F352">
            <v>1140933.79</v>
          </cell>
          <cell r="G352">
            <v>190155.631666667</v>
          </cell>
          <cell r="Q352">
            <v>152000</v>
          </cell>
        </row>
        <row r="353">
          <cell r="C353" t="str">
            <v>S513222</v>
          </cell>
          <cell r="D353" t="str">
            <v>沧州君泰包装制品有限公司</v>
          </cell>
        </row>
        <row r="354">
          <cell r="C354" t="str">
            <v>S413213</v>
          </cell>
          <cell r="D354" t="str">
            <v>沧县大河精密铸造厂</v>
          </cell>
        </row>
        <row r="355">
          <cell r="C355" t="str">
            <v>S513146</v>
          </cell>
          <cell r="D355" t="str">
            <v>黄骅市腾双五金门市部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36B9B-7B3B-4E81-B898-546923776F63}">
  <sheetPr>
    <tabColor rgb="FF00B050"/>
  </sheetPr>
  <dimension ref="A1:Y43"/>
  <sheetViews>
    <sheetView tabSelected="1" view="pageBreakPreview" zoomScale="60" zoomScaleNormal="100" workbookViewId="0">
      <pane ySplit="3" topLeftCell="A4" activePane="bottomLeft" state="frozen"/>
      <selection pane="bottomLeft" activeCell="M10" sqref="M10"/>
    </sheetView>
  </sheetViews>
  <sheetFormatPr defaultColWidth="9" defaultRowHeight="27" customHeight="1" x14ac:dyDescent="0.25"/>
  <cols>
    <col min="1" max="1" width="6.21875" style="9" customWidth="1"/>
    <col min="2" max="3" width="10.88671875" style="25" customWidth="1"/>
    <col min="4" max="4" width="36.6640625" style="9" customWidth="1"/>
    <col min="5" max="5" width="13.44140625" style="9" customWidth="1"/>
    <col min="6" max="6" width="11.21875" style="25" customWidth="1"/>
    <col min="7" max="7" width="8.44140625" style="25" hidden="1" customWidth="1"/>
    <col min="8" max="8" width="20" style="9" customWidth="1"/>
    <col min="9" max="9" width="11" style="9" customWidth="1"/>
    <col min="10" max="10" width="13.6640625" style="9" hidden="1" customWidth="1"/>
    <col min="11" max="11" width="15.21875" style="9" hidden="1" customWidth="1"/>
    <col min="12" max="12" width="19.33203125" style="34" customWidth="1"/>
    <col min="13" max="13" width="18.109375" style="34" customWidth="1"/>
    <col min="14" max="14" width="9" style="25" customWidth="1"/>
    <col min="15" max="15" width="16.6640625" style="34" customWidth="1"/>
    <col min="16" max="16" width="12.6640625" style="38" customWidth="1"/>
    <col min="17" max="17" width="7.6640625" style="25" customWidth="1"/>
    <col min="18" max="18" width="10.44140625" style="38" customWidth="1"/>
    <col min="19" max="19" width="7.77734375" style="25" customWidth="1"/>
    <col min="20" max="20" width="40.88671875" style="9" customWidth="1"/>
    <col min="21" max="21" width="14" style="9" customWidth="1"/>
    <col min="22" max="22" width="47.109375" style="8" customWidth="1"/>
    <col min="23" max="23" width="14.33203125" style="8" customWidth="1"/>
    <col min="24" max="16384" width="9" style="9"/>
  </cols>
  <sheetData>
    <row r="1" spans="1:25" ht="27" customHeight="1" x14ac:dyDescent="0.25">
      <c r="A1" s="41" t="s">
        <v>0</v>
      </c>
      <c r="B1" s="41"/>
      <c r="C1" s="41"/>
      <c r="D1" s="41"/>
      <c r="E1" s="41"/>
      <c r="F1" s="41"/>
      <c r="G1" s="1"/>
      <c r="H1" s="2">
        <f>SUBTOTAL(9,H4:H38)</f>
        <v>70864394.890000015</v>
      </c>
      <c r="I1" s="2"/>
      <c r="J1" s="2" t="e">
        <f>SUBTOTAL(9,J4:J36)</f>
        <v>#N/A</v>
      </c>
      <c r="K1" s="2">
        <f>SUBTOTAL(9,K4:K36)</f>
        <v>2180000</v>
      </c>
      <c r="L1" s="2">
        <f>SUBTOTAL(9,L4:L38)</f>
        <v>4132777.63</v>
      </c>
      <c r="M1" s="2">
        <f>SUBTOTAL(9,M4:M38)</f>
        <v>4132777.63</v>
      </c>
      <c r="N1" s="2"/>
      <c r="O1" s="2">
        <f>SUBTOTAL(9,O4:O38)</f>
        <v>4079147.4942000001</v>
      </c>
      <c r="P1" s="3"/>
      <c r="Q1" s="4"/>
      <c r="R1" s="3"/>
      <c r="S1" s="5"/>
      <c r="T1" s="5"/>
      <c r="U1" s="6"/>
      <c r="V1" s="7"/>
    </row>
    <row r="2" spans="1:25" s="12" customFormat="1" ht="16.2" x14ac:dyDescent="0.25">
      <c r="A2" s="42" t="s">
        <v>1</v>
      </c>
      <c r="B2" s="42" t="s">
        <v>2</v>
      </c>
      <c r="C2" s="43" t="s">
        <v>3</v>
      </c>
      <c r="D2" s="42" t="s">
        <v>4</v>
      </c>
      <c r="E2" s="43" t="s">
        <v>5</v>
      </c>
      <c r="F2" s="42" t="s">
        <v>6</v>
      </c>
      <c r="G2" s="43" t="s">
        <v>7</v>
      </c>
      <c r="H2" s="10" t="s">
        <v>8</v>
      </c>
      <c r="I2" s="39" t="s">
        <v>9</v>
      </c>
      <c r="J2" s="39" t="s">
        <v>10</v>
      </c>
      <c r="K2" s="39" t="s">
        <v>11</v>
      </c>
      <c r="L2" s="10" t="s">
        <v>8</v>
      </c>
      <c r="M2" s="45" t="s">
        <v>12</v>
      </c>
      <c r="N2" s="39" t="s">
        <v>13</v>
      </c>
      <c r="O2" s="39" t="s">
        <v>14</v>
      </c>
      <c r="P2" s="46" t="s">
        <v>15</v>
      </c>
      <c r="Q2" s="39" t="s">
        <v>16</v>
      </c>
      <c r="R2" s="46" t="s">
        <v>17</v>
      </c>
      <c r="S2" s="39" t="s">
        <v>18</v>
      </c>
      <c r="T2" s="10" t="s">
        <v>19</v>
      </c>
      <c r="U2" s="42" t="s">
        <v>20</v>
      </c>
      <c r="V2" s="45" t="s">
        <v>21</v>
      </c>
      <c r="W2" s="11"/>
    </row>
    <row r="3" spans="1:25" s="12" customFormat="1" ht="16.2" x14ac:dyDescent="0.25">
      <c r="A3" s="42"/>
      <c r="B3" s="42"/>
      <c r="C3" s="44"/>
      <c r="D3" s="42"/>
      <c r="E3" s="44"/>
      <c r="F3" s="42"/>
      <c r="G3" s="44"/>
      <c r="H3" s="13" t="s">
        <v>22</v>
      </c>
      <c r="I3" s="40"/>
      <c r="J3" s="40"/>
      <c r="K3" s="40"/>
      <c r="L3" s="13" t="s">
        <v>23</v>
      </c>
      <c r="M3" s="42"/>
      <c r="N3" s="40"/>
      <c r="O3" s="40"/>
      <c r="P3" s="47"/>
      <c r="Q3" s="40"/>
      <c r="R3" s="47"/>
      <c r="S3" s="40"/>
      <c r="T3" s="13" t="s">
        <v>24</v>
      </c>
      <c r="U3" s="42"/>
      <c r="V3" s="45"/>
      <c r="W3" s="11"/>
    </row>
    <row r="4" spans="1:25" ht="30.6" customHeight="1" x14ac:dyDescent="0.25">
      <c r="A4" s="4">
        <f>ROW()-3</f>
        <v>1</v>
      </c>
      <c r="B4" s="14" t="s">
        <v>25</v>
      </c>
      <c r="C4" s="4" t="s">
        <v>26</v>
      </c>
      <c r="D4" s="15" t="s">
        <v>27</v>
      </c>
      <c r="E4" s="15" t="s">
        <v>28</v>
      </c>
      <c r="F4" s="16" t="s">
        <v>29</v>
      </c>
      <c r="G4" s="16" t="s">
        <v>30</v>
      </c>
      <c r="H4" s="2">
        <v>202012.92</v>
      </c>
      <c r="I4" s="5" t="s">
        <v>31</v>
      </c>
      <c r="J4" s="17">
        <v>26935.056</v>
      </c>
      <c r="K4" s="17">
        <v>30000</v>
      </c>
      <c r="L4" s="17">
        <v>54448.77</v>
      </c>
      <c r="M4" s="17">
        <f>L4</f>
        <v>54448.77</v>
      </c>
      <c r="N4" s="18"/>
      <c r="O4" s="17">
        <f>M4*(1-N4)</f>
        <v>54448.77</v>
      </c>
      <c r="P4" s="3">
        <v>45381</v>
      </c>
      <c r="Q4" s="4">
        <v>15</v>
      </c>
      <c r="R4" s="3">
        <f t="shared" ref="R4:R28" si="0">P4-Q4</f>
        <v>45366</v>
      </c>
      <c r="S4" s="5" t="s">
        <v>32</v>
      </c>
      <c r="T4" s="2"/>
      <c r="U4" s="4" t="s">
        <v>33</v>
      </c>
      <c r="V4" s="7" t="s">
        <v>34</v>
      </c>
    </row>
    <row r="5" spans="1:25" ht="36" customHeight="1" x14ac:dyDescent="0.25">
      <c r="A5" s="4">
        <f t="shared" ref="A5:A38" si="1">ROW()-3</f>
        <v>2</v>
      </c>
      <c r="B5" s="14" t="s">
        <v>35</v>
      </c>
      <c r="C5" s="4" t="s">
        <v>36</v>
      </c>
      <c r="D5" s="15" t="s">
        <v>37</v>
      </c>
      <c r="E5" s="15" t="s">
        <v>28</v>
      </c>
      <c r="F5" s="16" t="s">
        <v>38</v>
      </c>
      <c r="G5" s="16" t="s">
        <v>30</v>
      </c>
      <c r="H5" s="2">
        <v>3512209.82</v>
      </c>
      <c r="I5" s="5" t="s">
        <v>31</v>
      </c>
      <c r="J5" s="17" t="e">
        <f>VLOOKUP(D5,[1]支付进度统计!$B$6:$H$76,7,0)</f>
        <v>#N/A</v>
      </c>
      <c r="K5" s="17">
        <v>500000</v>
      </c>
      <c r="L5" s="17">
        <v>500000</v>
      </c>
      <c r="M5" s="17">
        <v>500000</v>
      </c>
      <c r="N5" s="5"/>
      <c r="O5" s="17">
        <v>500000</v>
      </c>
      <c r="P5" s="3">
        <v>45371</v>
      </c>
      <c r="Q5" s="4">
        <v>3</v>
      </c>
      <c r="R5" s="3">
        <f t="shared" si="0"/>
        <v>45368</v>
      </c>
      <c r="S5" s="5" t="s">
        <v>39</v>
      </c>
      <c r="T5" s="2"/>
      <c r="U5" s="4" t="s">
        <v>33</v>
      </c>
      <c r="V5" s="7" t="s">
        <v>40</v>
      </c>
    </row>
    <row r="6" spans="1:25" ht="30.6" customHeight="1" x14ac:dyDescent="0.25">
      <c r="A6" s="4">
        <f t="shared" si="1"/>
        <v>3</v>
      </c>
      <c r="B6" s="14" t="s">
        <v>41</v>
      </c>
      <c r="C6" s="4" t="s">
        <v>26</v>
      </c>
      <c r="D6" s="15" t="s">
        <v>42</v>
      </c>
      <c r="E6" s="15" t="s">
        <v>43</v>
      </c>
      <c r="F6" s="16" t="s">
        <v>38</v>
      </c>
      <c r="G6" s="16" t="s">
        <v>30</v>
      </c>
      <c r="H6" s="2">
        <v>2000000</v>
      </c>
      <c r="I6" s="5" t="s">
        <v>31</v>
      </c>
      <c r="J6" s="17" t="e">
        <f>VLOOKUP(B6,[2]河北应付账款!$C$8:$Q$355,15,0)</f>
        <v>#N/A</v>
      </c>
      <c r="K6" s="17">
        <v>400000</v>
      </c>
      <c r="L6" s="17">
        <v>600000</v>
      </c>
      <c r="M6" s="17">
        <f>L6</f>
        <v>600000</v>
      </c>
      <c r="N6" s="5"/>
      <c r="O6" s="17">
        <f t="shared" ref="O6:O25" si="2">M6*(1-N6)</f>
        <v>600000</v>
      </c>
      <c r="P6" s="3">
        <v>45371</v>
      </c>
      <c r="Q6" s="4">
        <v>3</v>
      </c>
      <c r="R6" s="3">
        <f t="shared" si="0"/>
        <v>45368</v>
      </c>
      <c r="S6" s="5" t="s">
        <v>32</v>
      </c>
      <c r="T6" s="2"/>
      <c r="U6" s="4" t="s">
        <v>44</v>
      </c>
      <c r="V6" s="7" t="s">
        <v>45</v>
      </c>
      <c r="X6" s="9">
        <v>19</v>
      </c>
    </row>
    <row r="7" spans="1:25" ht="30.6" customHeight="1" x14ac:dyDescent="0.25">
      <c r="A7" s="4">
        <f t="shared" si="1"/>
        <v>4</v>
      </c>
      <c r="B7" s="14" t="s">
        <v>46</v>
      </c>
      <c r="C7" s="4" t="s">
        <v>36</v>
      </c>
      <c r="D7" s="15" t="s">
        <v>47</v>
      </c>
      <c r="E7" s="15" t="s">
        <v>43</v>
      </c>
      <c r="F7" s="16" t="s">
        <v>48</v>
      </c>
      <c r="G7" s="16" t="s">
        <v>30</v>
      </c>
      <c r="H7" s="2">
        <v>2159040.9</v>
      </c>
      <c r="I7" s="5" t="s">
        <v>31</v>
      </c>
      <c r="J7" s="17">
        <v>475157.32</v>
      </c>
      <c r="K7" s="17">
        <v>400000</v>
      </c>
      <c r="L7" s="17">
        <v>200000</v>
      </c>
      <c r="M7" s="17">
        <v>200000</v>
      </c>
      <c r="N7" s="5"/>
      <c r="O7" s="17">
        <f t="shared" si="2"/>
        <v>200000</v>
      </c>
      <c r="P7" s="3">
        <v>45369</v>
      </c>
      <c r="Q7" s="4">
        <v>3</v>
      </c>
      <c r="R7" s="3">
        <f t="shared" si="0"/>
        <v>45366</v>
      </c>
      <c r="S7" s="5" t="s">
        <v>49</v>
      </c>
      <c r="T7" s="2"/>
      <c r="U7" s="4" t="s">
        <v>44</v>
      </c>
      <c r="V7" s="7" t="s">
        <v>50</v>
      </c>
      <c r="X7" s="8" t="s">
        <v>51</v>
      </c>
    </row>
    <row r="8" spans="1:25" ht="30.45" customHeight="1" x14ac:dyDescent="0.25">
      <c r="A8" s="4">
        <f t="shared" si="1"/>
        <v>5</v>
      </c>
      <c r="B8" s="14" t="s">
        <v>52</v>
      </c>
      <c r="C8" s="4" t="s">
        <v>53</v>
      </c>
      <c r="D8" s="15" t="s">
        <v>54</v>
      </c>
      <c r="E8" s="15" t="s">
        <v>43</v>
      </c>
      <c r="F8" s="16" t="s">
        <v>48</v>
      </c>
      <c r="G8" s="16" t="s">
        <v>30</v>
      </c>
      <c r="H8" s="2">
        <v>1121541.57</v>
      </c>
      <c r="I8" s="5" t="s">
        <v>55</v>
      </c>
      <c r="J8" s="17">
        <v>151788.129333333</v>
      </c>
      <c r="K8" s="17">
        <v>100000</v>
      </c>
      <c r="L8" s="17">
        <v>100000</v>
      </c>
      <c r="M8" s="17">
        <f t="shared" ref="M8:M13" si="3">L8</f>
        <v>100000</v>
      </c>
      <c r="N8" s="18">
        <v>0.03</v>
      </c>
      <c r="O8" s="17">
        <f t="shared" si="2"/>
        <v>97000</v>
      </c>
      <c r="P8" s="3">
        <v>45366</v>
      </c>
      <c r="Q8" s="4">
        <v>5</v>
      </c>
      <c r="R8" s="3">
        <f t="shared" si="0"/>
        <v>45361</v>
      </c>
      <c r="S8" s="5" t="s">
        <v>32</v>
      </c>
      <c r="T8" s="4"/>
      <c r="U8" s="4" t="s">
        <v>56</v>
      </c>
      <c r="V8" s="6" t="s">
        <v>57</v>
      </c>
      <c r="W8" s="9"/>
    </row>
    <row r="9" spans="1:25" ht="30.6" customHeight="1" x14ac:dyDescent="0.25">
      <c r="A9" s="4">
        <f t="shared" si="1"/>
        <v>6</v>
      </c>
      <c r="B9" s="14" t="s">
        <v>58</v>
      </c>
      <c r="C9" s="4" t="s">
        <v>26</v>
      </c>
      <c r="D9" s="15" t="s">
        <v>59</v>
      </c>
      <c r="E9" s="15" t="s">
        <v>43</v>
      </c>
      <c r="F9" s="16" t="s">
        <v>48</v>
      </c>
      <c r="G9" s="16" t="s">
        <v>30</v>
      </c>
      <c r="H9" s="2">
        <v>4556209.33</v>
      </c>
      <c r="I9" s="5" t="s">
        <v>31</v>
      </c>
      <c r="J9" s="17">
        <v>180112.60933333301</v>
      </c>
      <c r="K9" s="17">
        <v>0</v>
      </c>
      <c r="L9" s="2">
        <v>100000</v>
      </c>
      <c r="M9" s="17">
        <f t="shared" si="3"/>
        <v>100000</v>
      </c>
      <c r="N9" s="18">
        <v>0.03</v>
      </c>
      <c r="O9" s="17">
        <f t="shared" si="2"/>
        <v>97000</v>
      </c>
      <c r="P9" s="3">
        <v>45365</v>
      </c>
      <c r="Q9" s="4">
        <v>3</v>
      </c>
      <c r="R9" s="3">
        <f t="shared" si="0"/>
        <v>45362</v>
      </c>
      <c r="S9" s="5" t="s">
        <v>32</v>
      </c>
      <c r="T9" s="2"/>
      <c r="U9" s="4" t="s">
        <v>56</v>
      </c>
      <c r="V9" s="7" t="s">
        <v>60</v>
      </c>
      <c r="X9" s="8"/>
    </row>
    <row r="10" spans="1:25" ht="30.6" customHeight="1" x14ac:dyDescent="0.25">
      <c r="A10" s="4">
        <f t="shared" si="1"/>
        <v>7</v>
      </c>
      <c r="B10" s="14" t="s">
        <v>61</v>
      </c>
      <c r="C10" s="4" t="s">
        <v>26</v>
      </c>
      <c r="D10" s="15" t="s">
        <v>62</v>
      </c>
      <c r="E10" s="15" t="s">
        <v>43</v>
      </c>
      <c r="F10" s="16" t="s">
        <v>48</v>
      </c>
      <c r="G10" s="16" t="s">
        <v>30</v>
      </c>
      <c r="H10" s="2">
        <v>633825.26</v>
      </c>
      <c r="I10" s="5" t="s">
        <v>31</v>
      </c>
      <c r="J10" s="17">
        <f>VLOOKUP(B10,[2]河北应付账款!$C$8:$Q$355,15,0)</f>
        <v>105000</v>
      </c>
      <c r="K10" s="17">
        <v>0</v>
      </c>
      <c r="L10" s="17">
        <v>100000</v>
      </c>
      <c r="M10" s="17">
        <f t="shared" si="3"/>
        <v>100000</v>
      </c>
      <c r="N10" s="18">
        <v>0.03</v>
      </c>
      <c r="O10" s="17">
        <f t="shared" si="2"/>
        <v>97000</v>
      </c>
      <c r="P10" s="3">
        <v>45365</v>
      </c>
      <c r="Q10" s="4">
        <v>1</v>
      </c>
      <c r="R10" s="3">
        <f t="shared" si="0"/>
        <v>45364</v>
      </c>
      <c r="S10" s="5" t="s">
        <v>32</v>
      </c>
      <c r="T10" s="4"/>
      <c r="U10" s="4" t="s">
        <v>63</v>
      </c>
      <c r="V10" s="6" t="s">
        <v>64</v>
      </c>
      <c r="W10" s="9"/>
    </row>
    <row r="11" spans="1:25" s="21" customFormat="1" ht="30.6" customHeight="1" x14ac:dyDescent="0.25">
      <c r="A11" s="4">
        <f t="shared" si="1"/>
        <v>8</v>
      </c>
      <c r="B11" s="19" t="s">
        <v>65</v>
      </c>
      <c r="C11" s="4" t="s">
        <v>66</v>
      </c>
      <c r="D11" s="20" t="s">
        <v>67</v>
      </c>
      <c r="E11" s="15" t="s">
        <v>43</v>
      </c>
      <c r="F11" s="16" t="s">
        <v>38</v>
      </c>
      <c r="G11" s="16" t="s">
        <v>30</v>
      </c>
      <c r="H11" s="2">
        <v>485042.63</v>
      </c>
      <c r="I11" s="5" t="s">
        <v>31</v>
      </c>
      <c r="J11" s="17">
        <v>63373.1213333333</v>
      </c>
      <c r="K11" s="17">
        <v>0</v>
      </c>
      <c r="L11" s="17">
        <v>50000</v>
      </c>
      <c r="M11" s="17">
        <f t="shared" si="3"/>
        <v>50000</v>
      </c>
      <c r="N11" s="5"/>
      <c r="O11" s="17">
        <f t="shared" si="2"/>
        <v>50000</v>
      </c>
      <c r="P11" s="3">
        <v>45368</v>
      </c>
      <c r="Q11" s="4">
        <v>1</v>
      </c>
      <c r="R11" s="3">
        <f t="shared" si="0"/>
        <v>45367</v>
      </c>
      <c r="S11" s="5" t="s">
        <v>32</v>
      </c>
      <c r="T11" s="2"/>
      <c r="U11" s="4" t="s">
        <v>44</v>
      </c>
      <c r="V11" s="7" t="s">
        <v>68</v>
      </c>
      <c r="W11" s="8"/>
      <c r="X11" s="8"/>
    </row>
    <row r="12" spans="1:25" ht="30.6" customHeight="1" x14ac:dyDescent="0.25">
      <c r="A12" s="4">
        <f t="shared" si="1"/>
        <v>9</v>
      </c>
      <c r="B12" s="19" t="s">
        <v>69</v>
      </c>
      <c r="C12" s="4" t="s">
        <v>26</v>
      </c>
      <c r="D12" s="20" t="s">
        <v>70</v>
      </c>
      <c r="E12" s="15" t="s">
        <v>71</v>
      </c>
      <c r="F12" s="16" t="s">
        <v>48</v>
      </c>
      <c r="G12" s="16" t="s">
        <v>30</v>
      </c>
      <c r="H12" s="2">
        <v>722618.47</v>
      </c>
      <c r="I12" s="5" t="s">
        <v>55</v>
      </c>
      <c r="J12" s="17">
        <v>63962.04</v>
      </c>
      <c r="K12" s="17">
        <v>0</v>
      </c>
      <c r="L12" s="17">
        <v>100000</v>
      </c>
      <c r="M12" s="17">
        <f t="shared" si="3"/>
        <v>100000</v>
      </c>
      <c r="N12" s="18">
        <v>0.03</v>
      </c>
      <c r="O12" s="17">
        <f t="shared" si="2"/>
        <v>97000</v>
      </c>
      <c r="P12" s="3">
        <v>45365</v>
      </c>
      <c r="Q12" s="4">
        <v>2</v>
      </c>
      <c r="R12" s="3">
        <f t="shared" si="0"/>
        <v>45363</v>
      </c>
      <c r="S12" s="5" t="s">
        <v>32</v>
      </c>
      <c r="T12" s="2"/>
      <c r="U12" s="4" t="s">
        <v>63</v>
      </c>
      <c r="V12" s="7" t="s">
        <v>72</v>
      </c>
      <c r="X12" s="8"/>
      <c r="Y12" s="9">
        <v>58</v>
      </c>
    </row>
    <row r="13" spans="1:25" ht="30.6" customHeight="1" x14ac:dyDescent="0.25">
      <c r="A13" s="4">
        <f t="shared" si="1"/>
        <v>10</v>
      </c>
      <c r="B13" s="14" t="s">
        <v>73</v>
      </c>
      <c r="C13" s="4" t="s">
        <v>26</v>
      </c>
      <c r="D13" s="15" t="s">
        <v>74</v>
      </c>
      <c r="E13" s="15" t="s">
        <v>43</v>
      </c>
      <c r="F13" s="16" t="s">
        <v>48</v>
      </c>
      <c r="G13" s="16" t="s">
        <v>30</v>
      </c>
      <c r="H13" s="2">
        <v>692960.92</v>
      </c>
      <c r="I13" s="5" t="s">
        <v>31</v>
      </c>
      <c r="J13" s="17">
        <f>VLOOKUP(B13,[2]河北应付账款!$C$8:$Q$355,15,0)</f>
        <v>467000</v>
      </c>
      <c r="K13" s="17">
        <v>0</v>
      </c>
      <c r="L13" s="17">
        <v>150000</v>
      </c>
      <c r="M13" s="17">
        <f t="shared" si="3"/>
        <v>150000</v>
      </c>
      <c r="N13" s="5"/>
      <c r="O13" s="17">
        <f t="shared" si="2"/>
        <v>150000</v>
      </c>
      <c r="P13" s="3">
        <v>45366</v>
      </c>
      <c r="Q13" s="4">
        <v>2</v>
      </c>
      <c r="R13" s="3">
        <f t="shared" si="0"/>
        <v>45364</v>
      </c>
      <c r="S13" s="5" t="s">
        <v>75</v>
      </c>
      <c r="T13" s="2"/>
      <c r="U13" s="4" t="s">
        <v>63</v>
      </c>
      <c r="V13" s="7"/>
      <c r="X13" s="8"/>
      <c r="Y13" s="9">
        <v>22</v>
      </c>
    </row>
    <row r="14" spans="1:25" ht="30.6" customHeight="1" x14ac:dyDescent="0.25">
      <c r="A14" s="4">
        <f t="shared" si="1"/>
        <v>11</v>
      </c>
      <c r="B14" s="14" t="s">
        <v>76</v>
      </c>
      <c r="C14" s="4" t="s">
        <v>66</v>
      </c>
      <c r="D14" s="15" t="s">
        <v>77</v>
      </c>
      <c r="E14" s="15" t="s">
        <v>43</v>
      </c>
      <c r="F14" s="16" t="s">
        <v>29</v>
      </c>
      <c r="G14" s="16" t="s">
        <v>30</v>
      </c>
      <c r="H14" s="17">
        <v>44064.5</v>
      </c>
      <c r="I14" s="5" t="s">
        <v>31</v>
      </c>
      <c r="J14" s="17"/>
      <c r="K14" s="17">
        <v>0</v>
      </c>
      <c r="L14" s="17">
        <v>20000</v>
      </c>
      <c r="M14" s="17">
        <v>20000</v>
      </c>
      <c r="N14" s="5"/>
      <c r="O14" s="17">
        <f t="shared" si="2"/>
        <v>20000</v>
      </c>
      <c r="P14" s="3">
        <v>45368</v>
      </c>
      <c r="Q14" s="4">
        <v>1</v>
      </c>
      <c r="R14" s="3">
        <f t="shared" si="0"/>
        <v>45367</v>
      </c>
      <c r="S14" s="5" t="s">
        <v>32</v>
      </c>
      <c r="T14" s="2"/>
      <c r="U14" s="4" t="s">
        <v>44</v>
      </c>
      <c r="V14" s="7" t="s">
        <v>78</v>
      </c>
    </row>
    <row r="15" spans="1:25" ht="30.6" customHeight="1" x14ac:dyDescent="0.25">
      <c r="A15" s="4">
        <f t="shared" si="1"/>
        <v>12</v>
      </c>
      <c r="B15" s="14" t="s">
        <v>79</v>
      </c>
      <c r="C15" s="4" t="s">
        <v>26</v>
      </c>
      <c r="D15" s="15" t="s">
        <v>80</v>
      </c>
      <c r="E15" s="15" t="s">
        <v>43</v>
      </c>
      <c r="F15" s="16" t="s">
        <v>48</v>
      </c>
      <c r="G15" s="16" t="s">
        <v>30</v>
      </c>
      <c r="H15" s="2">
        <v>511421.9</v>
      </c>
      <c r="I15" s="5" t="s">
        <v>31</v>
      </c>
      <c r="J15" s="17">
        <f>VLOOKUP(B15,[2]河北应付账款!$C$8:$Q$355,15,0)</f>
        <v>82000</v>
      </c>
      <c r="K15" s="17">
        <v>20000</v>
      </c>
      <c r="L15" s="17">
        <f>J15-K15</f>
        <v>62000</v>
      </c>
      <c r="M15" s="17">
        <f t="shared" ref="M15:M22" si="4">L15</f>
        <v>62000</v>
      </c>
      <c r="N15" s="18">
        <v>0.03</v>
      </c>
      <c r="O15" s="17">
        <f t="shared" si="2"/>
        <v>60140</v>
      </c>
      <c r="P15" s="3">
        <v>45366</v>
      </c>
      <c r="Q15" s="4">
        <v>2</v>
      </c>
      <c r="R15" s="3">
        <f t="shared" si="0"/>
        <v>45364</v>
      </c>
      <c r="S15" s="5" t="s">
        <v>32</v>
      </c>
      <c r="T15" s="6"/>
      <c r="U15" s="4" t="s">
        <v>63</v>
      </c>
      <c r="V15" s="6" t="s">
        <v>81</v>
      </c>
      <c r="W15" s="9"/>
    </row>
    <row r="16" spans="1:25" ht="30.6" customHeight="1" x14ac:dyDescent="0.25">
      <c r="A16" s="4">
        <f t="shared" si="1"/>
        <v>13</v>
      </c>
      <c r="B16" s="14" t="s">
        <v>82</v>
      </c>
      <c r="C16" s="4" t="s">
        <v>53</v>
      </c>
      <c r="D16" s="15" t="s">
        <v>83</v>
      </c>
      <c r="E16" s="15" t="s">
        <v>71</v>
      </c>
      <c r="F16" s="16" t="s">
        <v>48</v>
      </c>
      <c r="G16" s="16" t="s">
        <v>30</v>
      </c>
      <c r="H16" s="2">
        <v>303522.68</v>
      </c>
      <c r="I16" s="5" t="s">
        <v>31</v>
      </c>
      <c r="J16" s="17">
        <f>VLOOKUP(B16,[2]河北应付账款!$C$8:$Q$355,15,0)</f>
        <v>49000</v>
      </c>
      <c r="K16" s="17"/>
      <c r="L16" s="17">
        <f>J16-K16</f>
        <v>49000</v>
      </c>
      <c r="M16" s="17">
        <f t="shared" si="4"/>
        <v>49000</v>
      </c>
      <c r="N16" s="18">
        <v>0.03</v>
      </c>
      <c r="O16" s="17">
        <f t="shared" si="2"/>
        <v>47530</v>
      </c>
      <c r="P16" s="3">
        <v>45368</v>
      </c>
      <c r="Q16" s="4">
        <v>5</v>
      </c>
      <c r="R16" s="3">
        <f t="shared" si="0"/>
        <v>45363</v>
      </c>
      <c r="S16" s="5" t="s">
        <v>32</v>
      </c>
      <c r="T16" s="6"/>
      <c r="U16" s="4" t="s">
        <v>63</v>
      </c>
      <c r="V16" s="6"/>
      <c r="W16" s="9"/>
      <c r="X16" s="9" t="s">
        <v>84</v>
      </c>
    </row>
    <row r="17" spans="1:24" ht="30.6" customHeight="1" x14ac:dyDescent="0.25">
      <c r="A17" s="4">
        <f t="shared" si="1"/>
        <v>14</v>
      </c>
      <c r="B17" s="14" t="s">
        <v>85</v>
      </c>
      <c r="C17" s="4" t="s">
        <v>36</v>
      </c>
      <c r="D17" s="15" t="s">
        <v>86</v>
      </c>
      <c r="E17" s="15" t="s">
        <v>43</v>
      </c>
      <c r="F17" s="16" t="s">
        <v>48</v>
      </c>
      <c r="G17" s="16" t="s">
        <v>30</v>
      </c>
      <c r="H17" s="2">
        <v>1066799.8</v>
      </c>
      <c r="I17" s="5" t="s">
        <v>31</v>
      </c>
      <c r="J17" s="17">
        <f>VLOOKUP(B17,[2]河北应付账款!$C$8:$Q$355,15,0)</f>
        <v>53000</v>
      </c>
      <c r="K17" s="17">
        <v>100000</v>
      </c>
      <c r="L17" s="17">
        <v>100000</v>
      </c>
      <c r="M17" s="17">
        <f t="shared" si="4"/>
        <v>100000</v>
      </c>
      <c r="N17" s="5"/>
      <c r="O17" s="17">
        <f t="shared" si="2"/>
        <v>100000</v>
      </c>
      <c r="P17" s="3">
        <v>45365</v>
      </c>
      <c r="Q17" s="4">
        <v>7</v>
      </c>
      <c r="R17" s="3">
        <f t="shared" si="0"/>
        <v>45358</v>
      </c>
      <c r="S17" s="5" t="s">
        <v>32</v>
      </c>
      <c r="T17" s="6"/>
      <c r="U17" s="4" t="s">
        <v>63</v>
      </c>
      <c r="V17" s="6"/>
      <c r="W17" s="9"/>
    </row>
    <row r="18" spans="1:24" ht="30.6" customHeight="1" x14ac:dyDescent="0.25">
      <c r="A18" s="4">
        <f t="shared" si="1"/>
        <v>15</v>
      </c>
      <c r="B18" s="14" t="s">
        <v>87</v>
      </c>
      <c r="C18" s="4" t="s">
        <v>66</v>
      </c>
      <c r="D18" s="15" t="s">
        <v>88</v>
      </c>
      <c r="E18" s="15" t="s">
        <v>71</v>
      </c>
      <c r="F18" s="16" t="s">
        <v>48</v>
      </c>
      <c r="G18" s="16" t="s">
        <v>30</v>
      </c>
      <c r="H18" s="2">
        <v>1120877.0900000001</v>
      </c>
      <c r="I18" s="5" t="s">
        <v>55</v>
      </c>
      <c r="J18" s="17">
        <v>47669.489333333302</v>
      </c>
      <c r="K18" s="17">
        <v>30000</v>
      </c>
      <c r="L18" s="17">
        <v>20000</v>
      </c>
      <c r="M18" s="17">
        <f t="shared" si="4"/>
        <v>20000</v>
      </c>
      <c r="N18" s="18">
        <v>0.03</v>
      </c>
      <c r="O18" s="17">
        <f t="shared" si="2"/>
        <v>19400</v>
      </c>
      <c r="P18" s="3">
        <v>45368</v>
      </c>
      <c r="Q18" s="4">
        <v>1</v>
      </c>
      <c r="R18" s="3">
        <f t="shared" si="0"/>
        <v>45367</v>
      </c>
      <c r="S18" s="5" t="s">
        <v>32</v>
      </c>
      <c r="T18" s="6"/>
      <c r="U18" s="4" t="s">
        <v>89</v>
      </c>
      <c r="V18" s="6"/>
      <c r="W18" s="9"/>
    </row>
    <row r="19" spans="1:24" ht="34.200000000000003" customHeight="1" x14ac:dyDescent="0.25">
      <c r="A19" s="4">
        <f t="shared" si="1"/>
        <v>16</v>
      </c>
      <c r="B19" s="14" t="s">
        <v>90</v>
      </c>
      <c r="C19" s="4" t="s">
        <v>66</v>
      </c>
      <c r="D19" s="15" t="s">
        <v>91</v>
      </c>
      <c r="E19" s="15" t="s">
        <v>28</v>
      </c>
      <c r="F19" s="16" t="s">
        <v>48</v>
      </c>
      <c r="G19" s="16" t="s">
        <v>30</v>
      </c>
      <c r="H19" s="2">
        <v>4266138.66</v>
      </c>
      <c r="I19" s="5" t="s">
        <v>31</v>
      </c>
      <c r="J19" s="17">
        <f>VLOOKUP(B19,[2]河北应付账款!$C$8:$Q$355,15,0)</f>
        <v>212000</v>
      </c>
      <c r="K19" s="17">
        <v>0</v>
      </c>
      <c r="L19" s="17">
        <v>100000</v>
      </c>
      <c r="M19" s="17">
        <f t="shared" si="4"/>
        <v>100000</v>
      </c>
      <c r="N19" s="22">
        <v>0.03</v>
      </c>
      <c r="O19" s="17">
        <f t="shared" si="2"/>
        <v>97000</v>
      </c>
      <c r="P19" s="3">
        <v>45371</v>
      </c>
      <c r="Q19" s="4">
        <v>1</v>
      </c>
      <c r="R19" s="3">
        <f t="shared" si="0"/>
        <v>45370</v>
      </c>
      <c r="S19" s="5" t="s">
        <v>32</v>
      </c>
      <c r="T19" s="2"/>
      <c r="U19" s="4" t="s">
        <v>92</v>
      </c>
      <c r="V19" s="7"/>
      <c r="X19" s="9">
        <v>29</v>
      </c>
    </row>
    <row r="20" spans="1:24" s="25" customFormat="1" ht="34.200000000000003" customHeight="1" x14ac:dyDescent="0.25">
      <c r="A20" s="4">
        <f t="shared" si="1"/>
        <v>17</v>
      </c>
      <c r="B20" s="23" t="s">
        <v>93</v>
      </c>
      <c r="C20" s="4" t="s">
        <v>66</v>
      </c>
      <c r="D20" s="24" t="s">
        <v>94</v>
      </c>
      <c r="E20" s="15" t="s">
        <v>28</v>
      </c>
      <c r="F20" s="16" t="s">
        <v>48</v>
      </c>
      <c r="G20" s="16" t="s">
        <v>30</v>
      </c>
      <c r="H20" s="6">
        <v>326623.03000000003</v>
      </c>
      <c r="I20" s="5" t="s">
        <v>31</v>
      </c>
      <c r="J20" s="17">
        <f>VLOOKUP(B20,[2]河北应付账款!$C$8:$Q$355,15,0)</f>
        <v>30000</v>
      </c>
      <c r="K20" s="17">
        <v>0</v>
      </c>
      <c r="L20" s="17">
        <v>40000</v>
      </c>
      <c r="M20" s="17">
        <f t="shared" si="4"/>
        <v>40000</v>
      </c>
      <c r="N20" s="22">
        <v>0.03</v>
      </c>
      <c r="O20" s="17">
        <f t="shared" si="2"/>
        <v>38800</v>
      </c>
      <c r="P20" s="3">
        <v>45367</v>
      </c>
      <c r="Q20" s="4">
        <v>3</v>
      </c>
      <c r="R20" s="3">
        <f t="shared" si="0"/>
        <v>45364</v>
      </c>
      <c r="S20" s="5" t="s">
        <v>32</v>
      </c>
      <c r="T20" s="6"/>
      <c r="U20" s="4" t="s">
        <v>92</v>
      </c>
      <c r="V20" s="7" t="s">
        <v>95</v>
      </c>
      <c r="W20" s="8"/>
    </row>
    <row r="21" spans="1:24" ht="30.6" customHeight="1" x14ac:dyDescent="0.25">
      <c r="A21" s="4">
        <f t="shared" si="1"/>
        <v>18</v>
      </c>
      <c r="B21" s="14" t="s">
        <v>96</v>
      </c>
      <c r="C21" s="4" t="s">
        <v>36</v>
      </c>
      <c r="D21" s="15" t="s">
        <v>97</v>
      </c>
      <c r="E21" s="15" t="s">
        <v>28</v>
      </c>
      <c r="F21" s="16" t="s">
        <v>48</v>
      </c>
      <c r="G21" s="16" t="s">
        <v>30</v>
      </c>
      <c r="H21" s="2">
        <v>2643218.2799999998</v>
      </c>
      <c r="I21" s="5" t="s">
        <v>31</v>
      </c>
      <c r="J21" s="17">
        <f>VLOOKUP(B21,[2]河北应付账款!$C$8:$Q$355,15,0)</f>
        <v>207000</v>
      </c>
      <c r="K21" s="17">
        <v>100000</v>
      </c>
      <c r="L21" s="17">
        <v>100000</v>
      </c>
      <c r="M21" s="17">
        <f t="shared" si="4"/>
        <v>100000</v>
      </c>
      <c r="N21" s="18">
        <v>0.02</v>
      </c>
      <c r="O21" s="17">
        <f t="shared" si="2"/>
        <v>98000</v>
      </c>
      <c r="P21" s="3">
        <v>45367</v>
      </c>
      <c r="Q21" s="4">
        <v>5</v>
      </c>
      <c r="R21" s="3">
        <f t="shared" si="0"/>
        <v>45362</v>
      </c>
      <c r="S21" s="5" t="s">
        <v>39</v>
      </c>
      <c r="T21" s="2"/>
      <c r="U21" s="4" t="s">
        <v>92</v>
      </c>
      <c r="V21" s="7" t="s">
        <v>98</v>
      </c>
      <c r="X21" s="9">
        <v>4</v>
      </c>
    </row>
    <row r="22" spans="1:24" ht="30.6" customHeight="1" x14ac:dyDescent="0.25">
      <c r="A22" s="4">
        <f t="shared" si="1"/>
        <v>19</v>
      </c>
      <c r="B22" s="14" t="s">
        <v>99</v>
      </c>
      <c r="C22" s="4" t="s">
        <v>100</v>
      </c>
      <c r="D22" s="15" t="s">
        <v>101</v>
      </c>
      <c r="E22" s="15" t="s">
        <v>71</v>
      </c>
      <c r="F22" s="16" t="s">
        <v>48</v>
      </c>
      <c r="G22" s="16" t="s">
        <v>30</v>
      </c>
      <c r="H22" s="2">
        <v>54820.02</v>
      </c>
      <c r="I22" s="5" t="s">
        <v>31</v>
      </c>
      <c r="J22" s="17">
        <f>VLOOKUP(B22,[2]河北应付账款!$C$8:$Q$355,15,0)</f>
        <v>17000</v>
      </c>
      <c r="K22" s="17">
        <v>0</v>
      </c>
      <c r="L22" s="17">
        <v>40000</v>
      </c>
      <c r="M22" s="17">
        <f t="shared" si="4"/>
        <v>40000</v>
      </c>
      <c r="N22" s="22">
        <v>0.03</v>
      </c>
      <c r="O22" s="17">
        <f t="shared" si="2"/>
        <v>38800</v>
      </c>
      <c r="P22" s="3">
        <v>45366</v>
      </c>
      <c r="Q22" s="4">
        <v>2</v>
      </c>
      <c r="R22" s="3">
        <f t="shared" si="0"/>
        <v>45364</v>
      </c>
      <c r="S22" s="5" t="s">
        <v>32</v>
      </c>
      <c r="T22" s="2"/>
      <c r="U22" s="4" t="s">
        <v>92</v>
      </c>
      <c r="V22" s="7" t="s">
        <v>102</v>
      </c>
      <c r="X22" s="9">
        <v>50</v>
      </c>
    </row>
    <row r="23" spans="1:24" ht="30.6" customHeight="1" x14ac:dyDescent="0.25">
      <c r="A23" s="4">
        <f t="shared" si="1"/>
        <v>20</v>
      </c>
      <c r="B23" s="14" t="s">
        <v>103</v>
      </c>
      <c r="C23" s="4" t="s">
        <v>66</v>
      </c>
      <c r="D23" s="15" t="s">
        <v>104</v>
      </c>
      <c r="E23" s="15" t="s">
        <v>28</v>
      </c>
      <c r="F23" s="16" t="s">
        <v>48</v>
      </c>
      <c r="G23" s="16" t="s">
        <v>30</v>
      </c>
      <c r="H23" s="2">
        <v>2786350.28</v>
      </c>
      <c r="I23" s="5" t="s">
        <v>31</v>
      </c>
      <c r="J23" s="17">
        <f>VLOOKUP(B23,[2]河北应付账款!$C$8:$Q$355,15,0)</f>
        <v>76000</v>
      </c>
      <c r="K23" s="17">
        <v>0</v>
      </c>
      <c r="L23" s="17">
        <v>50000</v>
      </c>
      <c r="M23" s="17">
        <v>50000</v>
      </c>
      <c r="N23" s="18">
        <v>0.03</v>
      </c>
      <c r="O23" s="17">
        <f t="shared" si="2"/>
        <v>48500</v>
      </c>
      <c r="P23" s="3">
        <v>45367</v>
      </c>
      <c r="Q23" s="4">
        <v>1</v>
      </c>
      <c r="R23" s="3">
        <f t="shared" si="0"/>
        <v>45366</v>
      </c>
      <c r="S23" s="5" t="s">
        <v>32</v>
      </c>
      <c r="T23" s="2"/>
      <c r="U23" s="4" t="s">
        <v>92</v>
      </c>
      <c r="V23" s="7" t="s">
        <v>105</v>
      </c>
    </row>
    <row r="24" spans="1:24" ht="30.6" customHeight="1" x14ac:dyDescent="0.25">
      <c r="A24" s="4">
        <f t="shared" si="1"/>
        <v>21</v>
      </c>
      <c r="B24" s="14" t="s">
        <v>106</v>
      </c>
      <c r="C24" s="4" t="s">
        <v>36</v>
      </c>
      <c r="D24" s="15" t="s">
        <v>107</v>
      </c>
      <c r="E24" s="15" t="s">
        <v>28</v>
      </c>
      <c r="F24" s="16" t="s">
        <v>48</v>
      </c>
      <c r="G24" s="16" t="s">
        <v>30</v>
      </c>
      <c r="H24" s="2">
        <v>198654</v>
      </c>
      <c r="I24" s="5" t="s">
        <v>31</v>
      </c>
      <c r="J24" s="17">
        <f>VLOOKUP(B24,[2]河北应付账款!$C$8:$Q$355,15,0)</f>
        <v>26000</v>
      </c>
      <c r="K24" s="17">
        <v>0</v>
      </c>
      <c r="L24" s="17">
        <v>198654</v>
      </c>
      <c r="M24" s="17">
        <f>L24</f>
        <v>198654</v>
      </c>
      <c r="N24" s="18">
        <v>0.03</v>
      </c>
      <c r="O24" s="17">
        <f t="shared" si="2"/>
        <v>192694.38</v>
      </c>
      <c r="P24" s="3">
        <v>45367</v>
      </c>
      <c r="Q24" s="4">
        <v>10</v>
      </c>
      <c r="R24" s="3">
        <f t="shared" si="0"/>
        <v>45357</v>
      </c>
      <c r="S24" s="5" t="s">
        <v>32</v>
      </c>
      <c r="T24" s="2"/>
      <c r="U24" s="4" t="s">
        <v>92</v>
      </c>
      <c r="V24" s="7" t="s">
        <v>108</v>
      </c>
      <c r="X24" s="9">
        <v>7</v>
      </c>
    </row>
    <row r="25" spans="1:24" s="21" customFormat="1" ht="30.6" customHeight="1" x14ac:dyDescent="0.25">
      <c r="A25" s="4">
        <f t="shared" si="1"/>
        <v>22</v>
      </c>
      <c r="B25" s="14" t="s">
        <v>109</v>
      </c>
      <c r="C25" s="4" t="s">
        <v>36</v>
      </c>
      <c r="D25" s="15" t="s">
        <v>110</v>
      </c>
      <c r="E25" s="15" t="s">
        <v>28</v>
      </c>
      <c r="F25" s="16" t="s">
        <v>48</v>
      </c>
      <c r="G25" s="16" t="s">
        <v>30</v>
      </c>
      <c r="H25" s="2">
        <v>232310.68</v>
      </c>
      <c r="I25" s="5" t="s">
        <v>31</v>
      </c>
      <c r="J25" s="17">
        <f>VLOOKUP(B25,[2]河北应付账款!$C$8:$Q$355,15,0)</f>
        <v>31000</v>
      </c>
      <c r="K25" s="17">
        <v>0</v>
      </c>
      <c r="L25" s="17">
        <v>100000</v>
      </c>
      <c r="M25" s="17">
        <v>100000</v>
      </c>
      <c r="N25" s="18"/>
      <c r="O25" s="17">
        <f t="shared" si="2"/>
        <v>100000</v>
      </c>
      <c r="P25" s="3">
        <v>45365</v>
      </c>
      <c r="Q25" s="4">
        <v>3</v>
      </c>
      <c r="R25" s="3">
        <f t="shared" si="0"/>
        <v>45362</v>
      </c>
      <c r="S25" s="5" t="s">
        <v>32</v>
      </c>
      <c r="T25" s="2"/>
      <c r="U25" s="4" t="s">
        <v>111</v>
      </c>
      <c r="V25" s="7" t="s">
        <v>112</v>
      </c>
      <c r="W25" s="8"/>
      <c r="X25" s="9"/>
    </row>
    <row r="26" spans="1:24" s="21" customFormat="1" ht="30.6" customHeight="1" x14ac:dyDescent="0.25">
      <c r="A26" s="4">
        <f t="shared" si="1"/>
        <v>23</v>
      </c>
      <c r="B26" s="14" t="s">
        <v>113</v>
      </c>
      <c r="C26" s="4" t="s">
        <v>36</v>
      </c>
      <c r="D26" s="15" t="s">
        <v>114</v>
      </c>
      <c r="E26" s="15" t="s">
        <v>28</v>
      </c>
      <c r="F26" s="16" t="s">
        <v>48</v>
      </c>
      <c r="G26" s="16" t="s">
        <v>30</v>
      </c>
      <c r="H26" s="2">
        <v>149519.07</v>
      </c>
      <c r="I26" s="5" t="s">
        <v>31</v>
      </c>
      <c r="J26" s="17">
        <f>VLOOKUP(B26,[2]河北应付账款!$C$8:$Q$355,15,0)</f>
        <v>12000</v>
      </c>
      <c r="K26" s="17">
        <v>0</v>
      </c>
      <c r="L26" s="17">
        <v>50000</v>
      </c>
      <c r="M26" s="17">
        <v>50000</v>
      </c>
      <c r="N26" s="18">
        <v>0.03</v>
      </c>
      <c r="O26" s="17">
        <f>M26-N26*M26</f>
        <v>48500</v>
      </c>
      <c r="P26" s="3">
        <v>45365</v>
      </c>
      <c r="Q26" s="4">
        <v>2</v>
      </c>
      <c r="R26" s="3">
        <f t="shared" si="0"/>
        <v>45363</v>
      </c>
      <c r="S26" s="5" t="s">
        <v>32</v>
      </c>
      <c r="T26" s="2"/>
      <c r="U26" s="4" t="s">
        <v>111</v>
      </c>
      <c r="V26" s="7" t="s">
        <v>115</v>
      </c>
      <c r="W26" s="8"/>
      <c r="X26" s="9"/>
    </row>
    <row r="27" spans="1:24" s="21" customFormat="1" ht="30.6" customHeight="1" x14ac:dyDescent="0.25">
      <c r="A27" s="4">
        <f t="shared" si="1"/>
        <v>24</v>
      </c>
      <c r="B27" s="14" t="s">
        <v>116</v>
      </c>
      <c r="C27" s="4" t="s">
        <v>36</v>
      </c>
      <c r="D27" s="15" t="s">
        <v>117</v>
      </c>
      <c r="E27" s="15" t="s">
        <v>28</v>
      </c>
      <c r="F27" s="16" t="s">
        <v>48</v>
      </c>
      <c r="G27" s="16" t="s">
        <v>30</v>
      </c>
      <c r="H27" s="2">
        <v>13991</v>
      </c>
      <c r="I27" s="5" t="s">
        <v>31</v>
      </c>
      <c r="J27" s="17">
        <f>VLOOKUP(B27,[2]河北应付账款!$C$8:$Q$355,15,0)</f>
        <v>1000</v>
      </c>
      <c r="K27" s="17">
        <v>0</v>
      </c>
      <c r="L27" s="2">
        <v>13991</v>
      </c>
      <c r="M27" s="17">
        <v>13991</v>
      </c>
      <c r="N27" s="18"/>
      <c r="O27" s="17">
        <v>13991</v>
      </c>
      <c r="P27" s="3">
        <v>45371</v>
      </c>
      <c r="Q27" s="4">
        <v>7</v>
      </c>
      <c r="R27" s="3">
        <f t="shared" si="0"/>
        <v>45364</v>
      </c>
      <c r="S27" s="5" t="s">
        <v>32</v>
      </c>
      <c r="T27" s="2"/>
      <c r="U27" s="4" t="s">
        <v>111</v>
      </c>
      <c r="V27" s="7" t="s">
        <v>118</v>
      </c>
      <c r="W27" s="8"/>
      <c r="X27" s="9"/>
    </row>
    <row r="28" spans="1:24" s="21" customFormat="1" ht="30.6" customHeight="1" x14ac:dyDescent="0.25">
      <c r="A28" s="4">
        <f t="shared" si="1"/>
        <v>25</v>
      </c>
      <c r="B28" s="26" t="s">
        <v>119</v>
      </c>
      <c r="C28" s="4" t="s">
        <v>36</v>
      </c>
      <c r="D28" s="27" t="s">
        <v>120</v>
      </c>
      <c r="E28" s="15" t="s">
        <v>28</v>
      </c>
      <c r="F28" s="16" t="s">
        <v>48</v>
      </c>
      <c r="G28" s="16" t="s">
        <v>30</v>
      </c>
      <c r="H28" s="2">
        <v>922145.67</v>
      </c>
      <c r="I28" s="5" t="s">
        <v>31</v>
      </c>
      <c r="J28" s="17"/>
      <c r="K28" s="17">
        <v>0</v>
      </c>
      <c r="L28" s="2">
        <v>290000</v>
      </c>
      <c r="M28" s="2">
        <v>290000</v>
      </c>
      <c r="N28" s="18"/>
      <c r="O28" s="2">
        <v>290000</v>
      </c>
      <c r="P28" s="3">
        <v>45365</v>
      </c>
      <c r="Q28" s="4">
        <v>2</v>
      </c>
      <c r="R28" s="3">
        <f t="shared" si="0"/>
        <v>45363</v>
      </c>
      <c r="S28" s="5" t="s">
        <v>32</v>
      </c>
      <c r="T28" s="2"/>
      <c r="U28" s="4" t="s">
        <v>111</v>
      </c>
      <c r="V28" s="7" t="s">
        <v>121</v>
      </c>
      <c r="W28" s="8"/>
      <c r="X28" s="9"/>
    </row>
    <row r="29" spans="1:24" s="25" customFormat="1" ht="31.2" customHeight="1" x14ac:dyDescent="0.25">
      <c r="A29" s="4">
        <f t="shared" si="1"/>
        <v>26</v>
      </c>
      <c r="B29" s="4" t="s">
        <v>122</v>
      </c>
      <c r="C29" s="4" t="s">
        <v>36</v>
      </c>
      <c r="D29" s="28" t="s">
        <v>123</v>
      </c>
      <c r="E29" s="28" t="s">
        <v>28</v>
      </c>
      <c r="F29" s="16" t="s">
        <v>48</v>
      </c>
      <c r="G29" s="16" t="s">
        <v>30</v>
      </c>
      <c r="H29" s="6">
        <v>816237.21</v>
      </c>
      <c r="I29" s="5" t="s">
        <v>31</v>
      </c>
      <c r="J29" s="17">
        <f>VLOOKUP(B29,[2]河北应付账款!$C$8:$Q$355,15,0)</f>
        <v>130000</v>
      </c>
      <c r="K29" s="17">
        <v>100000</v>
      </c>
      <c r="L29" s="29">
        <v>100000</v>
      </c>
      <c r="M29" s="29">
        <v>100000</v>
      </c>
      <c r="N29" s="18">
        <v>0.02</v>
      </c>
      <c r="O29" s="17">
        <f>M29-N29*M29</f>
        <v>98000</v>
      </c>
      <c r="P29" s="3">
        <v>45366</v>
      </c>
      <c r="Q29" s="4">
        <v>7</v>
      </c>
      <c r="R29" s="3">
        <f>P29-Q29</f>
        <v>45359</v>
      </c>
      <c r="S29" s="5" t="s">
        <v>32</v>
      </c>
      <c r="T29" s="6"/>
      <c r="U29" s="4" t="s">
        <v>111</v>
      </c>
      <c r="V29" s="30" t="s">
        <v>124</v>
      </c>
      <c r="W29" s="31"/>
    </row>
    <row r="30" spans="1:24" s="25" customFormat="1" ht="31.2" customHeight="1" x14ac:dyDescent="0.25">
      <c r="A30" s="4">
        <f t="shared" si="1"/>
        <v>27</v>
      </c>
      <c r="B30" s="4" t="s">
        <v>125</v>
      </c>
      <c r="C30" s="4" t="s">
        <v>26</v>
      </c>
      <c r="D30" s="28" t="s">
        <v>126</v>
      </c>
      <c r="E30" s="28" t="s">
        <v>28</v>
      </c>
      <c r="F30" s="16" t="s">
        <v>48</v>
      </c>
      <c r="G30" s="16" t="s">
        <v>30</v>
      </c>
      <c r="H30" s="6">
        <v>442220.28</v>
      </c>
      <c r="I30" s="5" t="s">
        <v>31</v>
      </c>
      <c r="J30" s="17">
        <f>VLOOKUP(B30,[2]河北应付账款!$C$8:$Q$355,15,0)</f>
        <v>91000</v>
      </c>
      <c r="K30" s="17">
        <v>0</v>
      </c>
      <c r="L30" s="29">
        <v>200000</v>
      </c>
      <c r="M30" s="29">
        <v>200000</v>
      </c>
      <c r="N30" s="32"/>
      <c r="O30" s="17">
        <f>M30-N30*M30</f>
        <v>200000</v>
      </c>
      <c r="P30" s="3">
        <v>45365</v>
      </c>
      <c r="Q30" s="4">
        <v>2</v>
      </c>
      <c r="R30" s="3">
        <f t="shared" ref="R30:R38" si="5">P30-Q30</f>
        <v>45363</v>
      </c>
      <c r="S30" s="5" t="s">
        <v>32</v>
      </c>
      <c r="T30" s="6"/>
      <c r="U30" s="4" t="s">
        <v>111</v>
      </c>
      <c r="V30" s="30" t="s">
        <v>127</v>
      </c>
      <c r="W30" s="31"/>
    </row>
    <row r="31" spans="1:24" s="25" customFormat="1" ht="31.2" customHeight="1" x14ac:dyDescent="0.25">
      <c r="A31" s="4">
        <f t="shared" si="1"/>
        <v>28</v>
      </c>
      <c r="B31" s="4" t="s">
        <v>128</v>
      </c>
      <c r="C31" s="4" t="s">
        <v>66</v>
      </c>
      <c r="D31" s="28" t="s">
        <v>129</v>
      </c>
      <c r="E31" s="28" t="s">
        <v>28</v>
      </c>
      <c r="F31" s="16" t="s">
        <v>48</v>
      </c>
      <c r="G31" s="16" t="s">
        <v>30</v>
      </c>
      <c r="H31" s="6">
        <v>6655233.9000000004</v>
      </c>
      <c r="I31" s="5" t="s">
        <v>31</v>
      </c>
      <c r="J31" s="17">
        <f>VLOOKUP(B31,[2]河北应付账款!$C$8:$Q$355,15,0)</f>
        <v>460000</v>
      </c>
      <c r="K31" s="17">
        <v>250000</v>
      </c>
      <c r="L31" s="29">
        <v>100000</v>
      </c>
      <c r="M31" s="29">
        <v>100000</v>
      </c>
      <c r="N31" s="18">
        <v>0.03</v>
      </c>
      <c r="O31" s="17">
        <f>M31-N31*M31</f>
        <v>97000</v>
      </c>
      <c r="P31" s="3">
        <v>45365</v>
      </c>
      <c r="Q31" s="4">
        <v>1</v>
      </c>
      <c r="R31" s="3">
        <f t="shared" si="5"/>
        <v>45364</v>
      </c>
      <c r="S31" s="5" t="s">
        <v>32</v>
      </c>
      <c r="T31" s="6"/>
      <c r="U31" s="4" t="s">
        <v>111</v>
      </c>
      <c r="V31" s="30" t="s">
        <v>130</v>
      </c>
      <c r="W31" s="31"/>
    </row>
    <row r="32" spans="1:24" ht="30.6" customHeight="1" x14ac:dyDescent="0.25">
      <c r="A32" s="4">
        <f t="shared" si="1"/>
        <v>29</v>
      </c>
      <c r="B32" s="14" t="s">
        <v>131</v>
      </c>
      <c r="C32" s="4" t="s">
        <v>66</v>
      </c>
      <c r="D32" s="15" t="s">
        <v>132</v>
      </c>
      <c r="E32" s="15" t="s">
        <v>71</v>
      </c>
      <c r="F32" s="16" t="s">
        <v>48</v>
      </c>
      <c r="G32" s="16" t="s">
        <v>30</v>
      </c>
      <c r="H32" s="2">
        <v>12484150.49</v>
      </c>
      <c r="I32" s="5" t="s">
        <v>31</v>
      </c>
      <c r="J32" s="17">
        <f>VLOOKUP(B32,[2]河北应付账款!$C$8:$Q$355,15,0)</f>
        <v>480000</v>
      </c>
      <c r="K32" s="17">
        <v>0</v>
      </c>
      <c r="L32" s="17">
        <v>150000</v>
      </c>
      <c r="M32" s="17">
        <f>L32</f>
        <v>150000</v>
      </c>
      <c r="N32" s="18">
        <v>0.03</v>
      </c>
      <c r="O32" s="17">
        <f t="shared" ref="O32:O38" si="6">M32*(1-N32)</f>
        <v>145500</v>
      </c>
      <c r="P32" s="3">
        <v>45365</v>
      </c>
      <c r="Q32" s="4">
        <v>1</v>
      </c>
      <c r="R32" s="3">
        <f t="shared" si="5"/>
        <v>45364</v>
      </c>
      <c r="S32" s="5" t="s">
        <v>32</v>
      </c>
      <c r="T32" s="2"/>
      <c r="U32" s="4" t="s">
        <v>89</v>
      </c>
      <c r="V32" s="7"/>
      <c r="X32" s="8" t="s">
        <v>133</v>
      </c>
    </row>
    <row r="33" spans="1:25" ht="30.6" customHeight="1" x14ac:dyDescent="0.25">
      <c r="A33" s="4">
        <f t="shared" si="1"/>
        <v>30</v>
      </c>
      <c r="B33" s="14" t="s">
        <v>134</v>
      </c>
      <c r="C33" s="4" t="s">
        <v>66</v>
      </c>
      <c r="D33" s="15" t="s">
        <v>135</v>
      </c>
      <c r="E33" s="15" t="s">
        <v>136</v>
      </c>
      <c r="F33" s="16" t="s">
        <v>48</v>
      </c>
      <c r="G33" s="16" t="s">
        <v>30</v>
      </c>
      <c r="H33" s="2">
        <v>1853476.26</v>
      </c>
      <c r="I33" s="5" t="s">
        <v>31</v>
      </c>
      <c r="J33" s="17">
        <f>VLOOKUP(B33,[2]河北应付账款!$C$8:$Q$355,15,0)</f>
        <v>107000</v>
      </c>
      <c r="K33" s="17">
        <v>70000</v>
      </c>
      <c r="L33" s="17">
        <v>30000</v>
      </c>
      <c r="M33" s="17">
        <f>L33</f>
        <v>30000</v>
      </c>
      <c r="N33" s="18">
        <v>0.03</v>
      </c>
      <c r="O33" s="17">
        <f t="shared" si="6"/>
        <v>29100</v>
      </c>
      <c r="P33" s="3">
        <v>45365</v>
      </c>
      <c r="Q33" s="4">
        <v>2</v>
      </c>
      <c r="R33" s="3">
        <f t="shared" si="5"/>
        <v>45363</v>
      </c>
      <c r="S33" s="5" t="s">
        <v>32</v>
      </c>
      <c r="T33" s="2"/>
      <c r="U33" s="4" t="s">
        <v>63</v>
      </c>
      <c r="V33" s="7"/>
      <c r="X33" s="8" t="s">
        <v>137</v>
      </c>
      <c r="Y33" s="9">
        <v>14</v>
      </c>
    </row>
    <row r="34" spans="1:25" ht="30.6" customHeight="1" x14ac:dyDescent="0.25">
      <c r="A34" s="4">
        <f t="shared" si="1"/>
        <v>31</v>
      </c>
      <c r="B34" s="14" t="s">
        <v>138</v>
      </c>
      <c r="C34" s="4" t="s">
        <v>66</v>
      </c>
      <c r="D34" s="15" t="s">
        <v>139</v>
      </c>
      <c r="E34" s="15" t="s">
        <v>43</v>
      </c>
      <c r="F34" s="16" t="s">
        <v>48</v>
      </c>
      <c r="G34" s="16" t="s">
        <v>30</v>
      </c>
      <c r="H34" s="2">
        <v>2277618.91</v>
      </c>
      <c r="I34" s="5" t="s">
        <v>31</v>
      </c>
      <c r="J34" s="17">
        <v>290413.86666666699</v>
      </c>
      <c r="K34" s="17">
        <v>80000</v>
      </c>
      <c r="L34" s="17">
        <v>120000</v>
      </c>
      <c r="M34" s="17">
        <f>L34</f>
        <v>120000</v>
      </c>
      <c r="N34" s="18">
        <v>0.03</v>
      </c>
      <c r="O34" s="17">
        <f t="shared" si="6"/>
        <v>116400</v>
      </c>
      <c r="P34" s="3">
        <v>45366</v>
      </c>
      <c r="Q34" s="4">
        <v>2</v>
      </c>
      <c r="R34" s="3">
        <f t="shared" si="5"/>
        <v>45364</v>
      </c>
      <c r="S34" s="5" t="s">
        <v>32</v>
      </c>
      <c r="T34" s="2"/>
      <c r="U34" s="4" t="s">
        <v>56</v>
      </c>
      <c r="V34" s="7" t="s">
        <v>140</v>
      </c>
      <c r="X34" s="8"/>
    </row>
    <row r="35" spans="1:25" ht="30.6" customHeight="1" x14ac:dyDescent="0.25">
      <c r="A35" s="4">
        <f t="shared" si="1"/>
        <v>32</v>
      </c>
      <c r="B35" s="14" t="s">
        <v>141</v>
      </c>
      <c r="C35" s="4" t="s">
        <v>142</v>
      </c>
      <c r="D35" s="15" t="s">
        <v>143</v>
      </c>
      <c r="E35" s="15" t="s">
        <v>43</v>
      </c>
      <c r="F35" s="16" t="s">
        <v>48</v>
      </c>
      <c r="G35" s="16" t="s">
        <v>30</v>
      </c>
      <c r="H35" s="2">
        <v>22024</v>
      </c>
      <c r="I35" s="5" t="s">
        <v>31</v>
      </c>
      <c r="J35" s="17">
        <v>4683.8599999999997</v>
      </c>
      <c r="K35" s="17">
        <v>0</v>
      </c>
      <c r="L35" s="17">
        <v>4683.8599999999997</v>
      </c>
      <c r="M35" s="17">
        <v>4683.8599999999997</v>
      </c>
      <c r="N35" s="18">
        <v>0.03</v>
      </c>
      <c r="O35" s="17">
        <f t="shared" si="6"/>
        <v>4543.3441999999995</v>
      </c>
      <c r="P35" s="3">
        <v>45367</v>
      </c>
      <c r="Q35" s="4">
        <v>4</v>
      </c>
      <c r="R35" s="3">
        <f t="shared" si="5"/>
        <v>45363</v>
      </c>
      <c r="S35" s="5" t="s">
        <v>32</v>
      </c>
      <c r="T35" s="2"/>
      <c r="U35" s="4" t="s">
        <v>56</v>
      </c>
      <c r="V35" s="7"/>
      <c r="X35" s="8"/>
    </row>
    <row r="36" spans="1:25" ht="30.6" customHeight="1" x14ac:dyDescent="0.25">
      <c r="A36" s="4">
        <f t="shared" si="1"/>
        <v>33</v>
      </c>
      <c r="B36" s="14" t="s">
        <v>144</v>
      </c>
      <c r="C36" s="4" t="s">
        <v>66</v>
      </c>
      <c r="D36" s="15" t="s">
        <v>145</v>
      </c>
      <c r="E36" s="15" t="s">
        <v>43</v>
      </c>
      <c r="F36" s="16" t="s">
        <v>48</v>
      </c>
      <c r="G36" s="16" t="s">
        <v>146</v>
      </c>
      <c r="H36" s="2">
        <v>462840.01</v>
      </c>
      <c r="I36" s="5" t="s">
        <v>31</v>
      </c>
      <c r="J36" s="17">
        <f>VLOOKUP(B36,[2]河北应付账款!$C$8:$Q$355,15,0)</f>
        <v>82000</v>
      </c>
      <c r="K36" s="17">
        <v>0</v>
      </c>
      <c r="L36" s="17">
        <v>40000</v>
      </c>
      <c r="M36" s="17">
        <f t="shared" ref="M36" si="7">L36</f>
        <v>40000</v>
      </c>
      <c r="N36" s="18">
        <v>0.03</v>
      </c>
      <c r="O36" s="17">
        <f t="shared" si="6"/>
        <v>38800</v>
      </c>
      <c r="P36" s="3">
        <v>45365</v>
      </c>
      <c r="Q36" s="4">
        <v>3</v>
      </c>
      <c r="R36" s="3">
        <f t="shared" si="5"/>
        <v>45362</v>
      </c>
      <c r="S36" s="5" t="s">
        <v>32</v>
      </c>
      <c r="T36" s="4"/>
      <c r="U36" s="4" t="s">
        <v>56</v>
      </c>
      <c r="V36" s="7" t="s">
        <v>147</v>
      </c>
    </row>
    <row r="37" spans="1:25" ht="30.6" customHeight="1" x14ac:dyDescent="0.25">
      <c r="A37" s="4">
        <f t="shared" si="1"/>
        <v>34</v>
      </c>
      <c r="B37" s="14" t="s">
        <v>148</v>
      </c>
      <c r="C37" s="4" t="s">
        <v>66</v>
      </c>
      <c r="D37" s="15" t="s">
        <v>149</v>
      </c>
      <c r="E37" s="15" t="s">
        <v>136</v>
      </c>
      <c r="F37" s="16" t="s">
        <v>150</v>
      </c>
      <c r="G37" s="16" t="s">
        <v>151</v>
      </c>
      <c r="H37" s="2">
        <v>8459950.0099999998</v>
      </c>
      <c r="I37" s="5" t="s">
        <v>31</v>
      </c>
      <c r="J37" s="17">
        <v>611000</v>
      </c>
      <c r="K37" s="17">
        <v>350000</v>
      </c>
      <c r="L37" s="17">
        <v>100000</v>
      </c>
      <c r="M37" s="17">
        <v>100000</v>
      </c>
      <c r="N37" s="18">
        <v>0.03</v>
      </c>
      <c r="O37" s="17">
        <f t="shared" si="6"/>
        <v>97000</v>
      </c>
      <c r="P37" s="3">
        <v>45366</v>
      </c>
      <c r="Q37" s="4">
        <v>2</v>
      </c>
      <c r="R37" s="3">
        <f t="shared" si="5"/>
        <v>45364</v>
      </c>
      <c r="S37" s="5" t="s">
        <v>32</v>
      </c>
      <c r="T37" s="2"/>
      <c r="U37" s="4" t="s">
        <v>63</v>
      </c>
      <c r="V37" s="7" t="s">
        <v>152</v>
      </c>
    </row>
    <row r="38" spans="1:25" ht="30.6" customHeight="1" x14ac:dyDescent="0.25">
      <c r="A38" s="4">
        <f t="shared" si="1"/>
        <v>35</v>
      </c>
      <c r="B38" s="14" t="s">
        <v>153</v>
      </c>
      <c r="C38" s="4" t="s">
        <v>66</v>
      </c>
      <c r="D38" s="15" t="s">
        <v>154</v>
      </c>
      <c r="E38" s="15" t="s">
        <v>43</v>
      </c>
      <c r="F38" s="16" t="s">
        <v>150</v>
      </c>
      <c r="G38" s="16" t="s">
        <v>30</v>
      </c>
      <c r="H38" s="2">
        <v>6664725.3399999999</v>
      </c>
      <c r="I38" s="5" t="s">
        <v>31</v>
      </c>
      <c r="J38" s="17">
        <v>590000</v>
      </c>
      <c r="K38" s="17">
        <v>350000</v>
      </c>
      <c r="L38" s="17">
        <v>100000</v>
      </c>
      <c r="M38" s="17">
        <v>100000</v>
      </c>
      <c r="N38" s="18">
        <v>0.03</v>
      </c>
      <c r="O38" s="17">
        <f t="shared" si="6"/>
        <v>97000</v>
      </c>
      <c r="P38" s="3">
        <v>45366</v>
      </c>
      <c r="Q38" s="4">
        <v>2</v>
      </c>
      <c r="R38" s="3">
        <f t="shared" si="5"/>
        <v>45364</v>
      </c>
      <c r="S38" s="5" t="s">
        <v>32</v>
      </c>
      <c r="T38" s="2"/>
      <c r="U38" s="4" t="s">
        <v>63</v>
      </c>
      <c r="V38" s="7" t="s">
        <v>152</v>
      </c>
    </row>
    <row r="39" spans="1:25" s="25" customFormat="1" ht="31.2" customHeight="1" x14ac:dyDescent="0.25">
      <c r="B39" s="9" t="s">
        <v>155</v>
      </c>
      <c r="C39" s="9"/>
      <c r="H39" s="9" t="s">
        <v>156</v>
      </c>
      <c r="I39" s="9"/>
      <c r="J39" s="33"/>
      <c r="K39" s="33"/>
      <c r="L39" s="34"/>
      <c r="M39" s="35"/>
      <c r="N39" s="36"/>
      <c r="O39" s="35"/>
      <c r="P39" s="36"/>
      <c r="S39" s="36"/>
      <c r="T39" s="9" t="s">
        <v>157</v>
      </c>
      <c r="V39" s="37"/>
      <c r="W39" s="37"/>
    </row>
    <row r="40" spans="1:25" ht="22.95" customHeight="1" x14ac:dyDescent="0.25">
      <c r="J40" s="33"/>
      <c r="K40" s="33"/>
      <c r="O40" s="34">
        <v>1410000</v>
      </c>
    </row>
    <row r="41" spans="1:25" ht="22.95" customHeight="1" x14ac:dyDescent="0.25">
      <c r="J41" s="33"/>
      <c r="K41" s="33"/>
      <c r="O41" s="33">
        <f>O1+O40</f>
        <v>5489147.4942000005</v>
      </c>
    </row>
    <row r="42" spans="1:25" ht="27" customHeight="1" x14ac:dyDescent="0.25">
      <c r="N42" s="25" t="s">
        <v>158</v>
      </c>
      <c r="O42" s="34">
        <v>5120000</v>
      </c>
    </row>
    <row r="43" spans="1:25" ht="27" customHeight="1" x14ac:dyDescent="0.25">
      <c r="O43" s="33">
        <f>O42-O41</f>
        <v>-369147.49420000054</v>
      </c>
    </row>
  </sheetData>
  <autoFilter ref="A3:Y39" xr:uid="{EF743C69-A22D-494B-A6AB-CB6541CEBEC7}"/>
  <mergeCells count="20">
    <mergeCell ref="V2:V3"/>
    <mergeCell ref="O2:O3"/>
    <mergeCell ref="P2:P3"/>
    <mergeCell ref="Q2:Q3"/>
    <mergeCell ref="R2:R3"/>
    <mergeCell ref="S2:S3"/>
    <mergeCell ref="U2:U3"/>
    <mergeCell ref="N2:N3"/>
    <mergeCell ref="A1:F1"/>
    <mergeCell ref="A2:A3"/>
    <mergeCell ref="B2:B3"/>
    <mergeCell ref="C2:C3"/>
    <mergeCell ref="D2:D3"/>
    <mergeCell ref="E2:E3"/>
    <mergeCell ref="F2:F3"/>
    <mergeCell ref="G2:G3"/>
    <mergeCell ref="I2:I3"/>
    <mergeCell ref="J2:J3"/>
    <mergeCell ref="K2:K3"/>
    <mergeCell ref="M2:M3"/>
  </mergeCells>
  <phoneticPr fontId="3" type="noConversion"/>
  <conditionalFormatting sqref="B1:B1048576">
    <cfRule type="duplicateValues" dxfId="162" priority="1"/>
  </conditionalFormatting>
  <conditionalFormatting sqref="B4">
    <cfRule type="duplicateValues" dxfId="161" priority="155"/>
  </conditionalFormatting>
  <conditionalFormatting sqref="B5">
    <cfRule type="duplicateValues" dxfId="160" priority="42"/>
  </conditionalFormatting>
  <conditionalFormatting sqref="B6">
    <cfRule type="duplicateValues" dxfId="159" priority="82"/>
  </conditionalFormatting>
  <conditionalFormatting sqref="B7">
    <cfRule type="duplicateValues" dxfId="158" priority="66"/>
  </conditionalFormatting>
  <conditionalFormatting sqref="B8">
    <cfRule type="duplicateValues" dxfId="157" priority="34"/>
  </conditionalFormatting>
  <conditionalFormatting sqref="B9 B32">
    <cfRule type="duplicateValues" dxfId="156" priority="116"/>
  </conditionalFormatting>
  <conditionalFormatting sqref="B10">
    <cfRule type="duplicateValues" dxfId="155" priority="117"/>
  </conditionalFormatting>
  <conditionalFormatting sqref="B11 D11">
    <cfRule type="duplicateValues" dxfId="154" priority="63"/>
    <cfRule type="duplicateValues" dxfId="153" priority="62"/>
  </conditionalFormatting>
  <conditionalFormatting sqref="B12 D12">
    <cfRule type="duplicateValues" dxfId="152" priority="60"/>
    <cfRule type="duplicateValues" dxfId="151" priority="61"/>
  </conditionalFormatting>
  <conditionalFormatting sqref="B13">
    <cfRule type="duplicateValues" dxfId="150" priority="74"/>
  </conditionalFormatting>
  <conditionalFormatting sqref="B14">
    <cfRule type="duplicateValues" dxfId="149" priority="154"/>
  </conditionalFormatting>
  <conditionalFormatting sqref="B15">
    <cfRule type="duplicateValues" dxfId="148" priority="146"/>
  </conditionalFormatting>
  <conditionalFormatting sqref="B16">
    <cfRule type="duplicateValues" dxfId="147" priority="58"/>
  </conditionalFormatting>
  <conditionalFormatting sqref="B17">
    <cfRule type="duplicateValues" dxfId="146" priority="52"/>
  </conditionalFormatting>
  <conditionalFormatting sqref="B18">
    <cfRule type="duplicateValues" dxfId="145" priority="138"/>
  </conditionalFormatting>
  <conditionalFormatting sqref="B19">
    <cfRule type="duplicateValues" dxfId="144" priority="95"/>
  </conditionalFormatting>
  <conditionalFormatting sqref="B20 D20">
    <cfRule type="duplicateValues" dxfId="143" priority="44"/>
    <cfRule type="duplicateValues" dxfId="142" priority="45"/>
  </conditionalFormatting>
  <conditionalFormatting sqref="B22 B24:B27 B29:B31">
    <cfRule type="duplicateValues" dxfId="141" priority="131"/>
  </conditionalFormatting>
  <conditionalFormatting sqref="B23 B21">
    <cfRule type="duplicateValues" dxfId="140" priority="101"/>
  </conditionalFormatting>
  <conditionalFormatting sqref="B28">
    <cfRule type="duplicateValues" dxfId="139" priority="20"/>
  </conditionalFormatting>
  <conditionalFormatting sqref="B33:B35">
    <cfRule type="duplicateValues" dxfId="138" priority="108"/>
  </conditionalFormatting>
  <conditionalFormatting sqref="B36">
    <cfRule type="duplicateValues" dxfId="137" priority="26"/>
  </conditionalFormatting>
  <conditionalFormatting sqref="B37">
    <cfRule type="duplicateValues" dxfId="136" priority="16"/>
  </conditionalFormatting>
  <conditionalFormatting sqref="B38">
    <cfRule type="duplicateValues" dxfId="135" priority="8"/>
  </conditionalFormatting>
  <conditionalFormatting sqref="D4">
    <cfRule type="duplicateValues" dxfId="134" priority="162"/>
  </conditionalFormatting>
  <conditionalFormatting sqref="D5">
    <cfRule type="duplicateValues" dxfId="133" priority="36"/>
    <cfRule type="duplicateValues" dxfId="132" priority="37"/>
    <cfRule type="duplicateValues" dxfId="131" priority="38"/>
    <cfRule type="duplicateValues" dxfId="130" priority="39"/>
    <cfRule type="duplicateValues" dxfId="129" priority="40"/>
    <cfRule type="duplicateValues" dxfId="128" priority="41"/>
    <cfRule type="duplicateValues" dxfId="127" priority="43"/>
  </conditionalFormatting>
  <conditionalFormatting sqref="D6">
    <cfRule type="duplicateValues" dxfId="126" priority="86"/>
    <cfRule type="duplicateValues" dxfId="125" priority="88"/>
    <cfRule type="duplicateValues" dxfId="124" priority="81"/>
    <cfRule type="duplicateValues" dxfId="123" priority="85"/>
    <cfRule type="duplicateValues" dxfId="122" priority="83"/>
    <cfRule type="duplicateValues" dxfId="121" priority="84"/>
    <cfRule type="duplicateValues" dxfId="120" priority="87"/>
  </conditionalFormatting>
  <conditionalFormatting sqref="D7">
    <cfRule type="duplicateValues" dxfId="119" priority="72"/>
    <cfRule type="duplicateValues" dxfId="118" priority="71"/>
    <cfRule type="duplicateValues" dxfId="117" priority="70"/>
    <cfRule type="duplicateValues" dxfId="116" priority="69"/>
    <cfRule type="duplicateValues" dxfId="115" priority="68"/>
    <cfRule type="duplicateValues" dxfId="114" priority="65"/>
    <cfRule type="duplicateValues" dxfId="113" priority="67"/>
  </conditionalFormatting>
  <conditionalFormatting sqref="D8">
    <cfRule type="duplicateValues" dxfId="112" priority="29"/>
    <cfRule type="duplicateValues" dxfId="111" priority="30"/>
    <cfRule type="duplicateValues" dxfId="110" priority="31"/>
    <cfRule type="duplicateValues" dxfId="109" priority="32"/>
    <cfRule type="duplicateValues" dxfId="108" priority="33"/>
    <cfRule type="duplicateValues" dxfId="107" priority="35"/>
  </conditionalFormatting>
  <conditionalFormatting sqref="D9 D32">
    <cfRule type="duplicateValues" dxfId="106" priority="118"/>
    <cfRule type="duplicateValues" dxfId="105" priority="120"/>
    <cfRule type="duplicateValues" dxfId="104" priority="119"/>
    <cfRule type="duplicateValues" dxfId="103" priority="123"/>
    <cfRule type="duplicateValues" dxfId="102" priority="122"/>
    <cfRule type="duplicateValues" dxfId="101" priority="121"/>
  </conditionalFormatting>
  <conditionalFormatting sqref="D9 D32:D35">
    <cfRule type="duplicateValues" dxfId="100" priority="109"/>
  </conditionalFormatting>
  <conditionalFormatting sqref="D10">
    <cfRule type="duplicateValues" dxfId="99" priority="130"/>
    <cfRule type="duplicateValues" dxfId="98" priority="129"/>
    <cfRule type="duplicateValues" dxfId="97" priority="128"/>
    <cfRule type="duplicateValues" dxfId="96" priority="125"/>
    <cfRule type="duplicateValues" dxfId="95" priority="126"/>
    <cfRule type="duplicateValues" dxfId="94" priority="127"/>
    <cfRule type="duplicateValues" dxfId="93" priority="124"/>
  </conditionalFormatting>
  <conditionalFormatting sqref="D11:D12">
    <cfRule type="duplicateValues" dxfId="92" priority="163"/>
    <cfRule type="duplicateValues" dxfId="91" priority="64"/>
  </conditionalFormatting>
  <conditionalFormatting sqref="D13">
    <cfRule type="duplicateValues" dxfId="90" priority="76"/>
    <cfRule type="duplicateValues" dxfId="89" priority="79"/>
    <cfRule type="duplicateValues" dxfId="88" priority="77"/>
    <cfRule type="duplicateValues" dxfId="87" priority="78"/>
    <cfRule type="duplicateValues" dxfId="86" priority="80"/>
    <cfRule type="duplicateValues" dxfId="85" priority="73"/>
    <cfRule type="duplicateValues" dxfId="84" priority="75"/>
  </conditionalFormatting>
  <conditionalFormatting sqref="D14">
    <cfRule type="duplicateValues" dxfId="83" priority="156"/>
    <cfRule type="duplicateValues" dxfId="82" priority="157"/>
    <cfRule type="duplicateValues" dxfId="81" priority="158"/>
    <cfRule type="duplicateValues" dxfId="80" priority="159"/>
    <cfRule type="duplicateValues" dxfId="79" priority="160"/>
    <cfRule type="duplicateValues" dxfId="78" priority="161"/>
  </conditionalFormatting>
  <conditionalFormatting sqref="D15">
    <cfRule type="duplicateValues" dxfId="77" priority="147"/>
    <cfRule type="duplicateValues" dxfId="76" priority="149"/>
    <cfRule type="duplicateValues" dxfId="75" priority="150"/>
    <cfRule type="duplicateValues" dxfId="74" priority="151"/>
    <cfRule type="duplicateValues" dxfId="73" priority="152"/>
    <cfRule type="duplicateValues" dxfId="72" priority="148"/>
    <cfRule type="duplicateValues" dxfId="71" priority="153"/>
  </conditionalFormatting>
  <conditionalFormatting sqref="D16">
    <cfRule type="duplicateValues" dxfId="70" priority="55"/>
    <cfRule type="duplicateValues" dxfId="69" priority="56"/>
    <cfRule type="duplicateValues" dxfId="68" priority="57"/>
    <cfRule type="duplicateValues" dxfId="67" priority="59"/>
    <cfRule type="duplicateValues" dxfId="66" priority="54"/>
  </conditionalFormatting>
  <conditionalFormatting sqref="D17">
    <cfRule type="duplicateValues" dxfId="65" priority="51"/>
    <cfRule type="duplicateValues" dxfId="64" priority="50"/>
    <cfRule type="duplicateValues" dxfId="63" priority="49"/>
    <cfRule type="duplicateValues" dxfId="62" priority="48"/>
    <cfRule type="duplicateValues" dxfId="61" priority="46"/>
    <cfRule type="duplicateValues" dxfId="60" priority="47"/>
    <cfRule type="duplicateValues" dxfId="59" priority="53"/>
  </conditionalFormatting>
  <conditionalFormatting sqref="D18">
    <cfRule type="duplicateValues" dxfId="58" priority="143"/>
    <cfRule type="duplicateValues" dxfId="57" priority="139"/>
    <cfRule type="duplicateValues" dxfId="56" priority="140"/>
    <cfRule type="duplicateValues" dxfId="55" priority="141"/>
    <cfRule type="duplicateValues" dxfId="54" priority="142"/>
    <cfRule type="duplicateValues" dxfId="53" priority="144"/>
    <cfRule type="duplicateValues" dxfId="52" priority="145"/>
  </conditionalFormatting>
  <conditionalFormatting sqref="D19">
    <cfRule type="duplicateValues" dxfId="51" priority="97"/>
    <cfRule type="duplicateValues" dxfId="50" priority="98"/>
    <cfRule type="duplicateValues" dxfId="49" priority="99"/>
    <cfRule type="duplicateValues" dxfId="48" priority="100"/>
    <cfRule type="duplicateValues" dxfId="47" priority="96"/>
  </conditionalFormatting>
  <conditionalFormatting sqref="D19:D27 D29:D31">
    <cfRule type="duplicateValues" dxfId="46" priority="137"/>
  </conditionalFormatting>
  <conditionalFormatting sqref="D23 D19:D21">
    <cfRule type="duplicateValues" dxfId="45" priority="102"/>
  </conditionalFormatting>
  <conditionalFormatting sqref="D23 D21">
    <cfRule type="duplicateValues" dxfId="44" priority="107"/>
    <cfRule type="duplicateValues" dxfId="43" priority="106"/>
    <cfRule type="duplicateValues" dxfId="42" priority="105"/>
    <cfRule type="duplicateValues" dxfId="41" priority="104"/>
    <cfRule type="duplicateValues" dxfId="40" priority="103"/>
  </conditionalFormatting>
  <conditionalFormatting sqref="D24:D27 D29:D31 D22">
    <cfRule type="duplicateValues" dxfId="39" priority="135"/>
    <cfRule type="duplicateValues" dxfId="38" priority="133"/>
    <cfRule type="duplicateValues" dxfId="37" priority="136"/>
    <cfRule type="duplicateValues" dxfId="36" priority="132"/>
    <cfRule type="duplicateValues" dxfId="35" priority="134"/>
  </conditionalFormatting>
  <conditionalFormatting sqref="D28">
    <cfRule type="duplicateValues" dxfId="34" priority="18"/>
    <cfRule type="duplicateValues" dxfId="33" priority="19"/>
  </conditionalFormatting>
  <conditionalFormatting sqref="D33:D35">
    <cfRule type="duplicateValues" dxfId="32" priority="114"/>
    <cfRule type="duplicateValues" dxfId="31" priority="113"/>
    <cfRule type="duplicateValues" dxfId="30" priority="111"/>
    <cfRule type="duplicateValues" dxfId="29" priority="110"/>
    <cfRule type="duplicateValues" dxfId="28" priority="115"/>
    <cfRule type="duplicateValues" dxfId="27" priority="112"/>
  </conditionalFormatting>
  <conditionalFormatting sqref="D36">
    <cfRule type="duplicateValues" dxfId="26" priority="24"/>
    <cfRule type="duplicateValues" dxfId="25" priority="23"/>
    <cfRule type="duplicateValues" dxfId="24" priority="22"/>
    <cfRule type="duplicateValues" dxfId="23" priority="27"/>
    <cfRule type="duplicateValues" dxfId="22" priority="21"/>
    <cfRule type="duplicateValues" dxfId="21" priority="25"/>
  </conditionalFormatting>
  <conditionalFormatting sqref="D37">
    <cfRule type="duplicateValues" dxfId="20" priority="10"/>
    <cfRule type="duplicateValues" dxfId="19" priority="11"/>
    <cfRule type="duplicateValues" dxfId="18" priority="12"/>
    <cfRule type="duplicateValues" dxfId="17" priority="13"/>
    <cfRule type="duplicateValues" dxfId="16" priority="14"/>
    <cfRule type="duplicateValues" dxfId="15" priority="15"/>
    <cfRule type="duplicateValues" dxfId="14" priority="17"/>
  </conditionalFormatting>
  <conditionalFormatting sqref="D38">
    <cfRule type="duplicateValues" dxfId="13" priority="5"/>
    <cfRule type="duplicateValues" dxfId="12" priority="4"/>
    <cfRule type="duplicateValues" dxfId="11" priority="3"/>
    <cfRule type="duplicateValues" dxfId="10" priority="9"/>
    <cfRule type="duplicateValues" dxfId="9" priority="2"/>
    <cfRule type="duplicateValues" dxfId="8" priority="7"/>
    <cfRule type="duplicateValues" dxfId="7" priority="6"/>
  </conditionalFormatting>
  <conditionalFormatting sqref="D39:D1048576 D1:D4">
    <cfRule type="duplicateValues" dxfId="6" priority="94"/>
  </conditionalFormatting>
  <conditionalFormatting sqref="D39:D1048576 D2:D4">
    <cfRule type="duplicateValues" dxfId="5" priority="92"/>
    <cfRule type="duplicateValues" dxfId="4" priority="90"/>
    <cfRule type="duplicateValues" dxfId="3" priority="89"/>
    <cfRule type="duplicateValues" dxfId="2" priority="91"/>
  </conditionalFormatting>
  <conditionalFormatting sqref="D39:D1048576 D14 D1:D4">
    <cfRule type="duplicateValues" dxfId="1" priority="93"/>
  </conditionalFormatting>
  <conditionalFormatting sqref="D39:D1048576 D29:D35 D1:D27">
    <cfRule type="duplicateValues" dxfId="0" priority="28"/>
  </conditionalFormatting>
  <printOptions horizontalCentered="1" verticalCentered="1"/>
  <pageMargins left="0.19685039370078741" right="0.19685039370078741" top="0.23622047244094491" bottom="0.23622047244094491" header="0.51181102362204722" footer="7.874015748031496E-2"/>
  <pageSetup paperSize="9" scale="50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2024.3.14批量付款-最终</vt:lpstr>
      <vt:lpstr>Sheet1</vt:lpstr>
      <vt:lpstr>'2024.3.14批量付款-最终'!Print_Area</vt:lpstr>
      <vt:lpstr>'2024.3.14批量付款-最终'!Print_Titles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英格 吴</cp:lastModifiedBy>
  <dcterms:created xsi:type="dcterms:W3CDTF">2015-06-05T18:19:34Z</dcterms:created>
  <dcterms:modified xsi:type="dcterms:W3CDTF">2024-03-15T09:03:56Z</dcterms:modified>
</cp:coreProperties>
</file>