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Cache/pivotCacheRecords6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25" tabRatio="742" firstSheet="1" activeTab="6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1月" sheetId="65" r:id="rId5"/>
    <sheet name="2月" sheetId="67" r:id="rId6"/>
    <sheet name="3月" sheetId="68" r:id="rId7"/>
    <sheet name="Sheet3" sheetId="58" r:id="rId8"/>
    <sheet name="特殊人员名单" sheetId="66" state="hidden" r:id="rId9"/>
  </sheets>
  <externalReferences>
    <externalReference r:id="rId17"/>
    <externalReference r:id="rId18"/>
    <externalReference r:id="rId19"/>
  </externalReferences>
  <definedNames>
    <definedName name="_xlnm._FilterDatabase" localSheetId="4" hidden="1">'1月'!$A$3:$AI$463</definedName>
    <definedName name="_xlnm._FilterDatabase" localSheetId="5" hidden="1">'2月'!$A$3:$AI$449</definedName>
    <definedName name="_xlnm._FilterDatabase" localSheetId="6" hidden="1">'3月'!$A$3:$AI$458</definedName>
    <definedName name="_xlnm.Print_Titles" localSheetId="4">'1月'!$2:$3</definedName>
    <definedName name="_xlnm.Print_Area" localSheetId="4">'1月'!$A$1:$Z$480</definedName>
    <definedName name="_xlnm.Print_Titles" localSheetId="5">'2月'!$2:$3</definedName>
    <definedName name="_xlnm.Print_Area" localSheetId="5">'2月'!$A$1:$Z$458</definedName>
    <definedName name="_xlnm.Print_Titles" localSheetId="6">'3月'!$2:$3</definedName>
    <definedName name="_xlnm.Print_Area" localSheetId="6">'3月'!$A$1:$Z$467</definedName>
  </definedNames>
  <calcPr calcId="191029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I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I1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1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1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10月28日工伤停工留薪期结束</t>
        </r>
      </text>
    </comment>
    <comment ref="E1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2月减员</t>
        </r>
      </text>
    </comment>
    <comment ref="I1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9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I2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8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9月意外伤害</t>
        </r>
      </text>
    </comment>
    <comment ref="I2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9月学生转正式</t>
        </r>
      </text>
    </comment>
    <comment ref="F3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3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3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F30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原单位为办停，11月参保</t>
        </r>
      </text>
    </comment>
    <comment ref="I311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312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31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3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根据岗位调整基数2200-3180</t>
        </r>
      </text>
    </comment>
    <comment ref="I34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3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基数调整有误，2024年调整</t>
        </r>
      </text>
    </comment>
    <comment ref="I3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72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37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2024年1月调入</t>
        </r>
      </text>
    </comment>
    <comment ref="I38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11月费用个人全部承担</t>
        </r>
      </text>
    </comment>
    <comment ref="I3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G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H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I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4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I4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87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488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4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9月离职</t>
        </r>
      </text>
    </comment>
    <comment ref="I4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49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基数调整有误，2024年调整</t>
        </r>
      </text>
    </comment>
    <comment ref="G5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I50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I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I1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1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9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I2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9月意外伤害</t>
        </r>
      </text>
    </comment>
    <comment ref="F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3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I306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307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3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3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根据岗位调整基数2200-3180</t>
        </r>
      </text>
    </comment>
    <comment ref="I3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3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基数调整有误，2024年调整</t>
        </r>
      </text>
    </comment>
    <comment ref="I34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6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64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3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2024年1月调入</t>
        </r>
      </text>
    </comment>
    <comment ref="I3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11月费用个人全部承担</t>
        </r>
      </text>
    </comment>
    <comment ref="I3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0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0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本人原因未办理转移</t>
        </r>
      </text>
    </comment>
    <comment ref="I4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本人原因未办理转移</t>
        </r>
      </text>
    </comment>
    <comment ref="I4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F4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G4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H4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I4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46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C4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10月28日工伤停工留薪期结束</t>
        </r>
      </text>
    </comment>
    <comment ref="E4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2月减员</t>
        </r>
      </text>
    </comment>
    <comment ref="I4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I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</t>
        </r>
      </text>
    </comment>
    <comment ref="I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6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6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天津转入</t>
        </r>
      </text>
    </comment>
    <comment ref="I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I1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10月调整基数为2544，岗位变动</t>
        </r>
      </text>
    </comment>
    <comment ref="I11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1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1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8月基数调整</t>
        </r>
      </text>
    </comment>
    <comment ref="I19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9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19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7月调整基数（调岗调基）
</t>
        </r>
      </text>
    </comment>
    <comment ref="I2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8月调整基数，调岗调基数</t>
        </r>
      </text>
    </comment>
    <comment ref="I2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2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9月意外伤害</t>
        </r>
      </text>
    </comment>
    <comment ref="F29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个人已在保定参保灵活就业，2023年2月新参
个人原因无法办理停保，无法新参</t>
        </r>
      </text>
    </comment>
    <comment ref="G29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H29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个人已缴纳2022年度医保，2023年参保
</t>
        </r>
      </text>
    </comment>
    <comment ref="I301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302" authorId="0">
      <text>
        <r>
          <rPr>
            <b/>
            <sz val="9"/>
            <rFont val="宋体"/>
            <charset val="134"/>
          </rPr>
          <t>MuQun:残疾人，不缴纳</t>
        </r>
      </text>
    </comment>
    <comment ref="I30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本人自愿放弃</t>
        </r>
      </text>
    </comment>
    <comment ref="I3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根据岗位调整基数2200-3180</t>
        </r>
      </text>
    </comment>
    <comment ref="I3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2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E3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基数调整有误，2024年调整</t>
        </r>
      </text>
    </comment>
    <comment ref="I33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56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3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11月费用个人全部承担</t>
        </r>
      </text>
    </comment>
    <comment ref="I37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7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8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本人原因未办理转移</t>
        </r>
      </text>
    </comment>
    <comment ref="I39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9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9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0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个人自愿放弃</t>
        </r>
      </text>
    </comment>
    <comment ref="I41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本人原因未办理转移
个人自愿放弃</t>
        </r>
      </text>
    </comment>
    <comment ref="I42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C4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3/4号离职</t>
        </r>
      </text>
    </comment>
    <comment ref="I4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49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2024年1月调入</t>
        </r>
      </text>
    </comment>
    <comment ref="I509" authorId="0">
      <text>
        <r>
          <rPr>
            <b/>
            <sz val="9"/>
            <rFont val="宋体"/>
            <charset val="134"/>
          </rPr>
          <t>MuQun:自愿放弃</t>
        </r>
      </text>
    </comment>
    <comment ref="I51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</commentList>
</comments>
</file>

<file path=xl/comments4.xml><?xml version="1.0" encoding="utf-8"?>
<comments xmlns="http://schemas.openxmlformats.org/spreadsheetml/2006/main">
  <authors>
    <author>MuQun</author>
  </authors>
  <commentList>
    <comment ref="B6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初次入职2023/2/18，离职2023/5/5</t>
        </r>
      </text>
    </comment>
  </commentList>
</comments>
</file>

<file path=xl/sharedStrings.xml><?xml version="1.0" encoding="utf-8"?>
<sst xmlns="http://schemas.openxmlformats.org/spreadsheetml/2006/main" count="7951" uniqueCount="1240">
  <si>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</si>
  <si>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</si>
  <si>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</si>
  <si>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</si>
  <si>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</si>
  <si>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</si>
  <si>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</si>
  <si>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</si>
  <si>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</si>
  <si>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</si>
  <si>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</si>
  <si>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</si>
  <si>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</si>
  <si>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</si>
  <si>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</si>
  <si>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</si>
  <si>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</si>
  <si>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</si>
  <si>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</si>
  <si>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</si>
  <si>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</si>
  <si>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</si>
  <si>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</si>
  <si>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科目分类</t>
  </si>
  <si>
    <t>求和项:工伤
（1.8%）</t>
  </si>
  <si>
    <t>求和项:养老
（24%）</t>
  </si>
  <si>
    <t>求和项:医疗
10%）</t>
  </si>
  <si>
    <t>求和项:大额医疗</t>
  </si>
  <si>
    <t>求和项:失业
1%）</t>
  </si>
  <si>
    <t>求和项:公积金
（10%）</t>
  </si>
  <si>
    <t>求和项:合计</t>
  </si>
  <si>
    <t>管理费用</t>
  </si>
  <si>
    <t>生产成本</t>
  </si>
  <si>
    <t>销售费用</t>
  </si>
  <si>
    <t>研发费用</t>
  </si>
  <si>
    <t>制造费用</t>
  </si>
  <si>
    <t>总计</t>
  </si>
  <si>
    <t>单位部分</t>
  </si>
  <si>
    <t>个人部分</t>
  </si>
  <si>
    <t>合计金额</t>
  </si>
  <si>
    <t>B40座椅组装车间</t>
  </si>
  <si>
    <t>财务管理部</t>
  </si>
  <si>
    <t>福田欧马可组装线</t>
  </si>
  <si>
    <t>河北后视镜生产H6组装车间</t>
  </si>
  <si>
    <t>河北后视镜生产后视镜组装车间</t>
  </si>
  <si>
    <t>河北后视镜生产喷涂车间</t>
  </si>
  <si>
    <t>河北后视镜生产注塑车间</t>
  </si>
  <si>
    <t>河北后视镜销售济南市场</t>
  </si>
  <si>
    <t>河北后视镜销售其他市场</t>
  </si>
  <si>
    <t>河北后视镜研发新产品开发</t>
  </si>
  <si>
    <t>河北后视镜运营生管</t>
  </si>
  <si>
    <t>河北金属件管理物业管理</t>
  </si>
  <si>
    <t>河北金属件管理新产品开发</t>
  </si>
  <si>
    <t>河北金属件生产H6组装车间</t>
  </si>
  <si>
    <t>河北金属件生产冲压车间</t>
  </si>
  <si>
    <t>河北金属件生产电泳车间</t>
  </si>
  <si>
    <t>河北金属件生产骨架组装车间</t>
  </si>
  <si>
    <t>河北金属件生产焊接车间</t>
  </si>
  <si>
    <t>河北金属件生产弯管车间</t>
  </si>
  <si>
    <t>河北金属件运营生管</t>
  </si>
  <si>
    <t>河北金属销售其他市场</t>
  </si>
  <si>
    <t>河北座椅生产H6组装车间</t>
  </si>
  <si>
    <t>河北座椅生产发泡车间</t>
  </si>
  <si>
    <t>河北座椅生产缝纫车间</t>
  </si>
  <si>
    <t>河北座椅生产座椅组装车间</t>
  </si>
  <si>
    <t>河北座椅销售济南市场</t>
  </si>
  <si>
    <t>河北座椅销售其他市场</t>
  </si>
  <si>
    <t>河北座椅研发新产品开发</t>
  </si>
  <si>
    <t>河北座椅运营生管</t>
  </si>
  <si>
    <t>河北座椅运营质量</t>
  </si>
  <si>
    <t>检测实验室</t>
  </si>
  <si>
    <t>模具试制部-模具车间</t>
  </si>
  <si>
    <t>模具试制部-试制车间</t>
  </si>
  <si>
    <t>轻卡组装车间</t>
  </si>
  <si>
    <t>物业管理部</t>
  </si>
  <si>
    <t>综合管理部-人力行政</t>
  </si>
  <si>
    <t>综合管理部-食堂宿舍</t>
  </si>
  <si>
    <t>平均值</t>
  </si>
  <si>
    <t>河北光华荣昌2024年1月份公司社保缴费明细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</si>
  <si>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</si>
  <si>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</si>
  <si>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</si>
  <si>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</si>
  <si>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</si>
  <si>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</si>
  <si>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</si>
  <si>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</si>
  <si>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（1.2%）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</si>
  <si>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</si>
  <si>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</si>
  <si>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</si>
  <si>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</si>
  <si>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</si>
  <si>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</si>
  <si>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</si>
  <si>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</si>
  <si>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</si>
  <si>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</si>
  <si>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工伤
（1.8%）</t>
  </si>
  <si>
    <t>养老
（24%）</t>
  </si>
  <si>
    <t>医疗
10%）</t>
  </si>
  <si>
    <t>失业
1%）</t>
  </si>
  <si>
    <t>公积金
（10%）</t>
  </si>
  <si>
    <t>座椅总装车间</t>
  </si>
  <si>
    <t>王博</t>
  </si>
  <si>
    <t>130983199801154115</t>
  </si>
  <si>
    <t>制造部</t>
  </si>
  <si>
    <t>张亚霖</t>
  </si>
  <si>
    <t>132930199002011811</t>
  </si>
  <si>
    <t>闫晓晨</t>
  </si>
  <si>
    <t>130925200308125435</t>
  </si>
  <si>
    <t>朱章群</t>
  </si>
  <si>
    <t>131127198707095237</t>
  </si>
  <si>
    <t>生产管理科</t>
  </si>
  <si>
    <t>刘寿超</t>
  </si>
  <si>
    <t>130531199210303213</t>
  </si>
  <si>
    <t>项目管理科</t>
  </si>
  <si>
    <t>程丽宇</t>
  </si>
  <si>
    <t>13098319921211502X</t>
  </si>
  <si>
    <t>陈浩</t>
  </si>
  <si>
    <t>130983199205073036</t>
  </si>
  <si>
    <t>冯亮亮</t>
  </si>
  <si>
    <t>131126199105053011</t>
  </si>
  <si>
    <t>缝纫车间</t>
  </si>
  <si>
    <t>翟福芹</t>
  </si>
  <si>
    <t>130983198709010026</t>
  </si>
  <si>
    <t>范瑶臣</t>
  </si>
  <si>
    <t>130983198801080916</t>
  </si>
  <si>
    <t>王巨云</t>
  </si>
  <si>
    <t>132930196410261613</t>
  </si>
  <si>
    <t>河北模具车间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</si>
  <si>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</si>
  <si>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</si>
  <si>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</si>
  <si>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</si>
  <si>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</si>
  <si>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</si>
  <si>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</si>
  <si>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</si>
  <si>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</si>
  <si>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</si>
  <si>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新产品试制</t>
  </si>
  <si>
    <t>商木刚</t>
  </si>
  <si>
    <t>130983198801222216</t>
  </si>
  <si>
    <t>商鹏雨</t>
  </si>
  <si>
    <t>130983200204212415</t>
  </si>
  <si>
    <t>赵学超</t>
  </si>
  <si>
    <t>132930197712021812</t>
  </si>
  <si>
    <t>人力资源科</t>
  </si>
  <si>
    <t>刘新杰</t>
  </si>
  <si>
    <t>131127198502155240</t>
  </si>
  <si>
    <t>蔺元元</t>
  </si>
  <si>
    <t>130621199101181862</t>
  </si>
  <si>
    <t>行政管理科</t>
  </si>
  <si>
    <t>赵金旺</t>
  </si>
  <si>
    <t>130983198402241612</t>
  </si>
  <si>
    <t>刘士明</t>
  </si>
  <si>
    <t>230403198803040816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</si>
  <si>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</si>
  <si>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</si>
  <si>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</si>
  <si>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</si>
  <si>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</si>
  <si>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</si>
  <si>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</si>
  <si>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</si>
  <si>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吴如霞</t>
  </si>
  <si>
    <t>130983198609162225</t>
  </si>
  <si>
    <t>会计科</t>
  </si>
  <si>
    <t>张如燕</t>
  </si>
  <si>
    <t>132930197709061629</t>
  </si>
  <si>
    <t>张佳怡</t>
  </si>
  <si>
    <t>130983199412123921</t>
  </si>
  <si>
    <t>王凤荣</t>
  </si>
  <si>
    <t>13293019820709242X</t>
  </si>
  <si>
    <t>刘清馨</t>
  </si>
  <si>
    <t>130983199312094123</t>
  </si>
  <si>
    <t>售后服务部</t>
  </si>
  <si>
    <t>赵志强</t>
  </si>
  <si>
    <t>132930198208222230</t>
  </si>
  <si>
    <t>技术质量科</t>
  </si>
  <si>
    <t>刘元元</t>
  </si>
  <si>
    <t>130983198907120322</t>
  </si>
  <si>
    <t>刘强</t>
  </si>
  <si>
    <t>130922198810014854</t>
  </si>
  <si>
    <t>冲压弯管车间</t>
  </si>
  <si>
    <t>赵玉臣</t>
  </si>
  <si>
    <t>132930196612212211</t>
  </si>
  <si>
    <t>赵广超</t>
  </si>
  <si>
    <t>130983199402180914</t>
  </si>
  <si>
    <t>安环科</t>
  </si>
  <si>
    <t>韩丙村</t>
  </si>
  <si>
    <t>132930196512130016</t>
  </si>
  <si>
    <t>焊接车间</t>
  </si>
  <si>
    <t>刘建轮</t>
  </si>
  <si>
    <t>130983198803140919</t>
  </si>
  <si>
    <t>电泳车间</t>
  </si>
  <si>
    <t>张庆雨</t>
  </si>
  <si>
    <t>130921196409110211</t>
  </si>
  <si>
    <t>张泽</t>
  </si>
  <si>
    <t>130983199606255017</t>
  </si>
  <si>
    <t>注塑车间</t>
  </si>
  <si>
    <t>田增军</t>
  </si>
  <si>
    <t>132930197905100031</t>
  </si>
  <si>
    <t>物业部</t>
  </si>
  <si>
    <t>董岗生</t>
  </si>
  <si>
    <t>132930196611190030</t>
  </si>
  <si>
    <t>销售服务科</t>
  </si>
  <si>
    <t>高胜利</t>
  </si>
  <si>
    <t>132930196606240013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</si>
  <si>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</si>
  <si>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</si>
  <si>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</si>
  <si>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</si>
  <si>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</si>
  <si>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</si>
  <si>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</si>
  <si>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</si>
  <si>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</si>
  <si>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</si>
  <si>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</si>
  <si>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</si>
  <si>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</si>
  <si>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</si>
  <si>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</si>
  <si>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</si>
  <si>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</si>
  <si>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</si>
  <si>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</si>
  <si>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</si>
  <si>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</si>
  <si>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</si>
  <si>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</si>
  <si>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</si>
  <si>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</si>
  <si>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</si>
  <si>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</si>
  <si>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</si>
  <si>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</si>
  <si>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</si>
  <si>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</si>
  <si>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</si>
  <si>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米芝霖</t>
  </si>
  <si>
    <t>130983199803102220</t>
  </si>
  <si>
    <t>杨慧娟</t>
  </si>
  <si>
    <t>13293019860606352X</t>
  </si>
  <si>
    <t>底座装配车间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</si>
  <si>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</si>
  <si>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</si>
  <si>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</si>
  <si>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</si>
  <si>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</si>
  <si>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</si>
  <si>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</si>
  <si>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</si>
  <si>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</si>
  <si>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</si>
  <si>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</si>
  <si>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</si>
  <si>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</si>
  <si>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</si>
  <si>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</si>
  <si>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</si>
  <si>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</si>
  <si>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</si>
  <si>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厂长办公室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</si>
  <si>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</si>
  <si>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</si>
  <si>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</si>
  <si>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</si>
  <si>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</si>
  <si>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</si>
  <si>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</si>
  <si>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</si>
  <si>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</si>
  <si>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</si>
  <si>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</si>
  <si>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</si>
  <si>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</si>
  <si>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</si>
  <si>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</si>
  <si>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</si>
  <si>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</si>
  <si>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</si>
  <si>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</si>
  <si>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</si>
  <si>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</si>
  <si>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</si>
  <si>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</si>
  <si>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</si>
  <si>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</si>
  <si>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</si>
  <si>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</si>
  <si>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</si>
  <si>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</si>
  <si>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</si>
  <si>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</si>
  <si>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</si>
  <si>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</si>
  <si>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</si>
  <si>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</si>
  <si>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</si>
  <si>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</si>
  <si>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</si>
  <si>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</si>
  <si>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</si>
  <si>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</si>
  <si>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</si>
  <si>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</si>
  <si>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</si>
  <si>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</si>
  <si>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</si>
  <si>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</si>
  <si>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</si>
  <si>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</si>
  <si>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</si>
  <si>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</si>
  <si>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</si>
  <si>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</si>
  <si>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</si>
  <si>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</si>
  <si>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</si>
  <si>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</si>
  <si>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</si>
  <si>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</si>
  <si>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</si>
  <si>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</si>
  <si>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</si>
  <si>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</si>
  <si>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</si>
  <si>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</si>
  <si>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</si>
  <si>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</si>
  <si>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</si>
  <si>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</si>
  <si>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</si>
  <si>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</si>
  <si>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</si>
  <si>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</si>
  <si>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</si>
  <si>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</si>
  <si>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</si>
  <si>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</si>
  <si>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</si>
  <si>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</si>
  <si>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</si>
  <si>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</si>
  <si>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</si>
  <si>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</si>
  <si>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</si>
  <si>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</si>
  <si>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</si>
  <si>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工艺工程部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</si>
  <si>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</si>
  <si>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</si>
  <si>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</si>
  <si>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</si>
  <si>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</si>
  <si>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</si>
  <si>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</si>
  <si>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</si>
  <si>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</si>
  <si>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</si>
  <si>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</si>
  <si>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</si>
  <si>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</si>
  <si>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</si>
  <si>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</si>
  <si>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</si>
  <si>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</si>
  <si>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</si>
  <si>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</si>
  <si>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</si>
  <si>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</si>
  <si>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</si>
  <si>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</si>
  <si>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</si>
  <si>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</si>
  <si>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</si>
  <si>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</si>
  <si>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</si>
  <si>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</si>
  <si>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</si>
  <si>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从恩健</t>
  </si>
  <si>
    <t>130983198911090314</t>
  </si>
  <si>
    <t>闻龙超</t>
  </si>
  <si>
    <t>130983199304151618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</si>
  <si>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</si>
  <si>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</si>
  <si>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</si>
  <si>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</si>
  <si>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</si>
  <si>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</si>
  <si>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</si>
  <si>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</si>
  <si>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发泡车间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</si>
  <si>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</si>
  <si>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</si>
  <si>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</si>
  <si>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</si>
  <si>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</si>
  <si>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</si>
  <si>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</si>
  <si>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</si>
  <si>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</si>
  <si>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</si>
  <si>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</si>
  <si>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</si>
  <si>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</si>
  <si>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</si>
  <si>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</si>
  <si>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</si>
  <si>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</si>
  <si>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</si>
  <si>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</si>
  <si>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</si>
  <si>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</si>
  <si>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</si>
  <si>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</si>
  <si>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</si>
  <si>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</si>
  <si>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</si>
  <si>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</si>
  <si>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</si>
  <si>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</si>
  <si>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</si>
  <si>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</si>
  <si>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</si>
  <si>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</si>
  <si>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</si>
  <si>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</si>
  <si>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</si>
  <si>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</si>
  <si>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</si>
  <si>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</si>
  <si>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</si>
  <si>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</si>
  <si>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</si>
  <si>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</si>
  <si>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</si>
  <si>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</si>
  <si>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</si>
  <si>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</si>
  <si>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</si>
  <si>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</si>
  <si>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</si>
  <si>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</si>
  <si>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</si>
  <si>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</si>
  <si>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</si>
  <si>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</si>
  <si>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</si>
  <si>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</si>
  <si>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</si>
  <si>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</si>
  <si>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</si>
  <si>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</si>
  <si>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</si>
  <si>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</si>
  <si>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</si>
  <si>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</si>
  <si>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</si>
  <si>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</si>
  <si>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</si>
  <si>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</si>
  <si>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</si>
  <si>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</si>
  <si>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</si>
  <si>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</si>
  <si>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</si>
  <si>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</si>
  <si>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</si>
  <si>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</si>
  <si>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</si>
  <si>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</si>
  <si>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</si>
  <si>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</si>
  <si>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</si>
  <si>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赵增坤</t>
  </si>
  <si>
    <t>132930198101250039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</si>
  <si>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</si>
  <si>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</si>
  <si>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</si>
  <si>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</si>
  <si>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</si>
  <si>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</si>
  <si>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</si>
  <si>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</si>
  <si>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</si>
  <si>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</si>
  <si>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</si>
  <si>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</si>
  <si>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设备动力科</t>
  </si>
  <si>
    <t>王孟力</t>
  </si>
  <si>
    <t>410711198001100055</t>
  </si>
  <si>
    <t>蒋云浩</t>
  </si>
  <si>
    <t>130924198510143534</t>
  </si>
  <si>
    <t>于型淼</t>
  </si>
  <si>
    <t>132930199201233513</t>
  </si>
  <si>
    <t>王富民</t>
  </si>
  <si>
    <t>130983200308200312</t>
  </si>
  <si>
    <t>箫驰公司</t>
  </si>
  <si>
    <t>孙秀霞</t>
  </si>
  <si>
    <t>130924198107103524</t>
  </si>
  <si>
    <t>王伟</t>
  </si>
  <si>
    <t>142623199004023017</t>
  </si>
  <si>
    <t>成本科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</si>
  <si>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</si>
  <si>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</si>
  <si>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</si>
  <si>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</si>
  <si>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</si>
  <si>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</si>
  <si>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</si>
  <si>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</si>
  <si>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</si>
  <si>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</si>
  <si>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涂装车间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</si>
  <si>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</si>
  <si>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</si>
  <si>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</si>
  <si>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</si>
  <si>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</si>
  <si>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</si>
  <si>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</si>
  <si>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</si>
  <si>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</si>
  <si>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</si>
  <si>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</si>
  <si>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</si>
  <si>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</si>
  <si>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</si>
  <si>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</si>
  <si>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</si>
  <si>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</si>
  <si>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</si>
  <si>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</si>
  <si>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</si>
  <si>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</si>
  <si>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</si>
  <si>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</si>
  <si>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</si>
  <si>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</si>
  <si>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</si>
  <si>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</si>
  <si>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</si>
  <si>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</si>
  <si>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</si>
  <si>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</si>
  <si>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</si>
  <si>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刘宝臣</t>
  </si>
  <si>
    <t>130924199905103216</t>
  </si>
  <si>
    <t>后视镜组装车间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</si>
  <si>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</si>
  <si>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</si>
  <si>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</si>
  <si>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</si>
  <si>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</si>
  <si>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</si>
  <si>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</si>
  <si>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</si>
  <si>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</si>
  <si>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</si>
  <si>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</si>
  <si>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</si>
  <si>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</si>
  <si>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</si>
  <si>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</si>
  <si>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</si>
  <si>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</si>
  <si>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</si>
  <si>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</si>
  <si>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</si>
  <si>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</si>
  <si>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</si>
  <si>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</si>
  <si>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</si>
  <si>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</si>
  <si>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</si>
  <si>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</si>
  <si>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</si>
  <si>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</si>
  <si>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</si>
  <si>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</si>
  <si>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</si>
  <si>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</si>
  <si>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</si>
  <si>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</si>
  <si>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</si>
  <si>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</si>
  <si>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</si>
  <si>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</si>
  <si>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</si>
  <si>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</si>
  <si>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</si>
  <si>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</si>
  <si>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</si>
  <si>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</si>
  <si>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</si>
  <si>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</si>
  <si>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</si>
  <si>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</si>
  <si>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</si>
  <si>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</si>
  <si>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</si>
  <si>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</si>
  <si>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</si>
  <si>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彭洪香</t>
  </si>
  <si>
    <t>132934197611114644</t>
  </si>
  <si>
    <t>张艳</t>
  </si>
  <si>
    <t>132930198105265027</t>
  </si>
  <si>
    <t>易春凤</t>
  </si>
  <si>
    <t>132930197601291422</t>
  </si>
  <si>
    <t>王文通</t>
  </si>
  <si>
    <t>130983200305062815</t>
  </si>
  <si>
    <t>李明杰</t>
  </si>
  <si>
    <t>130927198403210614</t>
  </si>
  <si>
    <t>施立如</t>
  </si>
  <si>
    <t>130983199703111621</t>
  </si>
  <si>
    <t>赵文俊</t>
  </si>
  <si>
    <t>130983199704081639</t>
  </si>
  <si>
    <t>杨秀虹</t>
  </si>
  <si>
    <t>130924199411083227</t>
  </si>
  <si>
    <t>王化涛</t>
  </si>
  <si>
    <t>132930199508040310</t>
  </si>
  <si>
    <t>郭瑞超</t>
  </si>
  <si>
    <t>130983199610081419</t>
  </si>
  <si>
    <t>高爱荣</t>
  </si>
  <si>
    <t>132930198112151423</t>
  </si>
  <si>
    <t>白莉莉</t>
  </si>
  <si>
    <t>130983198905172225</t>
  </si>
  <si>
    <t>刘荣辰</t>
  </si>
  <si>
    <t>13098320000703471X</t>
  </si>
  <si>
    <t>张跃进</t>
  </si>
  <si>
    <t>130983199908181113</t>
  </si>
  <si>
    <t>张月敏</t>
  </si>
  <si>
    <t>23102319761128332X</t>
  </si>
  <si>
    <t>孙朝君</t>
  </si>
  <si>
    <t>130983198407281429</t>
  </si>
  <si>
    <t>尚红红</t>
  </si>
  <si>
    <t>130983198302103028</t>
  </si>
  <si>
    <t>孟凡玉</t>
  </si>
  <si>
    <t>37148119861127247X</t>
  </si>
  <si>
    <t>刘艳霞</t>
  </si>
  <si>
    <t>130924199004233240</t>
  </si>
  <si>
    <t>张家辉</t>
  </si>
  <si>
    <t>13098319960116241X</t>
  </si>
  <si>
    <t>董金岭</t>
  </si>
  <si>
    <t>132930198212310516</t>
  </si>
  <si>
    <t>史义虹</t>
  </si>
  <si>
    <t>130983198508093929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</si>
  <si>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</si>
  <si>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</si>
  <si>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</si>
  <si>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</si>
  <si>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</si>
  <si>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</si>
  <si>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</si>
  <si>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</si>
  <si>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张景义</t>
  </si>
  <si>
    <t>132934197102240933</t>
  </si>
  <si>
    <t>丁友谊</t>
  </si>
  <si>
    <t>13098319910811203X</t>
  </si>
  <si>
    <t>马宝军</t>
  </si>
  <si>
    <t>232126198801104011</t>
  </si>
  <si>
    <t>刘石头</t>
  </si>
  <si>
    <t>130926199403023016</t>
  </si>
  <si>
    <t>张振宇</t>
  </si>
  <si>
    <t>130921198501251614</t>
  </si>
  <si>
    <t>刘辉</t>
  </si>
  <si>
    <t>130983197812275511</t>
  </si>
  <si>
    <t>王宝俊</t>
  </si>
  <si>
    <t>130925198506255812</t>
  </si>
  <si>
    <t>赵李峰</t>
  </si>
  <si>
    <t>130627198910162219</t>
  </si>
  <si>
    <t>郭金凯</t>
  </si>
  <si>
    <t>130983199707255016</t>
  </si>
  <si>
    <t>董会娟</t>
  </si>
  <si>
    <t>130924199212313229</t>
  </si>
  <si>
    <t>代双双</t>
  </si>
  <si>
    <t>371423198112065421</t>
  </si>
  <si>
    <t>郝家庆</t>
  </si>
  <si>
    <t>130983199811200031</t>
  </si>
  <si>
    <t>左之力</t>
  </si>
  <si>
    <t>130983198908245039</t>
  </si>
  <si>
    <t>果永红</t>
  </si>
  <si>
    <t>130726199510063127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</si>
  <si>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</si>
  <si>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</si>
  <si>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</si>
  <si>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</si>
  <si>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</si>
  <si>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</si>
  <si>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</si>
  <si>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</si>
  <si>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</si>
  <si>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</si>
  <si>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董云霞</t>
  </si>
  <si>
    <t>132930198608023548</t>
  </si>
  <si>
    <t>吴洪宇</t>
  </si>
  <si>
    <t>130983199712230315</t>
  </si>
  <si>
    <t>王建国</t>
  </si>
  <si>
    <t>130924198201294216</t>
  </si>
  <si>
    <t>邓程霖</t>
  </si>
  <si>
    <t>130983200202022212</t>
  </si>
  <si>
    <t>康春艳</t>
  </si>
  <si>
    <t>130983199003122063</t>
  </si>
  <si>
    <t>窦向前</t>
  </si>
  <si>
    <t>130983199008241117</t>
  </si>
  <si>
    <t>李加弘</t>
  </si>
  <si>
    <t>130983200302025015</t>
  </si>
  <si>
    <t>李庆海</t>
  </si>
  <si>
    <t>130983198806160712</t>
  </si>
  <si>
    <t>实验室</t>
  </si>
  <si>
    <t>王春新</t>
  </si>
  <si>
    <t>130927198803043026</t>
  </si>
  <si>
    <t>王国胜</t>
  </si>
  <si>
    <t>132930197202221830</t>
  </si>
  <si>
    <t>冯连华</t>
  </si>
  <si>
    <t>130924198008024249</t>
  </si>
  <si>
    <t>周田田</t>
  </si>
  <si>
    <t>130930198710093620</t>
  </si>
  <si>
    <t>宋静</t>
  </si>
  <si>
    <t>132930198006255528</t>
  </si>
  <si>
    <t>郭会燕</t>
  </si>
  <si>
    <t>130434199109204441</t>
  </si>
  <si>
    <t>王春辉</t>
  </si>
  <si>
    <t>130924198904251511</t>
  </si>
  <si>
    <t>王杏纳</t>
  </si>
  <si>
    <t>130926198703153221</t>
  </si>
  <si>
    <t>张庆超</t>
  </si>
  <si>
    <t>130930199810020036</t>
  </si>
  <si>
    <t>韩玉芹</t>
  </si>
  <si>
    <t>130924198103124248</t>
  </si>
  <si>
    <t>总经办</t>
  </si>
  <si>
    <t>向利新</t>
  </si>
  <si>
    <t>132435197807162110</t>
  </si>
  <si>
    <t>杨慧</t>
  </si>
  <si>
    <t>132930198209303526</t>
  </si>
  <si>
    <t>王建娥</t>
  </si>
  <si>
    <t>130921198312102249</t>
  </si>
  <si>
    <t>宋宗港</t>
  </si>
  <si>
    <t>13092420050904423X</t>
  </si>
  <si>
    <t>高秀杰</t>
  </si>
  <si>
    <t>130983199402201623</t>
  </si>
  <si>
    <t>白艳娟</t>
  </si>
  <si>
    <t>132627198812190066</t>
  </si>
  <si>
    <t>综合管理部</t>
  </si>
  <si>
    <t>刘国鹏</t>
  </si>
  <si>
    <t>132934197609282710</t>
  </si>
  <si>
    <t>刘怀键</t>
  </si>
  <si>
    <t>132930199003070514</t>
  </si>
  <si>
    <t>刘福刚</t>
  </si>
  <si>
    <t>132930197502282010</t>
  </si>
  <si>
    <t>刘畅达</t>
  </si>
  <si>
    <t>130983199806062252</t>
  </si>
  <si>
    <t>王建忠</t>
  </si>
  <si>
    <t>130924199102134238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</si>
  <si>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</si>
  <si>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</si>
  <si>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</si>
  <si>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</si>
  <si>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</si>
  <si>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</si>
  <si>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</si>
  <si>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</si>
  <si>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王进</t>
  </si>
  <si>
    <t>13098319941030303X</t>
  </si>
  <si>
    <t>刘景源</t>
  </si>
  <si>
    <t>130983198904070956</t>
  </si>
  <si>
    <t>赵永昌</t>
  </si>
  <si>
    <t>130983199002260317</t>
  </si>
  <si>
    <t>刘玉红</t>
  </si>
  <si>
    <t>13293019751222181X</t>
  </si>
  <si>
    <t>潘彪</t>
  </si>
  <si>
    <t>130927198604294236</t>
  </si>
  <si>
    <t>尤宏雪</t>
  </si>
  <si>
    <t>130983198704151129</t>
  </si>
  <si>
    <t>白伟伟</t>
  </si>
  <si>
    <t>132930197911034747</t>
  </si>
  <si>
    <t>孙景云</t>
  </si>
  <si>
    <t>130983199202261621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</si>
  <si>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</si>
  <si>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</si>
  <si>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</si>
  <si>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</si>
  <si>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</si>
  <si>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</si>
  <si>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</si>
  <si>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</si>
  <si>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</si>
  <si>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</si>
  <si>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张春玉</t>
  </si>
  <si>
    <t>220722198103264425</t>
  </si>
  <si>
    <t>魏建东</t>
  </si>
  <si>
    <t>130983199808015310</t>
  </si>
  <si>
    <t>路海亮</t>
  </si>
  <si>
    <t>130924198102244213</t>
  </si>
  <si>
    <t>孙永建</t>
  </si>
  <si>
    <t>130924198410064214</t>
  </si>
  <si>
    <t>张金香</t>
  </si>
  <si>
    <t>132930198208093926</t>
  </si>
  <si>
    <t>郭福双</t>
  </si>
  <si>
    <t>132930198810021140</t>
  </si>
  <si>
    <t>闫寿怀</t>
  </si>
  <si>
    <t>130983199603293018</t>
  </si>
  <si>
    <t>刘永迪</t>
  </si>
  <si>
    <t>130983199803201122</t>
  </si>
  <si>
    <t>崔雅青</t>
  </si>
  <si>
    <t>130983199910212812</t>
  </si>
  <si>
    <t>陈美生</t>
  </si>
  <si>
    <t>130928199810105820</t>
  </si>
  <si>
    <t>律海棠</t>
  </si>
  <si>
    <t>132930197101190713</t>
  </si>
  <si>
    <t>柴爱霞</t>
  </si>
  <si>
    <t>132930198006053029</t>
  </si>
  <si>
    <t>王梦婷</t>
  </si>
  <si>
    <t>222405199210254824</t>
  </si>
  <si>
    <t>任相宜</t>
  </si>
  <si>
    <t>130983200305240319</t>
  </si>
  <si>
    <t>崔永元</t>
  </si>
  <si>
    <t>132930199908202817</t>
  </si>
  <si>
    <t>杨浩</t>
  </si>
  <si>
    <t>130921199101191637</t>
  </si>
  <si>
    <t>孙尧</t>
  </si>
  <si>
    <t>130983199805223018</t>
  </si>
  <si>
    <t>刘行</t>
  </si>
  <si>
    <t>130927199303050179</t>
  </si>
  <si>
    <t>刘洪阔</t>
  </si>
  <si>
    <t>130983199711020535</t>
  </si>
  <si>
    <t>王明傲</t>
  </si>
  <si>
    <t>130983199804280010</t>
  </si>
  <si>
    <t>孟令帅</t>
  </si>
  <si>
    <t>130983200309241810</t>
  </si>
  <si>
    <t>左宗睿</t>
  </si>
  <si>
    <t>130983200405315015</t>
  </si>
  <si>
    <t>李宝英</t>
  </si>
  <si>
    <t>132930197905145328</t>
  </si>
  <si>
    <t>刘勇伸</t>
  </si>
  <si>
    <t>132930199901024114</t>
  </si>
  <si>
    <t>付海丽</t>
  </si>
  <si>
    <t>13092519891202522X</t>
  </si>
  <si>
    <t>陶辉</t>
  </si>
  <si>
    <t>130983200609052819</t>
  </si>
  <si>
    <t>高赫</t>
  </si>
  <si>
    <t>130983200603182815</t>
  </si>
  <si>
    <t>张家赫</t>
  </si>
  <si>
    <t>130983200404281810</t>
  </si>
  <si>
    <t>王智</t>
  </si>
  <si>
    <t>130983199409015356</t>
  </si>
  <si>
    <t>徐俊亭</t>
  </si>
  <si>
    <t>230321199109181717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</si>
  <si>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</si>
  <si>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</si>
  <si>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</si>
  <si>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</si>
  <si>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</si>
  <si>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</si>
  <si>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</si>
  <si>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</si>
  <si>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</si>
  <si>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</si>
  <si>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孙凤丽</t>
  </si>
  <si>
    <t>130924198002104221</t>
  </si>
  <si>
    <t>杨金军</t>
  </si>
  <si>
    <t>130921197612152016</t>
  </si>
  <si>
    <t>马旭林</t>
  </si>
  <si>
    <t>130921200408012053</t>
  </si>
  <si>
    <t>沈小华</t>
  </si>
  <si>
    <t>132930197903041429</t>
  </si>
  <si>
    <t>徐小战</t>
  </si>
  <si>
    <t>130924197808214222</t>
  </si>
  <si>
    <t>迟艳云</t>
  </si>
  <si>
    <t>130983198404105024</t>
  </si>
  <si>
    <t>孙宁</t>
  </si>
  <si>
    <t>130983200401015015</t>
  </si>
  <si>
    <t>程顺</t>
  </si>
  <si>
    <t>130983200301022816</t>
  </si>
  <si>
    <t>王野</t>
  </si>
  <si>
    <t>232700199703272111</t>
  </si>
  <si>
    <t>刘宏帅</t>
  </si>
  <si>
    <t>130924200210124235</t>
  </si>
  <si>
    <t>刘荣骏</t>
  </si>
  <si>
    <t>130983200301105531</t>
  </si>
  <si>
    <t>刘淑霞</t>
  </si>
  <si>
    <t>13293019770803504X</t>
  </si>
  <si>
    <t>王文星</t>
  </si>
  <si>
    <t>132930197311060319</t>
  </si>
  <si>
    <t>范志超</t>
  </si>
  <si>
    <t>371423200204010014</t>
  </si>
  <si>
    <t>张长江</t>
  </si>
  <si>
    <t>13092419931114423X</t>
  </si>
  <si>
    <t>徐俊荣</t>
  </si>
  <si>
    <t>132930197912071427</t>
  </si>
  <si>
    <t>王世玉</t>
  </si>
  <si>
    <t>130925200402016817</t>
  </si>
  <si>
    <t>宗泽</t>
  </si>
  <si>
    <t>130983200601211117</t>
  </si>
  <si>
    <t>郭煜</t>
  </si>
  <si>
    <t>130921199401122019</t>
  </si>
  <si>
    <t>杨朕</t>
  </si>
  <si>
    <t>130983199601121415</t>
  </si>
  <si>
    <t>王秀华</t>
  </si>
  <si>
    <t>132930198103201628</t>
  </si>
  <si>
    <t>高维彬</t>
  </si>
  <si>
    <t>130983200502202813</t>
  </si>
  <si>
    <t>郑晨阳</t>
  </si>
  <si>
    <t>130983199610182818</t>
  </si>
  <si>
    <t>王鸿超</t>
  </si>
  <si>
    <t>130983200205110533</t>
  </si>
  <si>
    <t>李喆</t>
  </si>
  <si>
    <t>13098320040521111X</t>
  </si>
  <si>
    <t>高健朝</t>
  </si>
  <si>
    <t>130983200305272812</t>
  </si>
  <si>
    <t>曹军浩</t>
  </si>
  <si>
    <t>130924199105082517</t>
  </si>
  <si>
    <t>杨莉莉</t>
  </si>
  <si>
    <t>13293019811206184X</t>
  </si>
  <si>
    <t>于炳川</t>
  </si>
  <si>
    <t>130983199909052014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</si>
  <si>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</si>
  <si>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</si>
  <si>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</si>
  <si>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</si>
  <si>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</si>
  <si>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</si>
  <si>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</si>
  <si>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</si>
  <si>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</si>
  <si>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</si>
  <si>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130983199808020953</t>
  </si>
  <si>
    <t>于瑞敏</t>
  </si>
  <si>
    <t>130930198601193323</t>
  </si>
  <si>
    <t>程俊杰</t>
  </si>
  <si>
    <t>130922199903174413</t>
  </si>
  <si>
    <t>李春乐</t>
  </si>
  <si>
    <t>130983198702011114</t>
  </si>
  <si>
    <t>吴杰烽</t>
  </si>
  <si>
    <t>130924200507234216</t>
  </si>
  <si>
    <t>朱海杰</t>
  </si>
  <si>
    <t>132930199106251115</t>
  </si>
  <si>
    <t>高海勇</t>
  </si>
  <si>
    <t>130822200004203014</t>
  </si>
  <si>
    <t>吴迪</t>
  </si>
  <si>
    <t>130930199208060617</t>
  </si>
  <si>
    <t>程进</t>
  </si>
  <si>
    <t>13098320020630281X</t>
  </si>
  <si>
    <t>刘加梅</t>
  </si>
  <si>
    <t>130983199111142029</t>
  </si>
  <si>
    <t>袁风英</t>
  </si>
  <si>
    <t>132930198103205549</t>
  </si>
  <si>
    <t>杨淑兰</t>
  </si>
  <si>
    <t>130983198510183026</t>
  </si>
  <si>
    <t>徐艺东</t>
  </si>
  <si>
    <t>231124200401101416</t>
  </si>
  <si>
    <t>左梦妮</t>
  </si>
  <si>
    <t>130930198802013624</t>
  </si>
  <si>
    <t>冯风泽</t>
  </si>
  <si>
    <t>130983200601180314</t>
  </si>
  <si>
    <t>杨荣劲</t>
  </si>
  <si>
    <t>130924199306060517</t>
  </si>
  <si>
    <t>李杰</t>
  </si>
  <si>
    <t>130983200411293051</t>
  </si>
  <si>
    <t>赵金鹏</t>
  </si>
  <si>
    <t>130983199804010336</t>
  </si>
  <si>
    <t>李向功</t>
  </si>
  <si>
    <t>130929199611248032</t>
  </si>
  <si>
    <t>李莉</t>
  </si>
  <si>
    <t>130983198812140523</t>
  </si>
  <si>
    <t>夏志龙</t>
  </si>
  <si>
    <t>211224198812315613</t>
  </si>
  <si>
    <t>代士娜</t>
  </si>
  <si>
    <t>130922198702204861</t>
  </si>
  <si>
    <t>王硕</t>
  </si>
  <si>
    <t>130921200407185032</t>
  </si>
  <si>
    <t>刘金丰</t>
  </si>
  <si>
    <t>130983198912043018</t>
  </si>
  <si>
    <t>魏嘉</t>
  </si>
  <si>
    <t>130924198801101561</t>
  </si>
  <si>
    <t>谷云达</t>
  </si>
  <si>
    <t>130983200201182214</t>
  </si>
  <si>
    <t>刘海勇</t>
  </si>
  <si>
    <t>130983200503132212</t>
  </si>
  <si>
    <t>马文健</t>
  </si>
  <si>
    <t>130983200310293319</t>
  </si>
  <si>
    <t>高维坤</t>
  </si>
  <si>
    <t>130983198512025312</t>
  </si>
  <si>
    <t>张雨</t>
  </si>
  <si>
    <t>230229200605214312</t>
  </si>
  <si>
    <t>张伟博</t>
  </si>
  <si>
    <t>130983200512160311</t>
  </si>
  <si>
    <t>王菲</t>
  </si>
  <si>
    <t>130983199007201420</t>
  </si>
  <si>
    <t>程培轩</t>
  </si>
  <si>
    <t>130983200411112433</t>
  </si>
  <si>
    <t>高熙来</t>
  </si>
  <si>
    <t>130983200310275014</t>
  </si>
  <si>
    <t>王国瑞</t>
  </si>
  <si>
    <t>130983200503232010</t>
  </si>
  <si>
    <t>赵月</t>
  </si>
  <si>
    <t>130921198508152037</t>
  </si>
  <si>
    <t>崔哲</t>
  </si>
  <si>
    <t>130983200411092815</t>
  </si>
  <si>
    <t>赵二龙</t>
  </si>
  <si>
    <t>130983198802102232</t>
  </si>
  <si>
    <t>郑哲潇</t>
  </si>
  <si>
    <t>130983200602050052</t>
  </si>
  <si>
    <t>王炳然</t>
  </si>
  <si>
    <t>130924200512224610</t>
  </si>
  <si>
    <t>刘永越</t>
  </si>
  <si>
    <t>130983200402282238</t>
  </si>
  <si>
    <t>刘树娟</t>
  </si>
  <si>
    <t>132930197807301147</t>
  </si>
  <si>
    <t>张兆椿</t>
  </si>
  <si>
    <t>130983200404112216</t>
  </si>
  <si>
    <t>赵建</t>
  </si>
  <si>
    <t>130983199808270733</t>
  </si>
  <si>
    <t>王文艳</t>
  </si>
  <si>
    <t>132930198202073916</t>
  </si>
  <si>
    <t>胡文静</t>
  </si>
  <si>
    <t>130983198702160320</t>
  </si>
  <si>
    <t>魏振姣</t>
  </si>
  <si>
    <t>130930199302261837</t>
  </si>
  <si>
    <t>邵长春</t>
  </si>
  <si>
    <t>132930199403184115</t>
  </si>
  <si>
    <t>彭锋</t>
  </si>
  <si>
    <t>360313197511252552</t>
  </si>
  <si>
    <t>赵建梅</t>
  </si>
  <si>
    <t>132930198404124144</t>
  </si>
  <si>
    <t>韩培中</t>
  </si>
  <si>
    <t>130983199808080315</t>
  </si>
  <si>
    <t>张洪梅</t>
  </si>
  <si>
    <t>130930199006103324</t>
  </si>
  <si>
    <t>陈琪</t>
  </si>
  <si>
    <t>130983199406090529</t>
  </si>
  <si>
    <t>曹清泉</t>
  </si>
  <si>
    <t>130983200110252010</t>
  </si>
  <si>
    <t>孙智豪</t>
  </si>
  <si>
    <t>130983199802250512</t>
  </si>
  <si>
    <t>何高峰</t>
  </si>
  <si>
    <t>13092419921019051X</t>
  </si>
  <si>
    <t>张俊峰</t>
  </si>
  <si>
    <t>13098319850720333X</t>
  </si>
  <si>
    <t>刘浩</t>
  </si>
  <si>
    <t>130983199606121414</t>
  </si>
  <si>
    <t>李博文</t>
  </si>
  <si>
    <t>130983199801100037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</si>
  <si>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</si>
  <si>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</si>
  <si>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</si>
  <si>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</si>
  <si>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</si>
  <si>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</si>
  <si>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</si>
  <si>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</si>
  <si>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</si>
  <si>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</si>
  <si>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</si>
  <si>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</si>
  <si>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</si>
  <si>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</si>
  <si>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</si>
  <si>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滕家辉</t>
  </si>
  <si>
    <t>130983200502222013</t>
  </si>
  <si>
    <t>刘旭</t>
  </si>
  <si>
    <t>130921200306031819</t>
  </si>
  <si>
    <t>王秀云</t>
  </si>
  <si>
    <t>132934197605271520</t>
  </si>
  <si>
    <t>李兆港</t>
  </si>
  <si>
    <t>130983199101283311</t>
  </si>
  <si>
    <t>王美红</t>
  </si>
  <si>
    <t>130929197809126963</t>
  </si>
  <si>
    <t>张凤林</t>
  </si>
  <si>
    <t>130930200409151537</t>
  </si>
  <si>
    <t>杨桂民</t>
  </si>
  <si>
    <t>130921200111134615</t>
  </si>
  <si>
    <t>赵登</t>
  </si>
  <si>
    <t>130927200108031816</t>
  </si>
  <si>
    <t>王真真</t>
  </si>
  <si>
    <t>132930199002171823</t>
  </si>
  <si>
    <t>赵家奇</t>
  </si>
  <si>
    <t>132930198903151825</t>
  </si>
  <si>
    <t>刘传章</t>
  </si>
  <si>
    <t>522123199101253512</t>
  </si>
  <si>
    <t>于华彬</t>
  </si>
  <si>
    <t>132930197304150519</t>
  </si>
  <si>
    <t>罗娜</t>
  </si>
  <si>
    <t>130921198403082028</t>
  </si>
  <si>
    <t>孟洪臣</t>
  </si>
  <si>
    <t>130924199308253523</t>
  </si>
  <si>
    <t>杨勇</t>
  </si>
  <si>
    <t>132930199011150514</t>
  </si>
  <si>
    <t>蔡双喜</t>
  </si>
  <si>
    <t>130983198706073929</t>
  </si>
  <si>
    <t>崔金朋</t>
  </si>
  <si>
    <t>132930198003030569</t>
  </si>
  <si>
    <t>李春凤</t>
  </si>
  <si>
    <t>152322198411221525</t>
  </si>
  <si>
    <t>辛景政</t>
  </si>
  <si>
    <t>132930199411024138</t>
  </si>
  <si>
    <t>陈娜娜</t>
  </si>
  <si>
    <t>130983199504131128</t>
  </si>
  <si>
    <t>河北光华荣昌2024年2月份公司社保缴费明细</t>
  </si>
  <si>
    <t>刘士贤</t>
  </si>
  <si>
    <t>13092419990416421X</t>
  </si>
  <si>
    <t>刘宁</t>
  </si>
  <si>
    <t>412728198710024250</t>
  </si>
  <si>
    <t>刘文礼</t>
  </si>
  <si>
    <t>13098319921002399X</t>
  </si>
  <si>
    <t>陈楠</t>
  </si>
  <si>
    <t>130902198504200012</t>
  </si>
  <si>
    <t>张云振</t>
  </si>
  <si>
    <t>132930198411154114</t>
  </si>
  <si>
    <t>刘红成</t>
  </si>
  <si>
    <t>130983200311012814</t>
  </si>
  <si>
    <t>尹园园</t>
  </si>
  <si>
    <t>130983198708171821</t>
  </si>
  <si>
    <t>齐静</t>
  </si>
  <si>
    <t>130983199405140328</t>
  </si>
  <si>
    <t>河北光华荣昌2024年3月份公司社保缴费明细</t>
  </si>
  <si>
    <t>陈俊凯</t>
  </si>
  <si>
    <t>132930197510273018</t>
  </si>
  <si>
    <t>赵新宝</t>
  </si>
  <si>
    <t>13093019920306095X</t>
  </si>
  <si>
    <t>熊云龙</t>
  </si>
  <si>
    <t>130921200012311014</t>
  </si>
  <si>
    <t>张芳彬</t>
  </si>
  <si>
    <t>13098320021021533X</t>
  </si>
  <si>
    <t>张鹏</t>
  </si>
  <si>
    <t>152105199501061315</t>
  </si>
  <si>
    <t>郭庆园</t>
  </si>
  <si>
    <t>231085198601291047</t>
  </si>
  <si>
    <t>姜俊桥</t>
  </si>
  <si>
    <t>13092119830516082X</t>
  </si>
  <si>
    <t>刘海明</t>
  </si>
  <si>
    <t>130983199812281611</t>
  </si>
  <si>
    <t>齐娟</t>
  </si>
  <si>
    <t>13293019820205554X</t>
  </si>
  <si>
    <t>张砚桥</t>
  </si>
  <si>
    <t>130930198604123929</t>
  </si>
  <si>
    <t>徐双双</t>
  </si>
  <si>
    <t>371581199008206849</t>
  </si>
  <si>
    <t>马翠翠</t>
  </si>
  <si>
    <t>130921199604292026</t>
  </si>
  <si>
    <t>赵志恒</t>
  </si>
  <si>
    <t>130983200502020016</t>
  </si>
  <si>
    <t>张德林</t>
  </si>
  <si>
    <t>130925200212167219</t>
  </si>
  <si>
    <t>张明睿</t>
  </si>
  <si>
    <t>130983200601301112</t>
  </si>
  <si>
    <t>张恩硕</t>
  </si>
  <si>
    <t>130983200602181159</t>
  </si>
  <si>
    <t>张永岭</t>
  </si>
  <si>
    <t>13303019830915200X</t>
  </si>
  <si>
    <t>冯晓华</t>
  </si>
  <si>
    <t>130929200507142575</t>
  </si>
  <si>
    <t>邓春辉</t>
  </si>
  <si>
    <t>130983199003171623</t>
  </si>
  <si>
    <t>杜宁宁</t>
  </si>
  <si>
    <t>371423199005085480</t>
  </si>
  <si>
    <t>李倩</t>
  </si>
  <si>
    <t>130925198410236422</t>
  </si>
  <si>
    <t>张新贺</t>
  </si>
  <si>
    <t>130983200712012217</t>
  </si>
  <si>
    <t>李永亮</t>
  </si>
  <si>
    <t>130983200711152218</t>
  </si>
  <si>
    <t>刘晗</t>
  </si>
  <si>
    <t>130930200508213035</t>
  </si>
  <si>
    <t>崔永策</t>
  </si>
  <si>
    <t>130983200008012838</t>
  </si>
  <si>
    <t>韩永路</t>
  </si>
  <si>
    <t>130929198008165414</t>
  </si>
  <si>
    <t>张俊婷</t>
  </si>
  <si>
    <t>132930197910260726</t>
  </si>
  <si>
    <t>赵金锁</t>
  </si>
  <si>
    <t>13293019781110391X</t>
  </si>
  <si>
    <t>日期</t>
  </si>
  <si>
    <t>车间</t>
  </si>
  <si>
    <t>职级</t>
  </si>
  <si>
    <t>个人承担金额</t>
  </si>
  <si>
    <t>五险</t>
  </si>
  <si>
    <t>五险一金</t>
  </si>
  <si>
    <t>普工</t>
  </si>
  <si>
    <t>焊工</t>
  </si>
  <si>
    <t>科员</t>
  </si>
  <si>
    <t>科长以上</t>
  </si>
  <si>
    <t>许红光</t>
  </si>
  <si>
    <t>不交</t>
  </si>
  <si>
    <t>交</t>
  </si>
  <si>
    <t>窦炳乾</t>
  </si>
  <si>
    <t>317352040704</t>
  </si>
  <si>
    <t>317514359325</t>
  </si>
  <si>
    <t>317518539971</t>
  </si>
  <si>
    <t>317524932858</t>
  </si>
  <si>
    <t>317256050198</t>
  </si>
  <si>
    <t>组装工</t>
  </si>
  <si>
    <t>317059169130</t>
  </si>
  <si>
    <t>发泡工</t>
  </si>
  <si>
    <t>317225057438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</si>
  <si>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</si>
  <si>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</si>
  <si>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</si>
  <si>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</si>
  <si>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</si>
  <si>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</si>
  <si>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</si>
  <si>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</si>
  <si>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</si>
  <si>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</si>
  <si>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</si>
  <si>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</si>
  <si>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</si>
  <si>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</si>
  <si>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</si>
  <si>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</si>
  <si>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</si>
  <si>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</si>
  <si>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</si>
  <si>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</si>
  <si>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</si>
  <si>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风险：异地发生工伤，申报过程可能受阻，需提供外派协议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</si>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</sst>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0.00_);[Red]\(0.00\)"/>
    <numFmt numFmtId="180" formatCode="0.000_ "/>
  </numFmts>
  <fonts count="7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微软雅黑"/>
      <charset val="134"/>
    </font>
    <font>
      <sz val="10"/>
      <name val="宋体"/>
      <charset val="0"/>
    </font>
    <font>
      <b/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18" applyNumberFormat="0" applyAlignment="0" applyProtection="0">
      <alignment vertical="center"/>
    </xf>
    <xf numFmtId="0" fontId="58" fillId="12" borderId="19" applyNumberFormat="0" applyAlignment="0" applyProtection="0">
      <alignment vertical="center"/>
    </xf>
    <xf numFmtId="0" fontId="59" fillId="12" borderId="18" applyNumberFormat="0" applyAlignment="0" applyProtection="0">
      <alignment vertical="center"/>
    </xf>
    <xf numFmtId="0" fontId="60" fillId="13" borderId="20" applyNumberFormat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8" fillId="0" borderId="0"/>
  </cellStyleXfs>
  <cellXfs count="30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76" fontId="0" fillId="4" borderId="0" xfId="0" applyNumberFormat="1" applyFill="1">
      <alignment vertical="center"/>
    </xf>
    <xf numFmtId="0" fontId="10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76" fontId="0" fillId="0" borderId="6" xfId="0" applyNumberForma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9" fillId="2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9" fillId="0" borderId="6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3" borderId="0" xfId="0" applyFill="1">
      <alignment vertical="center"/>
    </xf>
    <xf numFmtId="0" fontId="16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177" fontId="0" fillId="3" borderId="0" xfId="0" applyNumberFormat="1" applyFill="1">
      <alignment vertical="center"/>
    </xf>
    <xf numFmtId="0" fontId="16" fillId="3" borderId="0" xfId="0" applyFont="1" applyFill="1">
      <alignment vertical="center"/>
    </xf>
    <xf numFmtId="177" fontId="12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2" fillId="0" borderId="0" xfId="0" applyFont="1" applyFill="1">
      <alignment vertical="center"/>
    </xf>
    <xf numFmtId="177" fontId="18" fillId="0" borderId="10" xfId="0" applyNumberFormat="1" applyFont="1" applyFill="1" applyBorder="1" applyAlignment="1">
      <alignment horizontal="center" vertical="top"/>
    </xf>
    <xf numFmtId="177" fontId="19" fillId="0" borderId="0" xfId="0" applyNumberFormat="1" applyFont="1" applyFill="1" applyAlignment="1">
      <alignment horizontal="center" vertical="top"/>
    </xf>
    <xf numFmtId="177" fontId="18" fillId="0" borderId="0" xfId="0" applyNumberFormat="1" applyFont="1" applyFill="1" applyAlignment="1">
      <alignment horizontal="center" vertical="top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178" fontId="7" fillId="5" borderId="1" xfId="0" applyNumberFormat="1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177" fontId="7" fillId="5" borderId="11" xfId="0" applyNumberFormat="1" applyFont="1" applyFill="1" applyBorder="1" applyAlignment="1">
      <alignment horizontal="center" vertical="center"/>
    </xf>
    <xf numFmtId="177" fontId="9" fillId="5" borderId="11" xfId="0" applyNumberFormat="1" applyFont="1" applyFill="1" applyBorder="1" applyAlignment="1">
      <alignment horizontal="center" vertical="center"/>
    </xf>
    <xf numFmtId="177" fontId="22" fillId="5" borderId="1" xfId="0" applyNumberFormat="1" applyFont="1" applyFill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177" fontId="17" fillId="5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7" fontId="1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vertical="center"/>
    </xf>
    <xf numFmtId="177" fontId="20" fillId="0" borderId="3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>
      <alignment vertical="center"/>
    </xf>
    <xf numFmtId="177" fontId="12" fillId="5" borderId="1" xfId="0" applyNumberFormat="1" applyFont="1" applyFill="1" applyBorder="1">
      <alignment vertical="center"/>
    </xf>
    <xf numFmtId="0" fontId="12" fillId="0" borderId="1" xfId="0" applyFont="1" applyFill="1" applyBorder="1">
      <alignment vertical="center"/>
    </xf>
    <xf numFmtId="177" fontId="12" fillId="0" borderId="1" xfId="0" applyNumberFormat="1" applyFont="1" applyFill="1" applyBorder="1">
      <alignment vertical="center"/>
    </xf>
    <xf numFmtId="0" fontId="12" fillId="3" borderId="1" xfId="0" applyFont="1" applyFill="1" applyBorder="1">
      <alignment vertical="center"/>
    </xf>
    <xf numFmtId="177" fontId="12" fillId="3" borderId="1" xfId="0" applyNumberFormat="1" applyFont="1" applyFill="1" applyBorder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9" fontId="7" fillId="0" borderId="11" xfId="0" applyNumberFormat="1" applyFont="1" applyFill="1" applyBorder="1" applyAlignment="1">
      <alignment horizontal="center" vertical="center"/>
    </xf>
    <xf numFmtId="0" fontId="9" fillId="0" borderId="12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9" fontId="9" fillId="0" borderId="1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79" fontId="9" fillId="3" borderId="11" xfId="0" applyNumberFormat="1" applyFont="1" applyFill="1" applyBorder="1" applyAlignment="1">
      <alignment horizontal="center" vertical="center"/>
    </xf>
    <xf numFmtId="177" fontId="9" fillId="3" borderId="11" xfId="0" applyNumberFormat="1" applyFont="1" applyFill="1" applyBorder="1" applyAlignment="1">
      <alignment horizontal="center" vertical="center"/>
    </xf>
    <xf numFmtId="177" fontId="12" fillId="0" borderId="11" xfId="0" applyNumberFormat="1" applyFont="1" applyFill="1" applyBorder="1" applyAlignment="1">
      <alignment horizontal="center" vertical="center"/>
    </xf>
    <xf numFmtId="177" fontId="12" fillId="3" borderId="11" xfId="0" applyNumberFormat="1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horizontal="center" vertical="center"/>
    </xf>
    <xf numFmtId="177" fontId="20" fillId="0" borderId="11" xfId="0" applyNumberFormat="1" applyFont="1" applyFill="1" applyBorder="1" applyAlignment="1">
      <alignment horizontal="center" vertical="center"/>
    </xf>
    <xf numFmtId="179" fontId="9" fillId="6" borderId="1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6" fillId="0" borderId="7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7" fontId="11" fillId="3" borderId="11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177" fontId="20" fillId="3" borderId="11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49" fontId="26" fillId="3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12" fillId="3" borderId="11" xfId="0" applyFont="1" applyFill="1" applyBorder="1">
      <alignment vertical="center"/>
    </xf>
    <xf numFmtId="49" fontId="28" fillId="2" borderId="1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20" fillId="0" borderId="0" xfId="0" applyNumberFormat="1" applyFont="1" applyFill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/>
    </xf>
    <xf numFmtId="177" fontId="30" fillId="0" borderId="0" xfId="0" applyNumberFormat="1" applyFont="1" applyFill="1" applyAlignment="1">
      <alignment horizontal="center" vertical="center"/>
    </xf>
    <xf numFmtId="177" fontId="30" fillId="7" borderId="0" xfId="0" applyNumberFormat="1" applyFont="1" applyFill="1" applyAlignment="1">
      <alignment horizontal="center" vertical="center"/>
    </xf>
    <xf numFmtId="177" fontId="30" fillId="8" borderId="0" xfId="0" applyNumberFormat="1" applyFont="1" applyFill="1" applyAlignment="1">
      <alignment horizontal="center" vertical="center"/>
    </xf>
    <xf numFmtId="177" fontId="31" fillId="2" borderId="0" xfId="0" applyNumberFormat="1" applyFont="1" applyFill="1" applyAlignment="1">
      <alignment horizontal="center" vertical="center"/>
    </xf>
    <xf numFmtId="0" fontId="30" fillId="2" borderId="0" xfId="0" applyNumberFormat="1" applyFont="1" applyFill="1" applyAlignment="1">
      <alignment horizontal="center" vertical="center"/>
    </xf>
    <xf numFmtId="177" fontId="32" fillId="0" borderId="0" xfId="0" applyNumberFormat="1" applyFont="1" applyFill="1" applyAlignment="1">
      <alignment horizontal="center" vertical="center"/>
    </xf>
    <xf numFmtId="177" fontId="19" fillId="0" borderId="0" xfId="0" applyNumberFormat="1" applyFont="1" applyFill="1" applyAlignment="1">
      <alignment horizontal="center" vertical="center"/>
    </xf>
    <xf numFmtId="177" fontId="20" fillId="7" borderId="0" xfId="0" applyNumberFormat="1" applyFont="1" applyFill="1" applyAlignment="1">
      <alignment horizontal="center" vertical="center"/>
    </xf>
    <xf numFmtId="0" fontId="20" fillId="7" borderId="0" xfId="0" applyNumberFormat="1" applyFont="1" applyFill="1" applyAlignment="1">
      <alignment horizontal="center" vertical="center"/>
    </xf>
    <xf numFmtId="177" fontId="20" fillId="8" borderId="0" xfId="0" applyNumberFormat="1" applyFont="1" applyFill="1" applyAlignment="1">
      <alignment horizontal="center" vertical="center"/>
    </xf>
    <xf numFmtId="0" fontId="20" fillId="8" borderId="0" xfId="0" applyNumberFormat="1" applyFont="1" applyFill="1" applyAlignment="1">
      <alignment horizontal="center" vertical="center"/>
    </xf>
    <xf numFmtId="177" fontId="33" fillId="2" borderId="0" xfId="0" applyNumberFormat="1" applyFont="1" applyFill="1" applyAlignment="1">
      <alignment horizontal="center" vertical="center"/>
    </xf>
    <xf numFmtId="0" fontId="33" fillId="2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left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177" fontId="1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77" fontId="34" fillId="2" borderId="0" xfId="0" applyNumberFormat="1" applyFont="1" applyFill="1" applyAlignment="1">
      <alignment horizontal="center" vertical="center"/>
    </xf>
    <xf numFmtId="177" fontId="35" fillId="2" borderId="0" xfId="0" applyNumberFormat="1" applyFont="1" applyFill="1" applyAlignment="1">
      <alignment horizontal="center" vertical="center"/>
    </xf>
    <xf numFmtId="177" fontId="36" fillId="2" borderId="0" xfId="0" applyNumberFormat="1" applyFont="1" applyFill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177" fontId="27" fillId="3" borderId="11" xfId="0" applyNumberFormat="1" applyFont="1" applyFill="1" applyBorder="1" applyAlignment="1">
      <alignment horizontal="center" vertical="center"/>
    </xf>
    <xf numFmtId="177" fontId="2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9" fontId="27" fillId="3" borderId="11" xfId="0" applyNumberFormat="1" applyFont="1" applyFill="1" applyBorder="1" applyAlignment="1">
      <alignment horizontal="center" vertical="center"/>
    </xf>
    <xf numFmtId="177" fontId="7" fillId="3" borderId="1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177" fontId="27" fillId="0" borderId="1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179" fontId="27" fillId="0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12" fillId="0" borderId="0" xfId="0" applyNumberFormat="1" applyFont="1" applyFill="1" applyAlignment="1">
      <alignment horizontal="center" vertical="center"/>
    </xf>
    <xf numFmtId="177" fontId="20" fillId="6" borderId="0" xfId="0" applyNumberFormat="1" applyFont="1" applyFill="1" applyAlignment="1">
      <alignment horizontal="center" vertical="center"/>
    </xf>
    <xf numFmtId="177" fontId="37" fillId="0" borderId="0" xfId="6" applyNumberFormat="1" applyFont="1" applyFill="1" applyAlignment="1">
      <alignment horizontal="center" vertical="center"/>
    </xf>
    <xf numFmtId="177" fontId="19" fillId="6" borderId="0" xfId="0" applyNumberFormat="1" applyFont="1" applyFill="1" applyAlignment="1">
      <alignment horizontal="center" vertical="center"/>
    </xf>
    <xf numFmtId="177" fontId="38" fillId="9" borderId="0" xfId="0" applyNumberFormat="1" applyFont="1" applyFill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177" fontId="13" fillId="3" borderId="11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/>
    <xf numFmtId="0" fontId="39" fillId="0" borderId="0" xfId="0" applyNumberFormat="1" applyFont="1" applyFill="1" applyAlignment="1"/>
    <xf numFmtId="179" fontId="7" fillId="3" borderId="1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177" fontId="0" fillId="0" borderId="0" xfId="0" applyNumberFormat="1" applyFill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45" fillId="0" borderId="1" xfId="0" applyNumberFormat="1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vertical="center" wrapText="1"/>
    </xf>
    <xf numFmtId="179" fontId="27" fillId="6" borderId="1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77" fontId="12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77" fontId="46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0" fontId="1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4" xfId="0" applyBorder="1">
      <alignment vertical="center"/>
    </xf>
    <xf numFmtId="0" fontId="47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177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177" fontId="24" fillId="0" borderId="1" xfId="0" applyNumberFormat="1" applyFont="1" applyFill="1" applyBorder="1" applyAlignment="1" quotePrefix="1">
      <alignment horizontal="center" vertical="center" wrapText="1"/>
    </xf>
    <xf numFmtId="0" fontId="8" fillId="0" borderId="3" xfId="0" applyNumberFormat="1" applyFont="1" applyFill="1" applyBorder="1" applyAlignment="1" quotePrefix="1">
      <alignment horizontal="center" vertical="center"/>
    </xf>
    <xf numFmtId="0" fontId="8" fillId="0" borderId="6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applyProtection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8" fillId="3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8" fillId="3" borderId="6" xfId="0" applyNumberFormat="1" applyFont="1" applyFill="1" applyBorder="1" applyAlignment="1" quotePrefix="1">
      <alignment horizontal="center" vertical="center"/>
    </xf>
    <xf numFmtId="177" fontId="7" fillId="3" borderId="1" xfId="0" applyNumberFormat="1" applyFont="1" applyFill="1" applyBorder="1" applyAlignment="1" quotePrefix="1">
      <alignment horizontal="center" vertical="center"/>
    </xf>
    <xf numFmtId="0" fontId="9" fillId="3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0" fillId="4" borderId="0" xfId="0" applyFill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142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/>
    <dxf/>
    <dxf/>
    <dxf/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/>
    <dxf/>
    <dxf/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000000"/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pivotCacheDefinition" Target="pivotCache/pivotCacheDefinition6.xml"/><Relationship Id="rId15" Type="http://schemas.openxmlformats.org/officeDocument/2006/relationships/pivotCacheDefinition" Target="pivotCache/pivotCacheDefinition5.xml"/><Relationship Id="rId14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'费用汇总（用款申请）'!$B$15:$G$15</c:f>
              <c:numCache>
                <c:formatCode>0.00_ </c:formatCode>
                <c:ptCount val="6"/>
                <c:pt idx="0">
                  <c:v>20458.3199999999</c:v>
                </c:pt>
                <c:pt idx="1">
                  <c:v>407373.240000002</c:v>
                </c:pt>
                <c:pt idx="2">
                  <c:v>273664.3</c:v>
                </c:pt>
                <c:pt idx="3">
                  <c:v>49140</c:v>
                </c:pt>
                <c:pt idx="4">
                  <c:v>17013.7200000001</c:v>
                </c:pt>
                <c:pt idx="5">
                  <c:v>103318.8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457</c:v>
                </c:pt>
                <c:pt idx="1">
                  <c:v>455</c:v>
                </c:pt>
                <c:pt idx="2">
                  <c:v>456</c:v>
                </c:pt>
                <c:pt idx="3">
                  <c:v>455</c:v>
                </c:pt>
                <c:pt idx="4">
                  <c:v>455</c:v>
                </c:pt>
                <c:pt idx="5">
                  <c:v>389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457</c:v>
                </c:pt>
                <c:pt idx="1">
                  <c:v>445</c:v>
                </c:pt>
                <c:pt idx="2">
                  <c:v>453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5" fmlaRange="$A$3:$A$14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12700</xdr:colOff>
      <xdr:row>1</xdr:row>
      <xdr:rowOff>8255</xdr:rowOff>
    </xdr:from>
    <xdr:to>
      <xdr:col>13</xdr:col>
      <xdr:colOff>460375</xdr:colOff>
      <xdr:row>14</xdr:row>
      <xdr:rowOff>21590</xdr:rowOff>
    </xdr:to>
    <xdr:grpSp>
      <xdr:nvGrpSpPr>
        <xdr:cNvPr id="3" name="组合 2"/>
        <xdr:cNvGrpSpPr/>
      </xdr:nvGrpSpPr>
      <xdr:grpSpPr>
        <a:xfrm>
          <a:off x="12347575" y="179705"/>
          <a:ext cx="6734175" cy="3505835"/>
          <a:chOff x="17094" y="266"/>
          <a:chExt cx="5371" cy="5439"/>
        </a:xfrm>
      </xdr:grpSpPr>
      <xdr:graphicFrame>
        <xdr:nvGraphicFramePr>
          <xdr:cNvPr id="2" name="图表 1"/>
          <xdr:cNvGraphicFramePr/>
        </xdr:nvGraphicFramePr>
        <xdr:xfrm>
          <a:off x="17094" y="266"/>
          <a:ext cx="5371" cy="54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22225</xdr:colOff>
      <xdr:row>1</xdr:row>
      <xdr:rowOff>17780</xdr:rowOff>
    </xdr:from>
    <xdr:to>
      <xdr:col>16</xdr:col>
      <xdr:colOff>9525</xdr:colOff>
      <xdr:row>14</xdr:row>
      <xdr:rowOff>3175</xdr:rowOff>
    </xdr:to>
    <xdr:grpSp>
      <xdr:nvGrpSpPr>
        <xdr:cNvPr id="2" name="组合 1"/>
        <xdr:cNvGrpSpPr/>
      </xdr:nvGrpSpPr>
      <xdr:grpSpPr>
        <a:xfrm>
          <a:off x="4975225" y="189230"/>
          <a:ext cx="6711950" cy="3477895"/>
          <a:chOff x="17094" y="266"/>
          <a:chExt cx="5371" cy="5439"/>
        </a:xfrm>
      </xdr:grpSpPr>
      <xdr:graphicFrame>
        <xdr:nvGraphicFramePr>
          <xdr:cNvPr id="3" name="图表 2"/>
          <xdr:cNvGraphicFramePr/>
        </xdr:nvGraphicFramePr>
        <xdr:xfrm>
          <a:off x="17094" y="266"/>
          <a:ext cx="5371" cy="54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13</xdr:col>
      <xdr:colOff>13335</xdr:colOff>
      <xdr:row>18</xdr:row>
      <xdr:rowOff>162560</xdr:rowOff>
    </xdr:from>
    <xdr:to>
      <xdr:col>18</xdr:col>
      <xdr:colOff>36830</xdr:colOff>
      <xdr:row>25</xdr:row>
      <xdr:rowOff>353060</xdr:rowOff>
    </xdr:to>
    <xdr:grpSp>
      <xdr:nvGrpSpPr>
        <xdr:cNvPr id="6" name="组合 5"/>
        <xdr:cNvGrpSpPr/>
      </xdr:nvGrpSpPr>
      <xdr:grpSpPr>
        <a:xfrm>
          <a:off x="9195435" y="4798060"/>
          <a:ext cx="4328795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&#20844;&#21496;&#20154;&#21592;&#20449;&#24687;&#26723;&#26696;\8&#26376;\2023&#24180;8&#26376;&#21592;&#24037;&#33457;&#21517;&#20876;-&#27827;&#21271;&#24037;&#2137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&#20844;&#21496;&#20154;&#21592;&#20449;&#24687;&#26723;&#26696;\10&#26376;\2023&#24180;10&#26376;&#21592;&#24037;&#33457;&#21517;&#20876;-&#27827;&#21271;&#24037;&#2137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1.8\&#32508;&#21512;&#31649;&#29702;&#37096;&#31354;&#38388;\&#32508;&#21512;&#31649;&#29702;&#37096;&#20154;&#21592;&#26723;&#26696;\1.&#20844;&#21496;&#20154;&#21592;&#20449;&#24687;&#26723;&#26696;\2024&#24180;\2024&#24180;2&#26376;&#21592;&#24037;&#33457;&#21517;&#20876;-&#27827;&#21271;&#24037;&#213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花名册"/>
      <sheetName val="当月入职"/>
      <sheetName val="当月离职"/>
      <sheetName val="当月调转"/>
      <sheetName val="人员异动统计"/>
      <sheetName val="中台 "/>
      <sheetName val="金属件"/>
      <sheetName val="座椅"/>
      <sheetName val="后视镜"/>
      <sheetName val="金属件事业部离职率"/>
      <sheetName val="座椅事业部离职率"/>
      <sheetName val="后视镜事业部离职率"/>
      <sheetName val="Sheet1"/>
    </sheetNames>
    <sheetDataSet>
      <sheetData sheetId="0">
        <row r="3">
          <cell r="C3" t="str">
            <v>王磊</v>
          </cell>
        </row>
        <row r="3">
          <cell r="S3">
            <v>38718</v>
          </cell>
        </row>
        <row r="4">
          <cell r="C4" t="str">
            <v>张黎明</v>
          </cell>
        </row>
        <row r="4">
          <cell r="S4">
            <v>39548</v>
          </cell>
        </row>
        <row r="5">
          <cell r="C5" t="str">
            <v>赵志强</v>
          </cell>
        </row>
        <row r="5">
          <cell r="S5">
            <v>38758</v>
          </cell>
        </row>
        <row r="6">
          <cell r="C6" t="str">
            <v>刘强</v>
          </cell>
        </row>
        <row r="6">
          <cell r="S6">
            <v>44292</v>
          </cell>
        </row>
        <row r="7">
          <cell r="C7" t="str">
            <v>许嘉辉</v>
          </cell>
        </row>
        <row r="7">
          <cell r="S7">
            <v>38062</v>
          </cell>
        </row>
        <row r="8">
          <cell r="C8" t="str">
            <v>孙秀霞</v>
          </cell>
        </row>
        <row r="8">
          <cell r="S8">
            <v>44012</v>
          </cell>
        </row>
        <row r="9">
          <cell r="C9" t="str">
            <v>冯亮亮</v>
          </cell>
        </row>
        <row r="9">
          <cell r="S9">
            <v>41539</v>
          </cell>
        </row>
        <row r="10">
          <cell r="C10" t="str">
            <v>张宝龙</v>
          </cell>
        </row>
        <row r="10">
          <cell r="S10">
            <v>44390</v>
          </cell>
        </row>
        <row r="11">
          <cell r="C11" t="str">
            <v>孟凡玉</v>
          </cell>
        </row>
        <row r="11">
          <cell r="S11">
            <v>44608</v>
          </cell>
        </row>
        <row r="12">
          <cell r="C12" t="str">
            <v>刘艳霞</v>
          </cell>
        </row>
        <row r="12">
          <cell r="S12">
            <v>44617</v>
          </cell>
        </row>
        <row r="13">
          <cell r="C13" t="str">
            <v>程丽宇</v>
          </cell>
        </row>
        <row r="13">
          <cell r="S13">
            <v>43635</v>
          </cell>
        </row>
        <row r="14">
          <cell r="C14" t="str">
            <v>滕奉伟</v>
          </cell>
        </row>
        <row r="14">
          <cell r="S14">
            <v>42140</v>
          </cell>
        </row>
        <row r="15">
          <cell r="C15" t="str">
            <v>田健</v>
          </cell>
        </row>
        <row r="15">
          <cell r="S15">
            <v>41458</v>
          </cell>
        </row>
        <row r="16">
          <cell r="C16" t="str">
            <v>翟福芹</v>
          </cell>
        </row>
        <row r="16">
          <cell r="S16">
            <v>41463</v>
          </cell>
        </row>
        <row r="17">
          <cell r="C17" t="str">
            <v>范瑶臣</v>
          </cell>
        </row>
        <row r="17">
          <cell r="S17">
            <v>41230</v>
          </cell>
        </row>
        <row r="18">
          <cell r="C18" t="str">
            <v>刘建轮</v>
          </cell>
        </row>
        <row r="18">
          <cell r="S18">
            <v>40055</v>
          </cell>
        </row>
        <row r="19">
          <cell r="C19" t="str">
            <v>赵化胜</v>
          </cell>
        </row>
        <row r="19">
          <cell r="S19">
            <v>42359</v>
          </cell>
        </row>
        <row r="20">
          <cell r="C20" t="str">
            <v>刘荣浩</v>
          </cell>
        </row>
        <row r="20">
          <cell r="S20">
            <v>44660</v>
          </cell>
        </row>
        <row r="21">
          <cell r="C21" t="str">
            <v>赵玉臣</v>
          </cell>
        </row>
        <row r="21">
          <cell r="S21">
            <v>36717</v>
          </cell>
        </row>
        <row r="22">
          <cell r="C22" t="str">
            <v>张庆超</v>
          </cell>
        </row>
        <row r="22">
          <cell r="S22">
            <v>44800</v>
          </cell>
        </row>
        <row r="23">
          <cell r="C23" t="str">
            <v>邓春博</v>
          </cell>
        </row>
        <row r="23">
          <cell r="S23">
            <v>38311</v>
          </cell>
        </row>
        <row r="24">
          <cell r="C24" t="str">
            <v>王杏纳</v>
          </cell>
        </row>
        <row r="24">
          <cell r="S24">
            <v>44797</v>
          </cell>
        </row>
        <row r="25">
          <cell r="C25" t="str">
            <v>史义虹</v>
          </cell>
        </row>
        <row r="25">
          <cell r="S25">
            <v>44630</v>
          </cell>
        </row>
        <row r="26">
          <cell r="C26" t="str">
            <v>刘建群</v>
          </cell>
        </row>
        <row r="26">
          <cell r="S26">
            <v>43373</v>
          </cell>
        </row>
        <row r="27">
          <cell r="C27" t="str">
            <v>王旗</v>
          </cell>
        </row>
        <row r="27">
          <cell r="S27">
            <v>42543</v>
          </cell>
        </row>
        <row r="28">
          <cell r="C28" t="str">
            <v>李明杰</v>
          </cell>
        </row>
        <row r="28">
          <cell r="S28">
            <v>44565</v>
          </cell>
        </row>
        <row r="29">
          <cell r="C29" t="str">
            <v>刘福刚</v>
          </cell>
        </row>
        <row r="29">
          <cell r="S29">
            <v>44932</v>
          </cell>
        </row>
        <row r="30">
          <cell r="C30" t="str">
            <v>王长浩</v>
          </cell>
        </row>
        <row r="30">
          <cell r="S30">
            <v>43710</v>
          </cell>
        </row>
        <row r="31">
          <cell r="C31" t="str">
            <v>张建江</v>
          </cell>
        </row>
        <row r="31">
          <cell r="S31">
            <v>43679</v>
          </cell>
        </row>
        <row r="32">
          <cell r="C32" t="str">
            <v>商木刚</v>
          </cell>
        </row>
        <row r="32">
          <cell r="S32">
            <v>42095</v>
          </cell>
        </row>
        <row r="33">
          <cell r="C33" t="str">
            <v>赵学超</v>
          </cell>
        </row>
        <row r="33">
          <cell r="S33">
            <v>44292</v>
          </cell>
        </row>
        <row r="34">
          <cell r="C34" t="str">
            <v>商鹏雨</v>
          </cell>
        </row>
        <row r="34">
          <cell r="S34">
            <v>44015</v>
          </cell>
        </row>
        <row r="35">
          <cell r="C35" t="str">
            <v>李庆海</v>
          </cell>
        </row>
        <row r="35">
          <cell r="S35">
            <v>44770</v>
          </cell>
        </row>
        <row r="36">
          <cell r="C36" t="str">
            <v>谷朋坤</v>
          </cell>
        </row>
        <row r="36">
          <cell r="S36">
            <v>43168</v>
          </cell>
        </row>
        <row r="37">
          <cell r="C37" t="str">
            <v>张如燕</v>
          </cell>
        </row>
        <row r="37">
          <cell r="S37">
            <v>39764</v>
          </cell>
        </row>
        <row r="38">
          <cell r="C38" t="str">
            <v>王凤荣</v>
          </cell>
        </row>
        <row r="38">
          <cell r="S38">
            <v>44432</v>
          </cell>
        </row>
        <row r="39">
          <cell r="C39" t="str">
            <v>张佳怡</v>
          </cell>
        </row>
        <row r="39">
          <cell r="S39">
            <v>43824</v>
          </cell>
        </row>
        <row r="40">
          <cell r="C40" t="str">
            <v>李芳慧</v>
          </cell>
        </row>
        <row r="40">
          <cell r="S40">
            <v>44183</v>
          </cell>
        </row>
        <row r="41">
          <cell r="C41" t="str">
            <v>董云霞</v>
          </cell>
        </row>
        <row r="41">
          <cell r="S41">
            <v>44713</v>
          </cell>
        </row>
        <row r="42">
          <cell r="C42" t="str">
            <v>刘新杰</v>
          </cell>
        </row>
        <row r="42">
          <cell r="S42">
            <v>41073</v>
          </cell>
        </row>
        <row r="43">
          <cell r="C43" t="str">
            <v>蔺元元</v>
          </cell>
        </row>
        <row r="43">
          <cell r="S43">
            <v>43257</v>
          </cell>
        </row>
        <row r="44">
          <cell r="C44" t="str">
            <v>牟群</v>
          </cell>
        </row>
        <row r="44">
          <cell r="S44">
            <v>44179</v>
          </cell>
        </row>
        <row r="45">
          <cell r="C45" t="str">
            <v>杨亚琼</v>
          </cell>
        </row>
        <row r="45">
          <cell r="S45">
            <v>44328</v>
          </cell>
        </row>
        <row r="46">
          <cell r="C46" t="str">
            <v>赵金旺</v>
          </cell>
        </row>
        <row r="46">
          <cell r="S46">
            <v>40100</v>
          </cell>
        </row>
        <row r="47">
          <cell r="C47" t="str">
            <v>刘士明</v>
          </cell>
        </row>
        <row r="47">
          <cell r="S47">
            <v>44167</v>
          </cell>
        </row>
        <row r="48">
          <cell r="C48" t="str">
            <v>陈阔</v>
          </cell>
        </row>
        <row r="48">
          <cell r="S48">
            <v>42010</v>
          </cell>
        </row>
        <row r="49">
          <cell r="C49" t="str">
            <v>宋静</v>
          </cell>
        </row>
        <row r="49">
          <cell r="S49">
            <v>44803</v>
          </cell>
        </row>
        <row r="50">
          <cell r="C50" t="str">
            <v>张馀林</v>
          </cell>
        </row>
        <row r="50">
          <cell r="S50">
            <v>40619</v>
          </cell>
        </row>
        <row r="51">
          <cell r="C51" t="str">
            <v>刘增莲</v>
          </cell>
        </row>
        <row r="51">
          <cell r="S51">
            <v>41484</v>
          </cell>
        </row>
        <row r="52">
          <cell r="C52" t="str">
            <v>陈晓晴</v>
          </cell>
        </row>
        <row r="52">
          <cell r="S52">
            <v>43337</v>
          </cell>
        </row>
        <row r="53">
          <cell r="C53" t="str">
            <v>施立如</v>
          </cell>
        </row>
        <row r="53">
          <cell r="S53">
            <v>44557</v>
          </cell>
        </row>
        <row r="54">
          <cell r="C54" t="str">
            <v>张文昌</v>
          </cell>
        </row>
        <row r="54">
          <cell r="S54">
            <v>43647</v>
          </cell>
        </row>
        <row r="55">
          <cell r="C55" t="str">
            <v>于全生</v>
          </cell>
        </row>
        <row r="55">
          <cell r="S55">
            <v>39528</v>
          </cell>
        </row>
        <row r="56">
          <cell r="C56" t="str">
            <v>高胜利</v>
          </cell>
        </row>
        <row r="56">
          <cell r="S56">
            <v>37534</v>
          </cell>
        </row>
        <row r="57">
          <cell r="C57" t="str">
            <v>张东</v>
          </cell>
        </row>
        <row r="57">
          <cell r="S57">
            <v>43997</v>
          </cell>
        </row>
        <row r="58">
          <cell r="C58" t="str">
            <v>孔德佳</v>
          </cell>
        </row>
        <row r="58">
          <cell r="S58">
            <v>43286</v>
          </cell>
        </row>
        <row r="59">
          <cell r="C59" t="str">
            <v>孙兴旺</v>
          </cell>
        </row>
        <row r="59">
          <cell r="S59">
            <v>43276</v>
          </cell>
        </row>
        <row r="60">
          <cell r="C60" t="str">
            <v>于来明</v>
          </cell>
        </row>
        <row r="60">
          <cell r="S60">
            <v>39255</v>
          </cell>
        </row>
        <row r="61">
          <cell r="C61" t="str">
            <v>刘梅娟</v>
          </cell>
        </row>
        <row r="61">
          <cell r="S61">
            <v>43809</v>
          </cell>
        </row>
        <row r="62">
          <cell r="C62" t="str">
            <v>白艳焕</v>
          </cell>
        </row>
        <row r="62">
          <cell r="S62">
            <v>41692</v>
          </cell>
        </row>
        <row r="63">
          <cell r="C63" t="str">
            <v>赵静</v>
          </cell>
        </row>
        <row r="63">
          <cell r="S63">
            <v>42770</v>
          </cell>
        </row>
        <row r="64">
          <cell r="C64" t="str">
            <v>赵连风</v>
          </cell>
        </row>
        <row r="64">
          <cell r="S64">
            <v>39491</v>
          </cell>
        </row>
        <row r="65">
          <cell r="C65" t="str">
            <v>邢建国</v>
          </cell>
        </row>
        <row r="65">
          <cell r="S65">
            <v>40890</v>
          </cell>
        </row>
        <row r="66">
          <cell r="C66" t="str">
            <v>谭月涛</v>
          </cell>
        </row>
        <row r="66">
          <cell r="S66">
            <v>43252</v>
          </cell>
        </row>
        <row r="67">
          <cell r="C67" t="str">
            <v>刘君伟</v>
          </cell>
        </row>
        <row r="67">
          <cell r="S67">
            <v>43070</v>
          </cell>
        </row>
        <row r="68">
          <cell r="C68" t="str">
            <v>王明</v>
          </cell>
        </row>
        <row r="68">
          <cell r="S68">
            <v>42292</v>
          </cell>
        </row>
        <row r="69">
          <cell r="C69" t="str">
            <v>张奇</v>
          </cell>
        </row>
        <row r="69">
          <cell r="S69">
            <v>44573</v>
          </cell>
        </row>
        <row r="70">
          <cell r="C70" t="str">
            <v>于磊磊</v>
          </cell>
        </row>
        <row r="70">
          <cell r="S70">
            <v>39264</v>
          </cell>
        </row>
        <row r="71">
          <cell r="C71" t="str">
            <v>席智伟</v>
          </cell>
        </row>
        <row r="71">
          <cell r="S71">
            <v>43050</v>
          </cell>
        </row>
        <row r="72">
          <cell r="C72" t="str">
            <v>王克杰</v>
          </cell>
        </row>
        <row r="72">
          <cell r="S72">
            <v>43374</v>
          </cell>
        </row>
        <row r="73">
          <cell r="C73" t="str">
            <v>陈伟</v>
          </cell>
        </row>
        <row r="73">
          <cell r="S73">
            <v>41500</v>
          </cell>
        </row>
        <row r="74">
          <cell r="C74" t="str">
            <v>刘清馨</v>
          </cell>
        </row>
        <row r="74">
          <cell r="S74">
            <v>43626</v>
          </cell>
        </row>
        <row r="75">
          <cell r="C75" t="str">
            <v>王春新</v>
          </cell>
        </row>
        <row r="75">
          <cell r="S75">
            <v>44775</v>
          </cell>
        </row>
        <row r="76">
          <cell r="C76" t="str">
            <v>司艳策</v>
          </cell>
        </row>
        <row r="76">
          <cell r="S76">
            <v>44140</v>
          </cell>
        </row>
        <row r="77">
          <cell r="C77" t="str">
            <v>刘元元</v>
          </cell>
        </row>
        <row r="77">
          <cell r="S77">
            <v>44308</v>
          </cell>
        </row>
        <row r="78">
          <cell r="C78" t="str">
            <v>陈自铅</v>
          </cell>
        </row>
        <row r="78">
          <cell r="S78">
            <v>44261</v>
          </cell>
        </row>
        <row r="79">
          <cell r="C79" t="str">
            <v>刘祥成</v>
          </cell>
        </row>
        <row r="79">
          <cell r="S79">
            <v>44363</v>
          </cell>
        </row>
        <row r="80">
          <cell r="C80" t="str">
            <v>郝家庆</v>
          </cell>
        </row>
        <row r="80">
          <cell r="S80">
            <v>44666</v>
          </cell>
        </row>
        <row r="81">
          <cell r="C81" t="str">
            <v>陈浩</v>
          </cell>
        </row>
        <row r="81">
          <cell r="S81">
            <v>40062</v>
          </cell>
        </row>
        <row r="82">
          <cell r="C82" t="str">
            <v>赵广超</v>
          </cell>
        </row>
        <row r="82">
          <cell r="S82">
            <v>44358</v>
          </cell>
        </row>
        <row r="83">
          <cell r="C83" t="str">
            <v>赵文俊</v>
          </cell>
        </row>
        <row r="83">
          <cell r="S83">
            <v>44578</v>
          </cell>
        </row>
        <row r="84">
          <cell r="C84" t="str">
            <v>胡希港</v>
          </cell>
        </row>
        <row r="84">
          <cell r="S84">
            <v>41564</v>
          </cell>
        </row>
        <row r="85">
          <cell r="C85" t="str">
            <v>云荣娟</v>
          </cell>
        </row>
        <row r="85">
          <cell r="S85">
            <v>38222</v>
          </cell>
        </row>
        <row r="86">
          <cell r="C86" t="str">
            <v>滕敬涛</v>
          </cell>
        </row>
        <row r="86">
          <cell r="S86">
            <v>43689</v>
          </cell>
        </row>
        <row r="87">
          <cell r="C87" t="str">
            <v>李洪秀</v>
          </cell>
        </row>
        <row r="87">
          <cell r="S87">
            <v>43714</v>
          </cell>
        </row>
        <row r="88">
          <cell r="C88" t="str">
            <v>张巧慧</v>
          </cell>
        </row>
        <row r="88">
          <cell r="S88">
            <v>44322</v>
          </cell>
        </row>
        <row r="89">
          <cell r="C89" t="str">
            <v>张琳</v>
          </cell>
        </row>
        <row r="89">
          <cell r="S89">
            <v>42999</v>
          </cell>
        </row>
        <row r="90">
          <cell r="C90" t="str">
            <v>马亚青</v>
          </cell>
        </row>
        <row r="90">
          <cell r="S90">
            <v>44026</v>
          </cell>
        </row>
        <row r="91">
          <cell r="C91" t="str">
            <v>郭金凯</v>
          </cell>
        </row>
        <row r="91">
          <cell r="S91">
            <v>44646</v>
          </cell>
        </row>
        <row r="92">
          <cell r="C92" t="str">
            <v>刘秀娟</v>
          </cell>
        </row>
        <row r="92">
          <cell r="S92">
            <v>44621</v>
          </cell>
        </row>
        <row r="93">
          <cell r="C93" t="str">
            <v>张强</v>
          </cell>
        </row>
        <row r="93">
          <cell r="S93">
            <v>42466</v>
          </cell>
        </row>
        <row r="94">
          <cell r="C94" t="str">
            <v>赵艳翠</v>
          </cell>
        </row>
        <row r="94">
          <cell r="S94">
            <v>44606</v>
          </cell>
        </row>
        <row r="95">
          <cell r="C95" t="str">
            <v>董会娟</v>
          </cell>
        </row>
        <row r="95">
          <cell r="S95">
            <v>44644</v>
          </cell>
        </row>
        <row r="96">
          <cell r="C96" t="str">
            <v>李鹏</v>
          </cell>
        </row>
        <row r="96">
          <cell r="S96">
            <v>41801</v>
          </cell>
        </row>
        <row r="97">
          <cell r="C97" t="str">
            <v>杨慧娟</v>
          </cell>
        </row>
        <row r="97">
          <cell r="S97">
            <v>44257</v>
          </cell>
        </row>
        <row r="98">
          <cell r="C98" t="str">
            <v>吴宝新</v>
          </cell>
        </row>
        <row r="98">
          <cell r="S98">
            <v>41435</v>
          </cell>
        </row>
        <row r="99">
          <cell r="C99" t="str">
            <v>高福亮</v>
          </cell>
        </row>
        <row r="99">
          <cell r="S99">
            <v>44404</v>
          </cell>
        </row>
        <row r="100">
          <cell r="C100" t="str">
            <v>刘振娜</v>
          </cell>
        </row>
        <row r="100">
          <cell r="S100">
            <v>44351</v>
          </cell>
        </row>
        <row r="101">
          <cell r="C101" t="str">
            <v>刘畅达</v>
          </cell>
        </row>
        <row r="101">
          <cell r="S101">
            <v>44966</v>
          </cell>
        </row>
        <row r="102">
          <cell r="C102" t="str">
            <v>王桂欣</v>
          </cell>
        </row>
        <row r="102">
          <cell r="S102">
            <v>40980</v>
          </cell>
        </row>
        <row r="103">
          <cell r="C103" t="str">
            <v>白莉莉</v>
          </cell>
        </row>
        <row r="103">
          <cell r="S103">
            <v>44602</v>
          </cell>
        </row>
        <row r="104">
          <cell r="C104" t="str">
            <v>张美静</v>
          </cell>
        </row>
        <row r="104">
          <cell r="S104">
            <v>44630</v>
          </cell>
        </row>
        <row r="105">
          <cell r="C105" t="str">
            <v>吴洪宇</v>
          </cell>
        </row>
        <row r="105">
          <cell r="S105">
            <v>44370</v>
          </cell>
        </row>
        <row r="106">
          <cell r="C106" t="str">
            <v>王震</v>
          </cell>
        </row>
        <row r="106">
          <cell r="S106">
            <v>40833</v>
          </cell>
        </row>
        <row r="107">
          <cell r="C107" t="str">
            <v>张峰</v>
          </cell>
        </row>
        <row r="107">
          <cell r="S107">
            <v>44193</v>
          </cell>
        </row>
        <row r="108">
          <cell r="C108" t="str">
            <v>谷云健</v>
          </cell>
        </row>
        <row r="108">
          <cell r="S108">
            <v>44617</v>
          </cell>
        </row>
        <row r="109">
          <cell r="C109" t="str">
            <v>孙刚</v>
          </cell>
        </row>
        <row r="109">
          <cell r="S109">
            <v>44331</v>
          </cell>
        </row>
        <row r="110">
          <cell r="C110" t="str">
            <v>滕巨猛</v>
          </cell>
        </row>
        <row r="110">
          <cell r="S110">
            <v>44147</v>
          </cell>
        </row>
        <row r="111">
          <cell r="C111" t="str">
            <v>徐亚新</v>
          </cell>
        </row>
        <row r="111">
          <cell r="S111">
            <v>44964</v>
          </cell>
        </row>
        <row r="112">
          <cell r="C112" t="str">
            <v>赵李峰</v>
          </cell>
        </row>
        <row r="112">
          <cell r="S112">
            <v>44673</v>
          </cell>
        </row>
        <row r="113">
          <cell r="C113" t="str">
            <v>李冲冲</v>
          </cell>
        </row>
        <row r="113">
          <cell r="S113">
            <v>44066</v>
          </cell>
        </row>
        <row r="114">
          <cell r="C114" t="str">
            <v>张海霞</v>
          </cell>
        </row>
        <row r="114">
          <cell r="S114">
            <v>44550</v>
          </cell>
        </row>
        <row r="115">
          <cell r="C115" t="str">
            <v>张月敏</v>
          </cell>
        </row>
        <row r="115">
          <cell r="S115">
            <v>44603</v>
          </cell>
        </row>
        <row r="116">
          <cell r="C116" t="str">
            <v>王建娥</v>
          </cell>
        </row>
        <row r="116">
          <cell r="S116">
            <v>44806</v>
          </cell>
        </row>
        <row r="117">
          <cell r="C117" t="str">
            <v>张俊新</v>
          </cell>
        </row>
        <row r="117">
          <cell r="S117">
            <v>41221</v>
          </cell>
        </row>
        <row r="118">
          <cell r="C118" t="str">
            <v>王玲玲</v>
          </cell>
        </row>
        <row r="118">
          <cell r="S118">
            <v>44550</v>
          </cell>
        </row>
        <row r="119">
          <cell r="C119" t="str">
            <v>董岗生</v>
          </cell>
        </row>
        <row r="119">
          <cell r="S119">
            <v>37535</v>
          </cell>
        </row>
        <row r="120">
          <cell r="C120" t="str">
            <v>刘阔阔</v>
          </cell>
        </row>
        <row r="120">
          <cell r="S120">
            <v>44379</v>
          </cell>
        </row>
        <row r="121">
          <cell r="C121" t="str">
            <v>韩丙村</v>
          </cell>
        </row>
        <row r="121">
          <cell r="S121">
            <v>42814</v>
          </cell>
        </row>
        <row r="122">
          <cell r="C122" t="str">
            <v>王孟力</v>
          </cell>
        </row>
        <row r="122">
          <cell r="S122">
            <v>44503</v>
          </cell>
        </row>
        <row r="123">
          <cell r="C123" t="str">
            <v>何伟伟</v>
          </cell>
        </row>
        <row r="123">
          <cell r="S123">
            <v>44609</v>
          </cell>
        </row>
        <row r="124">
          <cell r="C124" t="str">
            <v>张庆雨</v>
          </cell>
        </row>
        <row r="124">
          <cell r="S124">
            <v>40878</v>
          </cell>
        </row>
        <row r="125">
          <cell r="C125" t="str">
            <v>张泽</v>
          </cell>
        </row>
        <row r="125">
          <cell r="S125">
            <v>41293</v>
          </cell>
        </row>
        <row r="126">
          <cell r="C126" t="str">
            <v>田增军</v>
          </cell>
        </row>
        <row r="126">
          <cell r="S126">
            <v>43885</v>
          </cell>
        </row>
        <row r="127">
          <cell r="C127" t="str">
            <v>薛维新</v>
          </cell>
        </row>
        <row r="127">
          <cell r="S127">
            <v>43200</v>
          </cell>
        </row>
        <row r="128">
          <cell r="C128" t="str">
            <v>王化涛</v>
          </cell>
        </row>
        <row r="128">
          <cell r="S128">
            <v>44558</v>
          </cell>
        </row>
        <row r="129">
          <cell r="C129" t="str">
            <v>阚兵兵</v>
          </cell>
        </row>
        <row r="129">
          <cell r="S129">
            <v>41254</v>
          </cell>
        </row>
        <row r="130">
          <cell r="C130" t="str">
            <v>向利新</v>
          </cell>
        </row>
        <row r="130">
          <cell r="S130">
            <v>44805</v>
          </cell>
        </row>
        <row r="131">
          <cell r="C131" t="str">
            <v>王发</v>
          </cell>
        </row>
        <row r="131">
          <cell r="S131">
            <v>44749</v>
          </cell>
        </row>
        <row r="132">
          <cell r="C132" t="str">
            <v>耿晓朋</v>
          </cell>
        </row>
        <row r="132">
          <cell r="S132">
            <v>44734</v>
          </cell>
        </row>
        <row r="133">
          <cell r="C133" t="str">
            <v>房珍珍</v>
          </cell>
        </row>
        <row r="133">
          <cell r="S133">
            <v>44357</v>
          </cell>
        </row>
        <row r="134">
          <cell r="C134" t="str">
            <v>翟凤娟</v>
          </cell>
        </row>
        <row r="134">
          <cell r="S134">
            <v>41282</v>
          </cell>
        </row>
        <row r="135">
          <cell r="C135" t="str">
            <v>王伟</v>
          </cell>
        </row>
        <row r="135">
          <cell r="S135">
            <v>42793</v>
          </cell>
        </row>
        <row r="136">
          <cell r="C136" t="str">
            <v>米芝霖</v>
          </cell>
        </row>
        <row r="136">
          <cell r="S136">
            <v>44267</v>
          </cell>
        </row>
        <row r="137">
          <cell r="C137" t="str">
            <v>李贵林</v>
          </cell>
        </row>
        <row r="137">
          <cell r="S137">
            <v>43647</v>
          </cell>
        </row>
        <row r="138">
          <cell r="C138" t="str">
            <v>宋连利</v>
          </cell>
        </row>
        <row r="138">
          <cell r="S138">
            <v>43833</v>
          </cell>
        </row>
        <row r="139">
          <cell r="C139" t="str">
            <v>李兆港</v>
          </cell>
        </row>
        <row r="139">
          <cell r="S139">
            <v>44653</v>
          </cell>
        </row>
        <row r="140">
          <cell r="C140" t="str">
            <v>姬胜阳</v>
          </cell>
        </row>
        <row r="140">
          <cell r="S140">
            <v>40953</v>
          </cell>
        </row>
        <row r="141">
          <cell r="C141" t="str">
            <v>王祥</v>
          </cell>
        </row>
        <row r="141">
          <cell r="S141">
            <v>42809</v>
          </cell>
        </row>
        <row r="142">
          <cell r="C142" t="str">
            <v>王宝俊</v>
          </cell>
        </row>
        <row r="142">
          <cell r="S142">
            <v>44665</v>
          </cell>
        </row>
        <row r="143">
          <cell r="C143" t="str">
            <v>邓福源</v>
          </cell>
        </row>
        <row r="143">
          <cell r="S143">
            <v>44704</v>
          </cell>
        </row>
        <row r="144">
          <cell r="C144" t="str">
            <v>于正军</v>
          </cell>
        </row>
        <row r="144">
          <cell r="S144">
            <v>43038</v>
          </cell>
        </row>
        <row r="145">
          <cell r="C145" t="str">
            <v>梁国敏</v>
          </cell>
        </row>
        <row r="145">
          <cell r="S145">
            <v>43049</v>
          </cell>
        </row>
        <row r="146">
          <cell r="C146" t="str">
            <v>陈月涛</v>
          </cell>
        </row>
        <row r="146">
          <cell r="S146">
            <v>40809</v>
          </cell>
        </row>
        <row r="147">
          <cell r="C147" t="str">
            <v>王滨</v>
          </cell>
        </row>
        <row r="147">
          <cell r="S147">
            <v>41334</v>
          </cell>
        </row>
        <row r="148">
          <cell r="C148" t="str">
            <v>董凤海</v>
          </cell>
        </row>
        <row r="148">
          <cell r="S148">
            <v>41383</v>
          </cell>
        </row>
        <row r="149">
          <cell r="C149" t="str">
            <v>崔永文</v>
          </cell>
        </row>
        <row r="149">
          <cell r="S149">
            <v>42711</v>
          </cell>
        </row>
        <row r="150">
          <cell r="C150" t="str">
            <v>赵卫</v>
          </cell>
        </row>
        <row r="150">
          <cell r="S150">
            <v>44260</v>
          </cell>
        </row>
        <row r="151">
          <cell r="C151" t="str">
            <v>蒋云浩</v>
          </cell>
        </row>
        <row r="151">
          <cell r="S151">
            <v>44502</v>
          </cell>
        </row>
        <row r="152">
          <cell r="C152" t="str">
            <v>于型淼</v>
          </cell>
        </row>
        <row r="152">
          <cell r="S152">
            <v>44508</v>
          </cell>
        </row>
        <row r="153">
          <cell r="C153" t="str">
            <v>于代弟</v>
          </cell>
        </row>
        <row r="153">
          <cell r="S153">
            <v>41228</v>
          </cell>
        </row>
        <row r="154">
          <cell r="C154" t="str">
            <v>范淑菁</v>
          </cell>
        </row>
        <row r="154">
          <cell r="S154">
            <v>41502</v>
          </cell>
        </row>
        <row r="155">
          <cell r="C155" t="str">
            <v>郭瑞超</v>
          </cell>
        </row>
        <row r="155">
          <cell r="S155">
            <v>44601</v>
          </cell>
        </row>
        <row r="156">
          <cell r="C156" t="str">
            <v>邓雪</v>
          </cell>
        </row>
        <row r="156">
          <cell r="S156">
            <v>40491</v>
          </cell>
        </row>
        <row r="157">
          <cell r="C157" t="str">
            <v>易春凤</v>
          </cell>
        </row>
        <row r="157">
          <cell r="S157">
            <v>44537</v>
          </cell>
        </row>
        <row r="158">
          <cell r="C158" t="str">
            <v>王建国</v>
          </cell>
        </row>
        <row r="158">
          <cell r="S158">
            <v>44709</v>
          </cell>
        </row>
        <row r="159">
          <cell r="C159" t="str">
            <v>马立升</v>
          </cell>
        </row>
        <row r="159">
          <cell r="S159">
            <v>44741</v>
          </cell>
        </row>
        <row r="160">
          <cell r="C160" t="str">
            <v>张之良</v>
          </cell>
        </row>
        <row r="160">
          <cell r="S160">
            <v>44762</v>
          </cell>
        </row>
        <row r="161">
          <cell r="C161" t="str">
            <v>高山</v>
          </cell>
        </row>
        <row r="161">
          <cell r="S161">
            <v>44378</v>
          </cell>
        </row>
        <row r="162">
          <cell r="C162" t="str">
            <v>王国胜</v>
          </cell>
        </row>
        <row r="162">
          <cell r="S162">
            <v>44798</v>
          </cell>
        </row>
        <row r="163">
          <cell r="C163" t="str">
            <v>王建忠</v>
          </cell>
        </row>
        <row r="163">
          <cell r="S163">
            <v>44971</v>
          </cell>
        </row>
        <row r="164">
          <cell r="C164" t="str">
            <v>汪彬彬</v>
          </cell>
        </row>
        <row r="164">
          <cell r="S164">
            <v>44974</v>
          </cell>
        </row>
        <row r="165">
          <cell r="C165" t="str">
            <v>刘如成</v>
          </cell>
        </row>
        <row r="165">
          <cell r="S165">
            <v>41322</v>
          </cell>
        </row>
        <row r="166">
          <cell r="C166" t="str">
            <v>左之力</v>
          </cell>
        </row>
        <row r="166">
          <cell r="S166">
            <v>44670</v>
          </cell>
        </row>
        <row r="167">
          <cell r="C167" t="str">
            <v>田晓胜</v>
          </cell>
        </row>
        <row r="167">
          <cell r="S167">
            <v>41841</v>
          </cell>
        </row>
        <row r="168">
          <cell r="C168" t="str">
            <v>邓冬冬</v>
          </cell>
        </row>
        <row r="168">
          <cell r="S168">
            <v>40022</v>
          </cell>
        </row>
        <row r="169">
          <cell r="C169" t="str">
            <v>胡海明</v>
          </cell>
        </row>
        <row r="169">
          <cell r="S169">
            <v>40964</v>
          </cell>
        </row>
        <row r="170">
          <cell r="C170" t="str">
            <v>胡建谱</v>
          </cell>
        </row>
        <row r="170">
          <cell r="S170">
            <v>42226</v>
          </cell>
        </row>
        <row r="171">
          <cell r="C171" t="str">
            <v>赵亚帅</v>
          </cell>
        </row>
        <row r="171">
          <cell r="S171">
            <v>40583</v>
          </cell>
        </row>
        <row r="172">
          <cell r="C172" t="str">
            <v>孟新</v>
          </cell>
        </row>
        <row r="172">
          <cell r="S172">
            <v>41387</v>
          </cell>
        </row>
        <row r="173">
          <cell r="C173" t="str">
            <v>杨兴乐</v>
          </cell>
        </row>
        <row r="173">
          <cell r="S173">
            <v>41718</v>
          </cell>
        </row>
        <row r="174">
          <cell r="C174" t="str">
            <v>杨学涛</v>
          </cell>
        </row>
        <row r="174">
          <cell r="S174">
            <v>41821</v>
          </cell>
        </row>
        <row r="175">
          <cell r="C175" t="str">
            <v>朱洪来</v>
          </cell>
        </row>
        <row r="175">
          <cell r="S175">
            <v>41551</v>
          </cell>
        </row>
        <row r="176">
          <cell r="C176" t="str">
            <v>赵英才</v>
          </cell>
        </row>
        <row r="176">
          <cell r="S176">
            <v>41315</v>
          </cell>
        </row>
        <row r="177">
          <cell r="C177" t="str">
            <v>王忠</v>
          </cell>
        </row>
        <row r="177">
          <cell r="S177">
            <v>43179</v>
          </cell>
        </row>
        <row r="178">
          <cell r="C178" t="str">
            <v>李宾</v>
          </cell>
        </row>
        <row r="178">
          <cell r="S178">
            <v>40583</v>
          </cell>
        </row>
        <row r="179">
          <cell r="C179" t="str">
            <v>荆文彬</v>
          </cell>
        </row>
        <row r="179">
          <cell r="S179">
            <v>44278</v>
          </cell>
        </row>
        <row r="180">
          <cell r="C180" t="str">
            <v>宁文凯</v>
          </cell>
        </row>
        <row r="180">
          <cell r="S180">
            <v>44268</v>
          </cell>
        </row>
        <row r="181">
          <cell r="C181" t="str">
            <v>刘金岗</v>
          </cell>
        </row>
        <row r="181">
          <cell r="S181">
            <v>43760</v>
          </cell>
        </row>
        <row r="182">
          <cell r="C182" t="str">
            <v>孙华山</v>
          </cell>
        </row>
        <row r="182">
          <cell r="S182">
            <v>41582</v>
          </cell>
        </row>
        <row r="183">
          <cell r="C183" t="str">
            <v>王万新</v>
          </cell>
        </row>
        <row r="183">
          <cell r="S183">
            <v>42679</v>
          </cell>
        </row>
        <row r="184">
          <cell r="C184" t="str">
            <v>丁友谊</v>
          </cell>
        </row>
        <row r="184">
          <cell r="S184">
            <v>44615</v>
          </cell>
        </row>
        <row r="185">
          <cell r="C185" t="str">
            <v>李明</v>
          </cell>
        </row>
        <row r="185">
          <cell r="S185">
            <v>44971</v>
          </cell>
        </row>
        <row r="186">
          <cell r="C186" t="str">
            <v>郭超</v>
          </cell>
        </row>
        <row r="186">
          <cell r="S186">
            <v>44972</v>
          </cell>
        </row>
        <row r="187">
          <cell r="C187" t="str">
            <v>王进</v>
          </cell>
        </row>
        <row r="187">
          <cell r="S187">
            <v>44972</v>
          </cell>
        </row>
        <row r="188">
          <cell r="C188" t="str">
            <v>刘景源</v>
          </cell>
        </row>
        <row r="188">
          <cell r="S188">
            <v>44972</v>
          </cell>
        </row>
        <row r="189">
          <cell r="C189" t="str">
            <v>赵永昌</v>
          </cell>
        </row>
        <row r="189">
          <cell r="S189">
            <v>44972</v>
          </cell>
        </row>
        <row r="190">
          <cell r="C190" t="str">
            <v>刘玉红</v>
          </cell>
        </row>
        <row r="190">
          <cell r="S190">
            <v>44968</v>
          </cell>
        </row>
        <row r="191">
          <cell r="C191" t="str">
            <v>孙广林</v>
          </cell>
        </row>
        <row r="191">
          <cell r="S191">
            <v>42081</v>
          </cell>
        </row>
        <row r="192">
          <cell r="C192" t="str">
            <v>孙国峰</v>
          </cell>
        </row>
        <row r="192">
          <cell r="S192">
            <v>42347</v>
          </cell>
        </row>
        <row r="193">
          <cell r="C193" t="str">
            <v>孙金海</v>
          </cell>
        </row>
        <row r="193">
          <cell r="S193">
            <v>41874</v>
          </cell>
        </row>
        <row r="194">
          <cell r="C194" t="str">
            <v>胡庆生</v>
          </cell>
        </row>
        <row r="194">
          <cell r="S194">
            <v>41333</v>
          </cell>
        </row>
        <row r="195">
          <cell r="C195" t="str">
            <v>张世玉</v>
          </cell>
        </row>
        <row r="195">
          <cell r="S195">
            <v>43060</v>
          </cell>
        </row>
        <row r="196">
          <cell r="C196" t="str">
            <v>商松坡</v>
          </cell>
        </row>
        <row r="196">
          <cell r="S196">
            <v>41639</v>
          </cell>
        </row>
        <row r="197">
          <cell r="C197" t="str">
            <v>刘金良</v>
          </cell>
        </row>
        <row r="197">
          <cell r="S197">
            <v>43168</v>
          </cell>
        </row>
        <row r="198">
          <cell r="C198" t="str">
            <v>杨树国</v>
          </cell>
        </row>
        <row r="198">
          <cell r="S198">
            <v>42653</v>
          </cell>
        </row>
        <row r="199">
          <cell r="C199" t="str">
            <v>韩桂栋</v>
          </cell>
        </row>
        <row r="199">
          <cell r="S199">
            <v>44295</v>
          </cell>
        </row>
        <row r="200">
          <cell r="C200" t="str">
            <v>吴晓萌</v>
          </cell>
        </row>
        <row r="200">
          <cell r="S200">
            <v>43157</v>
          </cell>
        </row>
        <row r="201">
          <cell r="C201" t="str">
            <v>王红梅</v>
          </cell>
        </row>
        <row r="201">
          <cell r="S201">
            <v>41335</v>
          </cell>
        </row>
        <row r="202">
          <cell r="C202" t="str">
            <v>吴红红</v>
          </cell>
        </row>
        <row r="202">
          <cell r="S202">
            <v>42774</v>
          </cell>
        </row>
        <row r="203">
          <cell r="C203" t="str">
            <v>刘双双</v>
          </cell>
        </row>
        <row r="203">
          <cell r="S203">
            <v>44389</v>
          </cell>
        </row>
        <row r="204">
          <cell r="C204" t="str">
            <v>崔新玲</v>
          </cell>
        </row>
        <row r="204">
          <cell r="S204">
            <v>44404</v>
          </cell>
        </row>
        <row r="205">
          <cell r="C205" t="str">
            <v>张景义</v>
          </cell>
        </row>
        <row r="205">
          <cell r="S205">
            <v>44615</v>
          </cell>
        </row>
        <row r="206">
          <cell r="C206" t="str">
            <v>邓博元</v>
          </cell>
        </row>
        <row r="206">
          <cell r="S206">
            <v>44971</v>
          </cell>
        </row>
        <row r="207">
          <cell r="C207" t="str">
            <v>柴爱霞</v>
          </cell>
        </row>
        <row r="207">
          <cell r="S207">
            <v>45097</v>
          </cell>
        </row>
        <row r="208">
          <cell r="C208" t="str">
            <v>王庆骥</v>
          </cell>
        </row>
        <row r="208">
          <cell r="S208">
            <v>42165</v>
          </cell>
        </row>
        <row r="209">
          <cell r="C209" t="str">
            <v>杨博文</v>
          </cell>
        </row>
        <row r="209">
          <cell r="S209">
            <v>44609</v>
          </cell>
        </row>
        <row r="210">
          <cell r="C210" t="str">
            <v>康春艳</v>
          </cell>
        </row>
        <row r="210">
          <cell r="S210">
            <v>44754</v>
          </cell>
        </row>
        <row r="211">
          <cell r="C211" t="str">
            <v>张广涛</v>
          </cell>
        </row>
        <row r="211">
          <cell r="S211">
            <v>42165</v>
          </cell>
        </row>
        <row r="212">
          <cell r="C212" t="str">
            <v>宗方明</v>
          </cell>
        </row>
        <row r="212">
          <cell r="S212">
            <v>39266</v>
          </cell>
        </row>
        <row r="213">
          <cell r="C213" t="str">
            <v>王国防</v>
          </cell>
        </row>
        <row r="213">
          <cell r="S213">
            <v>41229</v>
          </cell>
        </row>
        <row r="214">
          <cell r="C214" t="str">
            <v>刘杨</v>
          </cell>
        </row>
        <row r="214">
          <cell r="S214">
            <v>42070</v>
          </cell>
        </row>
        <row r="215">
          <cell r="C215" t="str">
            <v>白义凯</v>
          </cell>
        </row>
        <row r="215">
          <cell r="S215">
            <v>44292</v>
          </cell>
        </row>
        <row r="216">
          <cell r="C216" t="str">
            <v>闻龙超</v>
          </cell>
        </row>
        <row r="216">
          <cell r="S216">
            <v>44336</v>
          </cell>
        </row>
        <row r="217">
          <cell r="C217" t="str">
            <v>姚梅芳</v>
          </cell>
        </row>
        <row r="217">
          <cell r="S217">
            <v>42525</v>
          </cell>
        </row>
        <row r="218">
          <cell r="C218" t="str">
            <v>刘二精</v>
          </cell>
        </row>
        <row r="218">
          <cell r="S218">
            <v>42292</v>
          </cell>
        </row>
        <row r="219">
          <cell r="C219" t="str">
            <v>杨艳</v>
          </cell>
        </row>
        <row r="219">
          <cell r="S219">
            <v>42671</v>
          </cell>
        </row>
        <row r="220">
          <cell r="C220" t="str">
            <v>李艳平</v>
          </cell>
        </row>
        <row r="220">
          <cell r="S220">
            <v>43214</v>
          </cell>
        </row>
        <row r="221">
          <cell r="C221" t="str">
            <v>孟洪臣</v>
          </cell>
        </row>
        <row r="221">
          <cell r="S221">
            <v>44285</v>
          </cell>
        </row>
        <row r="222">
          <cell r="C222" t="str">
            <v>王文通</v>
          </cell>
        </row>
        <row r="222">
          <cell r="S222">
            <v>44531</v>
          </cell>
        </row>
        <row r="223">
          <cell r="C223" t="str">
            <v>张艳</v>
          </cell>
        </row>
        <row r="223">
          <cell r="S223">
            <v>44538</v>
          </cell>
        </row>
        <row r="224">
          <cell r="C224" t="str">
            <v>崔金朋</v>
          </cell>
        </row>
        <row r="224">
          <cell r="S224">
            <v>44645</v>
          </cell>
        </row>
        <row r="225">
          <cell r="C225" t="str">
            <v>赵秋杰</v>
          </cell>
        </row>
        <row r="225">
          <cell r="S225">
            <v>44348</v>
          </cell>
        </row>
        <row r="226">
          <cell r="C226" t="str">
            <v>罗娜</v>
          </cell>
        </row>
        <row r="226">
          <cell r="S226">
            <v>44978</v>
          </cell>
        </row>
        <row r="227">
          <cell r="C227" t="str">
            <v>蒋观龙</v>
          </cell>
        </row>
        <row r="227">
          <cell r="S227">
            <v>44982</v>
          </cell>
        </row>
        <row r="228">
          <cell r="C228" t="str">
            <v>王云婧</v>
          </cell>
        </row>
        <row r="228">
          <cell r="S228">
            <v>41704</v>
          </cell>
        </row>
        <row r="229">
          <cell r="C229" t="str">
            <v>刘宝洪</v>
          </cell>
        </row>
        <row r="229">
          <cell r="S229">
            <v>41034</v>
          </cell>
        </row>
        <row r="230">
          <cell r="C230" t="str">
            <v>从恩健</v>
          </cell>
        </row>
        <row r="230">
          <cell r="S230">
            <v>44335</v>
          </cell>
        </row>
        <row r="231">
          <cell r="C231" t="str">
            <v>窦桂英</v>
          </cell>
        </row>
        <row r="231">
          <cell r="S231">
            <v>41464</v>
          </cell>
        </row>
        <row r="232">
          <cell r="C232" t="str">
            <v>张秀荣</v>
          </cell>
        </row>
        <row r="232">
          <cell r="S232">
            <v>41830</v>
          </cell>
        </row>
        <row r="233">
          <cell r="C233" t="str">
            <v>果永红</v>
          </cell>
        </row>
        <row r="233">
          <cell r="S233">
            <v>44628</v>
          </cell>
        </row>
        <row r="234">
          <cell r="C234" t="str">
            <v>王艳</v>
          </cell>
        </row>
        <row r="234">
          <cell r="S234">
            <v>44355</v>
          </cell>
        </row>
        <row r="235">
          <cell r="C235" t="str">
            <v>刘梦鹤</v>
          </cell>
        </row>
        <row r="235">
          <cell r="S235">
            <v>44284</v>
          </cell>
        </row>
        <row r="236">
          <cell r="C236" t="str">
            <v>张俊苓</v>
          </cell>
        </row>
        <row r="236">
          <cell r="S236">
            <v>41430</v>
          </cell>
        </row>
        <row r="237">
          <cell r="C237" t="str">
            <v>吕新辉</v>
          </cell>
        </row>
        <row r="237">
          <cell r="S237">
            <v>44069</v>
          </cell>
        </row>
        <row r="238">
          <cell r="C238" t="str">
            <v>马强</v>
          </cell>
        </row>
        <row r="238">
          <cell r="S238">
            <v>44333</v>
          </cell>
        </row>
        <row r="239">
          <cell r="C239" t="str">
            <v>邓程霖</v>
          </cell>
        </row>
        <row r="239">
          <cell r="S239">
            <v>44729</v>
          </cell>
        </row>
        <row r="240">
          <cell r="C240" t="str">
            <v>王培亮</v>
          </cell>
        </row>
        <row r="240">
          <cell r="S240">
            <v>42615</v>
          </cell>
        </row>
        <row r="241">
          <cell r="C241" t="str">
            <v>白艳娟</v>
          </cell>
        </row>
        <row r="241">
          <cell r="S241">
            <v>44805</v>
          </cell>
        </row>
        <row r="242">
          <cell r="C242" t="str">
            <v>仝立明</v>
          </cell>
        </row>
        <row r="242">
          <cell r="S242">
            <v>44663</v>
          </cell>
        </row>
        <row r="243">
          <cell r="C243" t="str">
            <v>李玉静</v>
          </cell>
        </row>
        <row r="243">
          <cell r="S243">
            <v>44529</v>
          </cell>
        </row>
        <row r="244">
          <cell r="C244" t="str">
            <v>王富民</v>
          </cell>
        </row>
        <row r="244">
          <cell r="S244">
            <v>44144</v>
          </cell>
        </row>
        <row r="245">
          <cell r="C245" t="str">
            <v>张坤</v>
          </cell>
        </row>
        <row r="245">
          <cell r="S245">
            <v>42318</v>
          </cell>
        </row>
        <row r="246">
          <cell r="C246" t="str">
            <v>刘石头</v>
          </cell>
        </row>
        <row r="246">
          <cell r="S246">
            <v>44620</v>
          </cell>
        </row>
        <row r="247">
          <cell r="C247" t="str">
            <v>李加弘</v>
          </cell>
        </row>
        <row r="247">
          <cell r="S247">
            <v>44321</v>
          </cell>
        </row>
        <row r="248">
          <cell r="C248" t="str">
            <v>张振宇</v>
          </cell>
        </row>
        <row r="248">
          <cell r="S248">
            <v>44653</v>
          </cell>
        </row>
        <row r="249">
          <cell r="C249" t="str">
            <v>王悦丞</v>
          </cell>
        </row>
        <row r="249">
          <cell r="S249">
            <v>44805</v>
          </cell>
        </row>
        <row r="250">
          <cell r="C250" t="str">
            <v>刘柏林</v>
          </cell>
        </row>
        <row r="250">
          <cell r="S250">
            <v>42061</v>
          </cell>
        </row>
        <row r="251">
          <cell r="C251" t="str">
            <v>李忠峰</v>
          </cell>
        </row>
        <row r="251">
          <cell r="S251">
            <v>42780</v>
          </cell>
        </row>
        <row r="252">
          <cell r="C252" t="str">
            <v>刘荣辰</v>
          </cell>
        </row>
        <row r="252">
          <cell r="S252">
            <v>44611</v>
          </cell>
        </row>
        <row r="253">
          <cell r="C253" t="str">
            <v>朱文奇</v>
          </cell>
        </row>
        <row r="253">
          <cell r="S253">
            <v>42714</v>
          </cell>
        </row>
        <row r="254">
          <cell r="C254" t="str">
            <v>杨起越</v>
          </cell>
        </row>
        <row r="254">
          <cell r="S254">
            <v>42683</v>
          </cell>
        </row>
        <row r="255">
          <cell r="C255" t="str">
            <v>李素元</v>
          </cell>
        </row>
        <row r="255">
          <cell r="S255">
            <v>44139</v>
          </cell>
        </row>
        <row r="256">
          <cell r="C256" t="str">
            <v>李冉</v>
          </cell>
        </row>
        <row r="256">
          <cell r="S256">
            <v>43996</v>
          </cell>
        </row>
        <row r="257">
          <cell r="C257" t="str">
            <v>李冬旭</v>
          </cell>
        </row>
        <row r="257">
          <cell r="S257">
            <v>44300</v>
          </cell>
        </row>
        <row r="258">
          <cell r="C258" t="str">
            <v>张家旺</v>
          </cell>
        </row>
        <row r="258">
          <cell r="S258">
            <v>44467</v>
          </cell>
        </row>
        <row r="259">
          <cell r="C259" t="str">
            <v>王忠梅</v>
          </cell>
        </row>
        <row r="259">
          <cell r="S259">
            <v>42544</v>
          </cell>
        </row>
        <row r="260">
          <cell r="C260" t="str">
            <v>董金岭</v>
          </cell>
        </row>
        <row r="260">
          <cell r="S260">
            <v>44632</v>
          </cell>
        </row>
        <row r="261">
          <cell r="C261" t="str">
            <v>赵增坤</v>
          </cell>
        </row>
        <row r="261">
          <cell r="S261">
            <v>44327</v>
          </cell>
        </row>
        <row r="262">
          <cell r="C262" t="str">
            <v>张猛</v>
          </cell>
        </row>
        <row r="262">
          <cell r="S262">
            <v>41613</v>
          </cell>
        </row>
        <row r="263">
          <cell r="C263" t="str">
            <v>尚红红</v>
          </cell>
        </row>
        <row r="263">
          <cell r="S263">
            <v>44600</v>
          </cell>
        </row>
        <row r="264">
          <cell r="C264" t="str">
            <v>孙立梅</v>
          </cell>
        </row>
        <row r="264">
          <cell r="S264">
            <v>44365</v>
          </cell>
        </row>
        <row r="265">
          <cell r="C265" t="str">
            <v>宋秉鑫</v>
          </cell>
        </row>
        <row r="265">
          <cell r="S265">
            <v>44393</v>
          </cell>
        </row>
        <row r="266">
          <cell r="C266" t="str">
            <v>李承锡</v>
          </cell>
        </row>
        <row r="266">
          <cell r="S266">
            <v>44600</v>
          </cell>
        </row>
        <row r="267">
          <cell r="C267" t="str">
            <v>张跃进</v>
          </cell>
        </row>
        <row r="267">
          <cell r="S267">
            <v>44603</v>
          </cell>
        </row>
        <row r="268">
          <cell r="C268" t="str">
            <v>王世玉</v>
          </cell>
        </row>
        <row r="268">
          <cell r="S268">
            <v>44495</v>
          </cell>
        </row>
        <row r="269">
          <cell r="C269" t="str">
            <v>窦向前</v>
          </cell>
        </row>
        <row r="269">
          <cell r="S269">
            <v>44755</v>
          </cell>
        </row>
        <row r="270">
          <cell r="C270" t="str">
            <v>王凯</v>
          </cell>
        </row>
        <row r="270">
          <cell r="S270">
            <v>41691</v>
          </cell>
        </row>
        <row r="271">
          <cell r="C271" t="str">
            <v>何世成</v>
          </cell>
        </row>
        <row r="271">
          <cell r="S271">
            <v>44967</v>
          </cell>
        </row>
        <row r="272">
          <cell r="C272" t="str">
            <v>潘彪</v>
          </cell>
        </row>
        <row r="272">
          <cell r="S272">
            <v>44971</v>
          </cell>
        </row>
        <row r="273">
          <cell r="C273" t="str">
            <v>尤宏雪</v>
          </cell>
        </row>
        <row r="273">
          <cell r="S273">
            <v>44971</v>
          </cell>
        </row>
        <row r="274">
          <cell r="C274" t="str">
            <v>李齐展</v>
          </cell>
        </row>
        <row r="274">
          <cell r="S274">
            <v>44975</v>
          </cell>
        </row>
        <row r="275">
          <cell r="C275" t="str">
            <v>王钇雄</v>
          </cell>
        </row>
        <row r="275">
          <cell r="S275">
            <v>44976</v>
          </cell>
        </row>
        <row r="276">
          <cell r="C276" t="str">
            <v>张建越</v>
          </cell>
        </row>
        <row r="276">
          <cell r="S276">
            <v>44976</v>
          </cell>
        </row>
        <row r="277">
          <cell r="C277" t="str">
            <v>田淑霞</v>
          </cell>
        </row>
        <row r="277">
          <cell r="S277">
            <v>42653</v>
          </cell>
        </row>
        <row r="278">
          <cell r="C278" t="str">
            <v>孙艳辉</v>
          </cell>
        </row>
        <row r="278">
          <cell r="S278">
            <v>42844</v>
          </cell>
        </row>
        <row r="279">
          <cell r="C279" t="str">
            <v>孙文芳</v>
          </cell>
        </row>
        <row r="279">
          <cell r="S279">
            <v>43270</v>
          </cell>
        </row>
        <row r="280">
          <cell r="C280" t="str">
            <v>孙秀辉</v>
          </cell>
        </row>
        <row r="280">
          <cell r="S280">
            <v>43179</v>
          </cell>
        </row>
        <row r="281">
          <cell r="C281" t="str">
            <v>张娜娜</v>
          </cell>
        </row>
        <row r="281">
          <cell r="S281">
            <v>43179</v>
          </cell>
        </row>
        <row r="282">
          <cell r="C282" t="str">
            <v>王文英</v>
          </cell>
        </row>
        <row r="282">
          <cell r="S282">
            <v>41282</v>
          </cell>
        </row>
        <row r="283">
          <cell r="C283" t="str">
            <v>邓琳娜</v>
          </cell>
        </row>
        <row r="283">
          <cell r="S283">
            <v>41557</v>
          </cell>
        </row>
        <row r="284">
          <cell r="C284" t="str">
            <v>田飞飞</v>
          </cell>
        </row>
        <row r="284">
          <cell r="S284">
            <v>42774</v>
          </cell>
        </row>
        <row r="285">
          <cell r="C285" t="str">
            <v>王萱斓</v>
          </cell>
        </row>
        <row r="285">
          <cell r="S285">
            <v>42774</v>
          </cell>
        </row>
        <row r="286">
          <cell r="C286" t="str">
            <v>王河敏</v>
          </cell>
        </row>
        <row r="286">
          <cell r="S286">
            <v>42060</v>
          </cell>
        </row>
        <row r="287">
          <cell r="C287" t="str">
            <v>徐凤瑞</v>
          </cell>
        </row>
        <row r="287">
          <cell r="S287">
            <v>42089</v>
          </cell>
        </row>
        <row r="288">
          <cell r="C288" t="str">
            <v>张风瑞</v>
          </cell>
        </row>
        <row r="288">
          <cell r="S288">
            <v>42556</v>
          </cell>
        </row>
        <row r="289">
          <cell r="C289" t="str">
            <v>孙晓明</v>
          </cell>
        </row>
        <row r="289">
          <cell r="S289">
            <v>42809</v>
          </cell>
        </row>
        <row r="290">
          <cell r="C290" t="str">
            <v>马立荣</v>
          </cell>
        </row>
        <row r="290">
          <cell r="S290">
            <v>42809</v>
          </cell>
        </row>
        <row r="291">
          <cell r="C291" t="str">
            <v>李香慧</v>
          </cell>
        </row>
        <row r="291">
          <cell r="S291">
            <v>42837</v>
          </cell>
        </row>
        <row r="292">
          <cell r="C292" t="str">
            <v>郭庆茹</v>
          </cell>
        </row>
        <row r="292">
          <cell r="S292">
            <v>43759</v>
          </cell>
        </row>
        <row r="293">
          <cell r="C293" t="str">
            <v>李泽元</v>
          </cell>
        </row>
        <row r="293">
          <cell r="S293">
            <v>43788</v>
          </cell>
        </row>
        <row r="294">
          <cell r="C294" t="str">
            <v>李敏</v>
          </cell>
        </row>
        <row r="294">
          <cell r="S294">
            <v>43736</v>
          </cell>
        </row>
        <row r="295">
          <cell r="C295" t="str">
            <v>刘焕侠</v>
          </cell>
        </row>
        <row r="295">
          <cell r="S295">
            <v>43909</v>
          </cell>
        </row>
        <row r="296">
          <cell r="C296" t="str">
            <v>张婷婷</v>
          </cell>
        </row>
        <row r="296">
          <cell r="S296">
            <v>44006</v>
          </cell>
        </row>
        <row r="297">
          <cell r="C297" t="str">
            <v>罗培培</v>
          </cell>
        </row>
        <row r="297">
          <cell r="S297">
            <v>44342</v>
          </cell>
        </row>
        <row r="298">
          <cell r="C298" t="str">
            <v>张建萍</v>
          </cell>
        </row>
        <row r="298">
          <cell r="S298">
            <v>44431</v>
          </cell>
        </row>
        <row r="299">
          <cell r="C299" t="str">
            <v>彭洪香</v>
          </cell>
        </row>
        <row r="299">
          <cell r="S299">
            <v>44534</v>
          </cell>
        </row>
        <row r="300">
          <cell r="C300" t="str">
            <v>杨秀虹</v>
          </cell>
        </row>
        <row r="300">
          <cell r="S300">
            <v>44567</v>
          </cell>
        </row>
        <row r="301">
          <cell r="C301" t="str">
            <v>田树梅</v>
          </cell>
        </row>
        <row r="301">
          <cell r="S301">
            <v>44649</v>
          </cell>
        </row>
        <row r="302">
          <cell r="C302" t="str">
            <v>韩玉芹</v>
          </cell>
        </row>
        <row r="302">
          <cell r="S302">
            <v>44799</v>
          </cell>
        </row>
        <row r="303">
          <cell r="C303" t="str">
            <v>杨慧</v>
          </cell>
        </row>
        <row r="303">
          <cell r="S303">
            <v>44805</v>
          </cell>
        </row>
        <row r="304">
          <cell r="C304" t="str">
            <v>白伟伟</v>
          </cell>
        </row>
        <row r="304">
          <cell r="S304">
            <v>44964</v>
          </cell>
        </row>
        <row r="305">
          <cell r="C305" t="str">
            <v>孙景云</v>
          </cell>
        </row>
        <row r="305">
          <cell r="S305">
            <v>44966</v>
          </cell>
        </row>
        <row r="306">
          <cell r="C306" t="str">
            <v>辛鹏玉</v>
          </cell>
        </row>
        <row r="306">
          <cell r="S306">
            <v>44355</v>
          </cell>
        </row>
        <row r="307">
          <cell r="C307" t="str">
            <v>王贵宝</v>
          </cell>
        </row>
        <row r="307">
          <cell r="S307">
            <v>43200</v>
          </cell>
        </row>
        <row r="308">
          <cell r="C308" t="str">
            <v>唐崇涛</v>
          </cell>
        </row>
        <row r="308">
          <cell r="S308">
            <v>41830</v>
          </cell>
        </row>
        <row r="309">
          <cell r="C309" t="str">
            <v>张云峰</v>
          </cell>
        </row>
        <row r="309">
          <cell r="S309">
            <v>43200</v>
          </cell>
        </row>
        <row r="310">
          <cell r="C310" t="str">
            <v>刘迎涛</v>
          </cell>
        </row>
        <row r="310">
          <cell r="S310">
            <v>43025</v>
          </cell>
        </row>
        <row r="311">
          <cell r="C311" t="str">
            <v>董军</v>
          </cell>
        </row>
        <row r="311">
          <cell r="S311">
            <v>39014</v>
          </cell>
        </row>
        <row r="312">
          <cell r="C312" t="str">
            <v>耿会峰</v>
          </cell>
        </row>
        <row r="312">
          <cell r="S312">
            <v>41770</v>
          </cell>
        </row>
        <row r="313">
          <cell r="C313" t="str">
            <v>张家辉</v>
          </cell>
        </row>
        <row r="313">
          <cell r="S313">
            <v>44616</v>
          </cell>
        </row>
        <row r="314">
          <cell r="C314" t="str">
            <v>刘辉</v>
          </cell>
        </row>
        <row r="314">
          <cell r="S314">
            <v>44653</v>
          </cell>
        </row>
        <row r="315">
          <cell r="C315" t="str">
            <v>于红艳</v>
          </cell>
        </row>
        <row r="315">
          <cell r="S315">
            <v>42773</v>
          </cell>
        </row>
        <row r="316">
          <cell r="C316" t="str">
            <v>于俊焕</v>
          </cell>
        </row>
        <row r="316">
          <cell r="S316">
            <v>43936</v>
          </cell>
        </row>
        <row r="317">
          <cell r="C317" t="str">
            <v>滕秀丽</v>
          </cell>
        </row>
        <row r="317">
          <cell r="S317">
            <v>44686</v>
          </cell>
        </row>
        <row r="318">
          <cell r="C318" t="str">
            <v>司洪英</v>
          </cell>
        </row>
        <row r="318">
          <cell r="S318">
            <v>44791</v>
          </cell>
        </row>
        <row r="319">
          <cell r="C319" t="str">
            <v>冯连华</v>
          </cell>
        </row>
        <row r="319">
          <cell r="S319">
            <v>44802</v>
          </cell>
        </row>
        <row r="320">
          <cell r="C320" t="str">
            <v>付海丽</v>
          </cell>
        </row>
        <row r="320">
          <cell r="S320">
            <v>45108</v>
          </cell>
        </row>
        <row r="321">
          <cell r="C321" t="str">
            <v>王冠文</v>
          </cell>
        </row>
        <row r="321">
          <cell r="S321">
            <v>43200</v>
          </cell>
        </row>
        <row r="322">
          <cell r="C322" t="str">
            <v>王朋</v>
          </cell>
        </row>
        <row r="322">
          <cell r="S322">
            <v>43200</v>
          </cell>
        </row>
        <row r="323">
          <cell r="C323" t="str">
            <v>古帅</v>
          </cell>
        </row>
        <row r="323">
          <cell r="S323">
            <v>42107</v>
          </cell>
        </row>
        <row r="324">
          <cell r="C324" t="str">
            <v>李泉林</v>
          </cell>
        </row>
        <row r="324">
          <cell r="S324">
            <v>43706</v>
          </cell>
        </row>
        <row r="325">
          <cell r="C325" t="str">
            <v>滕红玲</v>
          </cell>
        </row>
        <row r="325">
          <cell r="S325">
            <v>43200</v>
          </cell>
        </row>
        <row r="326">
          <cell r="C326" t="str">
            <v>高爱荣</v>
          </cell>
        </row>
        <row r="326">
          <cell r="S326">
            <v>44602</v>
          </cell>
        </row>
        <row r="327">
          <cell r="C327" t="str">
            <v>杨娅莉</v>
          </cell>
        </row>
        <row r="327">
          <cell r="S327">
            <v>44615</v>
          </cell>
        </row>
        <row r="328">
          <cell r="C328" t="str">
            <v>代双双</v>
          </cell>
        </row>
        <row r="328">
          <cell r="S328">
            <v>44663</v>
          </cell>
        </row>
        <row r="329">
          <cell r="C329" t="str">
            <v>刘双</v>
          </cell>
        </row>
        <row r="329">
          <cell r="S329">
            <v>44686</v>
          </cell>
        </row>
        <row r="330">
          <cell r="C330" t="str">
            <v>宋宗港</v>
          </cell>
        </row>
        <row r="330">
          <cell r="S330">
            <v>44649</v>
          </cell>
        </row>
        <row r="331">
          <cell r="C331" t="str">
            <v>周田田</v>
          </cell>
        </row>
        <row r="331">
          <cell r="S331">
            <v>44784</v>
          </cell>
        </row>
        <row r="332">
          <cell r="C332" t="str">
            <v>张俊平</v>
          </cell>
        </row>
        <row r="332">
          <cell r="S332">
            <v>43720</v>
          </cell>
        </row>
        <row r="333">
          <cell r="C333" t="str">
            <v>杨琴丽</v>
          </cell>
        </row>
        <row r="333">
          <cell r="S333">
            <v>43720</v>
          </cell>
        </row>
        <row r="334">
          <cell r="C334" t="str">
            <v>马宝军</v>
          </cell>
        </row>
        <row r="334">
          <cell r="S334">
            <v>44651</v>
          </cell>
        </row>
        <row r="335">
          <cell r="C335" t="str">
            <v>王春辉</v>
          </cell>
        </row>
        <row r="335">
          <cell r="S335">
            <v>44803</v>
          </cell>
        </row>
        <row r="336">
          <cell r="C336" t="str">
            <v>刘宝臣</v>
          </cell>
        </row>
        <row r="336">
          <cell r="S336">
            <v>43285</v>
          </cell>
        </row>
        <row r="337">
          <cell r="C337" t="str">
            <v>胡占伟</v>
          </cell>
        </row>
        <row r="337">
          <cell r="S337">
            <v>43179</v>
          </cell>
        </row>
        <row r="338">
          <cell r="C338" t="str">
            <v>高建芳</v>
          </cell>
        </row>
        <row r="338">
          <cell r="S338">
            <v>44252</v>
          </cell>
        </row>
        <row r="339">
          <cell r="C339" t="str">
            <v>邓海旺</v>
          </cell>
        </row>
        <row r="339">
          <cell r="S339">
            <v>44301</v>
          </cell>
        </row>
        <row r="340">
          <cell r="C340" t="str">
            <v>赵登</v>
          </cell>
        </row>
        <row r="340">
          <cell r="S340">
            <v>44484</v>
          </cell>
        </row>
        <row r="341">
          <cell r="C341" t="str">
            <v>王秀云</v>
          </cell>
        </row>
        <row r="341">
          <cell r="S341">
            <v>44625</v>
          </cell>
        </row>
        <row r="342">
          <cell r="C342" t="str">
            <v>胡文静</v>
          </cell>
        </row>
        <row r="342">
          <cell r="S342">
            <v>44775</v>
          </cell>
        </row>
        <row r="343">
          <cell r="C343" t="str">
            <v>郭会燕</v>
          </cell>
        </row>
        <row r="343">
          <cell r="S343">
            <v>44793</v>
          </cell>
        </row>
        <row r="344">
          <cell r="C344" t="str">
            <v>刘亚林</v>
          </cell>
        </row>
        <row r="344">
          <cell r="S344">
            <v>44805</v>
          </cell>
        </row>
        <row r="345">
          <cell r="C345" t="str">
            <v>高秀杰</v>
          </cell>
        </row>
        <row r="345">
          <cell r="S345">
            <v>44805</v>
          </cell>
        </row>
        <row r="346">
          <cell r="C346" t="str">
            <v>邓贺文</v>
          </cell>
        </row>
        <row r="346">
          <cell r="S346">
            <v>44966</v>
          </cell>
        </row>
        <row r="347">
          <cell r="C347" t="str">
            <v>杨桂民</v>
          </cell>
        </row>
        <row r="347">
          <cell r="S347">
            <v>44966</v>
          </cell>
        </row>
        <row r="348">
          <cell r="C348" t="str">
            <v>张余香</v>
          </cell>
        </row>
        <row r="348">
          <cell r="S348">
            <v>44536</v>
          </cell>
        </row>
        <row r="349">
          <cell r="C349" t="str">
            <v>张如珍</v>
          </cell>
        </row>
        <row r="349">
          <cell r="S349">
            <v>44559</v>
          </cell>
        </row>
        <row r="350">
          <cell r="C350" t="str">
            <v>王秀翠</v>
          </cell>
        </row>
        <row r="350">
          <cell r="S350">
            <v>40575</v>
          </cell>
        </row>
        <row r="351">
          <cell r="C351" t="str">
            <v>董广新</v>
          </cell>
        </row>
        <row r="351">
          <cell r="S351">
            <v>43885</v>
          </cell>
        </row>
        <row r="352">
          <cell r="C352" t="str">
            <v>王彦华</v>
          </cell>
        </row>
        <row r="352">
          <cell r="S352">
            <v>44688</v>
          </cell>
        </row>
        <row r="353">
          <cell r="C353" t="str">
            <v>高换清</v>
          </cell>
        </row>
        <row r="353">
          <cell r="S353">
            <v>42770</v>
          </cell>
        </row>
        <row r="354">
          <cell r="C354" t="str">
            <v>张立霞</v>
          </cell>
        </row>
        <row r="354">
          <cell r="S354">
            <v>43171</v>
          </cell>
        </row>
        <row r="355">
          <cell r="C355" t="str">
            <v>邓淑荣</v>
          </cell>
        </row>
        <row r="355">
          <cell r="S355">
            <v>40210</v>
          </cell>
        </row>
        <row r="356">
          <cell r="C356" t="str">
            <v>白月</v>
          </cell>
        </row>
        <row r="356">
          <cell r="S356">
            <v>44271</v>
          </cell>
        </row>
        <row r="357">
          <cell r="C357" t="str">
            <v>陈淑贞</v>
          </cell>
        </row>
        <row r="357">
          <cell r="S357">
            <v>44281</v>
          </cell>
        </row>
        <row r="358">
          <cell r="C358" t="str">
            <v>刘海凤</v>
          </cell>
        </row>
        <row r="358">
          <cell r="S358">
            <v>39500</v>
          </cell>
        </row>
        <row r="359">
          <cell r="C359" t="str">
            <v>曹延祥</v>
          </cell>
        </row>
        <row r="359">
          <cell r="S359">
            <v>42780</v>
          </cell>
        </row>
        <row r="360">
          <cell r="C360" t="str">
            <v>滕志勇</v>
          </cell>
        </row>
        <row r="360">
          <cell r="S360">
            <v>44312</v>
          </cell>
        </row>
        <row r="361">
          <cell r="C361" t="str">
            <v>李跃茹</v>
          </cell>
        </row>
        <row r="361">
          <cell r="S361">
            <v>42478</v>
          </cell>
        </row>
        <row r="362">
          <cell r="C362" t="str">
            <v>孙桂平</v>
          </cell>
        </row>
        <row r="362">
          <cell r="S362">
            <v>42430</v>
          </cell>
        </row>
        <row r="363">
          <cell r="C363" t="str">
            <v>刘二平</v>
          </cell>
        </row>
        <row r="363">
          <cell r="S363">
            <v>42770</v>
          </cell>
        </row>
        <row r="364">
          <cell r="C364" t="str">
            <v>姚秀玲</v>
          </cell>
        </row>
        <row r="364">
          <cell r="S364">
            <v>41604</v>
          </cell>
        </row>
        <row r="365">
          <cell r="C365" t="str">
            <v>康淑玲</v>
          </cell>
        </row>
        <row r="365">
          <cell r="S365">
            <v>43770</v>
          </cell>
        </row>
        <row r="366">
          <cell r="C366" t="str">
            <v>张爽</v>
          </cell>
        </row>
        <row r="366">
          <cell r="S366">
            <v>43550</v>
          </cell>
        </row>
        <row r="367">
          <cell r="C367" t="str">
            <v>刘瑜</v>
          </cell>
        </row>
        <row r="367">
          <cell r="S367">
            <v>44296</v>
          </cell>
        </row>
        <row r="368">
          <cell r="C368" t="str">
            <v>李春花</v>
          </cell>
        </row>
        <row r="368">
          <cell r="S368">
            <v>42504</v>
          </cell>
        </row>
        <row r="369">
          <cell r="C369" t="str">
            <v>齐迁菲</v>
          </cell>
        </row>
        <row r="369">
          <cell r="S369">
            <v>43622</v>
          </cell>
        </row>
        <row r="370">
          <cell r="C370" t="str">
            <v>孙朝君</v>
          </cell>
        </row>
        <row r="370">
          <cell r="S370">
            <v>44613</v>
          </cell>
        </row>
        <row r="371">
          <cell r="C371" t="str">
            <v>王真真</v>
          </cell>
        </row>
        <row r="371">
          <cell r="S371">
            <v>44747</v>
          </cell>
        </row>
        <row r="372">
          <cell r="C372" t="str">
            <v>刘英浩</v>
          </cell>
        </row>
        <row r="372">
          <cell r="S372">
            <v>44995</v>
          </cell>
        </row>
        <row r="373">
          <cell r="C373" t="str">
            <v>郭凤祥</v>
          </cell>
        </row>
        <row r="373">
          <cell r="S373">
            <v>44999</v>
          </cell>
        </row>
        <row r="374">
          <cell r="C374" t="str">
            <v>魏建东</v>
          </cell>
        </row>
        <row r="374">
          <cell r="S374">
            <v>44992</v>
          </cell>
        </row>
        <row r="375">
          <cell r="C375" t="str">
            <v>刘培杰</v>
          </cell>
        </row>
        <row r="375">
          <cell r="S375">
            <v>45002</v>
          </cell>
        </row>
        <row r="376">
          <cell r="C376" t="str">
            <v>张洪亮</v>
          </cell>
        </row>
        <row r="376">
          <cell r="S376">
            <v>45005</v>
          </cell>
        </row>
        <row r="377">
          <cell r="C377" t="str">
            <v>武玉萍</v>
          </cell>
        </row>
        <row r="377">
          <cell r="S377">
            <v>45002</v>
          </cell>
        </row>
        <row r="378">
          <cell r="C378" t="str">
            <v>张春玉</v>
          </cell>
        </row>
        <row r="378">
          <cell r="S378">
            <v>44997</v>
          </cell>
        </row>
        <row r="379">
          <cell r="C379" t="str">
            <v>路海亮</v>
          </cell>
        </row>
        <row r="379">
          <cell r="S379">
            <v>44986</v>
          </cell>
        </row>
        <row r="380">
          <cell r="C380" t="str">
            <v>张金香</v>
          </cell>
        </row>
        <row r="380">
          <cell r="S380">
            <v>44989</v>
          </cell>
        </row>
        <row r="381">
          <cell r="C381" t="str">
            <v>孙永建</v>
          </cell>
        </row>
        <row r="381">
          <cell r="S381">
            <v>45006</v>
          </cell>
        </row>
        <row r="382">
          <cell r="C382" t="str">
            <v>张英键</v>
          </cell>
        </row>
        <row r="382">
          <cell r="S382">
            <v>45008</v>
          </cell>
        </row>
        <row r="383">
          <cell r="C383" t="str">
            <v>郭福双</v>
          </cell>
        </row>
        <row r="383">
          <cell r="S383">
            <v>45013</v>
          </cell>
        </row>
        <row r="384">
          <cell r="C384" t="str">
            <v>杨桐</v>
          </cell>
        </row>
        <row r="384">
          <cell r="S384">
            <v>45013</v>
          </cell>
        </row>
        <row r="385">
          <cell r="C385" t="str">
            <v>刘海勇</v>
          </cell>
        </row>
        <row r="385">
          <cell r="S385">
            <v>45003</v>
          </cell>
        </row>
        <row r="386">
          <cell r="C386" t="str">
            <v>高赫</v>
          </cell>
        </row>
        <row r="386">
          <cell r="S386">
            <v>45108</v>
          </cell>
        </row>
        <row r="387">
          <cell r="C387" t="str">
            <v>陶辉</v>
          </cell>
        </row>
        <row r="387">
          <cell r="S387">
            <v>45108</v>
          </cell>
        </row>
        <row r="388">
          <cell r="C388" t="str">
            <v>赵惠</v>
          </cell>
        </row>
        <row r="388">
          <cell r="S388">
            <v>44993</v>
          </cell>
        </row>
        <row r="389">
          <cell r="C389" t="str">
            <v>孙尧</v>
          </cell>
        </row>
        <row r="389">
          <cell r="S389">
            <v>45078</v>
          </cell>
        </row>
        <row r="390">
          <cell r="C390" t="str">
            <v>张宾</v>
          </cell>
        </row>
        <row r="390">
          <cell r="S390">
            <v>45016</v>
          </cell>
        </row>
        <row r="391">
          <cell r="C391" t="str">
            <v>李晓慧</v>
          </cell>
        </row>
        <row r="391">
          <cell r="S391">
            <v>45002</v>
          </cell>
        </row>
        <row r="392">
          <cell r="C392" t="str">
            <v>李明</v>
          </cell>
        </row>
        <row r="392">
          <cell r="S392">
            <v>45108</v>
          </cell>
        </row>
        <row r="393">
          <cell r="C393" t="str">
            <v>王梦婷</v>
          </cell>
        </row>
        <row r="393">
          <cell r="S393">
            <v>45078</v>
          </cell>
        </row>
        <row r="394">
          <cell r="C394" t="str">
            <v>张家赫</v>
          </cell>
        </row>
        <row r="394">
          <cell r="S394">
            <v>45108</v>
          </cell>
        </row>
        <row r="395">
          <cell r="C395" t="str">
            <v>刘瑞敏</v>
          </cell>
        </row>
        <row r="395">
          <cell r="S395">
            <v>45023</v>
          </cell>
        </row>
        <row r="396">
          <cell r="C396" t="str">
            <v>陈娜娜</v>
          </cell>
        </row>
        <row r="396">
          <cell r="S396">
            <v>45139</v>
          </cell>
        </row>
        <row r="397">
          <cell r="C397" t="str">
            <v>宗泽</v>
          </cell>
        </row>
        <row r="397">
          <cell r="S397">
            <v>45027</v>
          </cell>
        </row>
        <row r="398">
          <cell r="C398" t="str">
            <v>徐立钊</v>
          </cell>
        </row>
        <row r="398">
          <cell r="S398">
            <v>45018</v>
          </cell>
        </row>
        <row r="399">
          <cell r="C399" t="str">
            <v>闫寿怀</v>
          </cell>
        </row>
        <row r="399">
          <cell r="S399">
            <v>45018</v>
          </cell>
        </row>
        <row r="400">
          <cell r="C400" t="str">
            <v>刘永迪</v>
          </cell>
        </row>
        <row r="400">
          <cell r="S400">
            <v>45018</v>
          </cell>
        </row>
        <row r="401">
          <cell r="C401" t="str">
            <v>崔雅青</v>
          </cell>
        </row>
        <row r="401">
          <cell r="S401">
            <v>45027</v>
          </cell>
        </row>
        <row r="402">
          <cell r="C402" t="str">
            <v>杨勇</v>
          </cell>
        </row>
        <row r="402">
          <cell r="S402">
            <v>45033</v>
          </cell>
        </row>
        <row r="403">
          <cell r="C403" t="str">
            <v>李立峰</v>
          </cell>
        </row>
        <row r="403">
          <cell r="S403">
            <v>45035</v>
          </cell>
        </row>
        <row r="404">
          <cell r="C404" t="str">
            <v>陈美生</v>
          </cell>
        </row>
        <row r="404">
          <cell r="S404">
            <v>45036</v>
          </cell>
        </row>
        <row r="405">
          <cell r="C405" t="str">
            <v>律海棠</v>
          </cell>
        </row>
        <row r="405">
          <cell r="S405">
            <v>45040</v>
          </cell>
        </row>
        <row r="406">
          <cell r="C406" t="str">
            <v>吴志强</v>
          </cell>
        </row>
        <row r="406">
          <cell r="S406">
            <v>42491</v>
          </cell>
        </row>
        <row r="407">
          <cell r="C407" t="str">
            <v>孙沛霖</v>
          </cell>
        </row>
        <row r="407">
          <cell r="S407">
            <v>42492</v>
          </cell>
        </row>
        <row r="408">
          <cell r="C408" t="str">
            <v>赵伟</v>
          </cell>
        </row>
        <row r="408">
          <cell r="S408">
            <v>37470</v>
          </cell>
        </row>
        <row r="409">
          <cell r="C409" t="str">
            <v>韩香伶</v>
          </cell>
        </row>
        <row r="409">
          <cell r="S409">
            <v>37921</v>
          </cell>
        </row>
        <row r="410">
          <cell r="C410" t="str">
            <v>夏永飞</v>
          </cell>
        </row>
        <row r="410">
          <cell r="S410">
            <v>38575</v>
          </cell>
        </row>
        <row r="411">
          <cell r="C411" t="str">
            <v>吴英各</v>
          </cell>
        </row>
        <row r="411">
          <cell r="S411">
            <v>43087</v>
          </cell>
        </row>
        <row r="412">
          <cell r="C412" t="str">
            <v>任相宜</v>
          </cell>
        </row>
        <row r="412">
          <cell r="S412">
            <v>45051</v>
          </cell>
        </row>
        <row r="413">
          <cell r="C413" t="str">
            <v>李春凤</v>
          </cell>
        </row>
        <row r="413">
          <cell r="S413">
            <v>45052</v>
          </cell>
        </row>
        <row r="414">
          <cell r="C414" t="str">
            <v>崔永元</v>
          </cell>
        </row>
        <row r="414">
          <cell r="S414">
            <v>45054</v>
          </cell>
        </row>
        <row r="415">
          <cell r="C415" t="str">
            <v>王智</v>
          </cell>
        </row>
        <row r="415">
          <cell r="S415">
            <v>45068</v>
          </cell>
        </row>
        <row r="416">
          <cell r="C416" t="str">
            <v>李喆</v>
          </cell>
        </row>
        <row r="416">
          <cell r="S416">
            <v>45072</v>
          </cell>
        </row>
        <row r="417">
          <cell r="C417" t="str">
            <v>赵金鹏</v>
          </cell>
        </row>
        <row r="417">
          <cell r="S417">
            <v>45073</v>
          </cell>
        </row>
        <row r="418">
          <cell r="C418" t="str">
            <v>邓梦雨</v>
          </cell>
        </row>
        <row r="418">
          <cell r="S418">
            <v>45074</v>
          </cell>
        </row>
        <row r="419">
          <cell r="C419" t="str">
            <v>李媛</v>
          </cell>
        </row>
        <row r="419">
          <cell r="S419">
            <v>45076</v>
          </cell>
        </row>
        <row r="420">
          <cell r="C420" t="str">
            <v>赵家奇</v>
          </cell>
        </row>
        <row r="420">
          <cell r="S420">
            <v>45080</v>
          </cell>
        </row>
        <row r="421">
          <cell r="C421" t="str">
            <v>孟令帅</v>
          </cell>
        </row>
        <row r="421">
          <cell r="S421">
            <v>45080</v>
          </cell>
        </row>
        <row r="422">
          <cell r="C422" t="str">
            <v>孙金茹</v>
          </cell>
        </row>
        <row r="422">
          <cell r="S422">
            <v>45083</v>
          </cell>
        </row>
        <row r="423">
          <cell r="C423" t="str">
            <v>于华彬</v>
          </cell>
        </row>
        <row r="423">
          <cell r="S423">
            <v>45078</v>
          </cell>
        </row>
        <row r="424">
          <cell r="C424" t="str">
            <v>杨浩</v>
          </cell>
        </row>
        <row r="424">
          <cell r="S424">
            <v>45082</v>
          </cell>
        </row>
        <row r="425">
          <cell r="C425" t="str">
            <v>李宝英</v>
          </cell>
        </row>
        <row r="425">
          <cell r="S425">
            <v>45085</v>
          </cell>
        </row>
        <row r="426">
          <cell r="C426" t="str">
            <v>刘勇伸</v>
          </cell>
        </row>
        <row r="426">
          <cell r="S426">
            <v>45086</v>
          </cell>
        </row>
        <row r="427">
          <cell r="C427" t="str">
            <v>刘行</v>
          </cell>
        </row>
        <row r="427">
          <cell r="S427">
            <v>45090</v>
          </cell>
        </row>
        <row r="428">
          <cell r="C428" t="str">
            <v>刘洪阔</v>
          </cell>
        </row>
        <row r="428">
          <cell r="S428">
            <v>45093</v>
          </cell>
        </row>
        <row r="429">
          <cell r="C429" t="str">
            <v>王明傲</v>
          </cell>
        </row>
        <row r="429">
          <cell r="S429">
            <v>45097</v>
          </cell>
        </row>
        <row r="430">
          <cell r="C430" t="str">
            <v>尚红波</v>
          </cell>
        </row>
        <row r="430">
          <cell r="S430">
            <v>45104</v>
          </cell>
        </row>
        <row r="431">
          <cell r="C431" t="str">
            <v>左宗睿</v>
          </cell>
        </row>
        <row r="431">
          <cell r="S431">
            <v>45106</v>
          </cell>
        </row>
        <row r="432">
          <cell r="C432" t="str">
            <v>崔国峰</v>
          </cell>
        </row>
        <row r="432">
          <cell r="S432">
            <v>45107</v>
          </cell>
        </row>
        <row r="433">
          <cell r="C433" t="str">
            <v>田金梅</v>
          </cell>
        </row>
        <row r="433">
          <cell r="S433">
            <v>45078</v>
          </cell>
        </row>
        <row r="434">
          <cell r="C434" t="str">
            <v>杨群</v>
          </cell>
        </row>
        <row r="434">
          <cell r="S434">
            <v>45102</v>
          </cell>
        </row>
        <row r="435">
          <cell r="C435" t="str">
            <v>翟晓梅</v>
          </cell>
        </row>
        <row r="435">
          <cell r="S435">
            <v>45102</v>
          </cell>
        </row>
        <row r="436">
          <cell r="C436" t="str">
            <v>刘红成</v>
          </cell>
        </row>
        <row r="436">
          <cell r="S436">
            <v>45105</v>
          </cell>
        </row>
        <row r="437">
          <cell r="C437" t="str">
            <v>赵翠</v>
          </cell>
        </row>
        <row r="437">
          <cell r="S437">
            <v>45101</v>
          </cell>
        </row>
        <row r="438">
          <cell r="C438" t="str">
            <v>姜俊霞</v>
          </cell>
        </row>
        <row r="438">
          <cell r="S438">
            <v>45107</v>
          </cell>
        </row>
        <row r="439">
          <cell r="C439" t="str">
            <v>张云香</v>
          </cell>
        </row>
        <row r="439">
          <cell r="S439">
            <v>42465</v>
          </cell>
        </row>
        <row r="440">
          <cell r="C440" t="str">
            <v>徐俊亭</v>
          </cell>
        </row>
        <row r="440">
          <cell r="S440">
            <v>45108</v>
          </cell>
        </row>
        <row r="441">
          <cell r="C441" t="str">
            <v>许红光</v>
          </cell>
        </row>
        <row r="441">
          <cell r="S441">
            <v>45109</v>
          </cell>
        </row>
        <row r="442">
          <cell r="C442" t="str">
            <v>滕家源</v>
          </cell>
        </row>
        <row r="442">
          <cell r="S442">
            <v>45109</v>
          </cell>
        </row>
        <row r="443">
          <cell r="C443" t="str">
            <v>康静坤</v>
          </cell>
        </row>
        <row r="443">
          <cell r="S443">
            <v>45111</v>
          </cell>
        </row>
        <row r="444">
          <cell r="C444" t="str">
            <v>强帅</v>
          </cell>
        </row>
        <row r="444">
          <cell r="S444">
            <v>45112</v>
          </cell>
        </row>
        <row r="445">
          <cell r="C445" t="str">
            <v>李加宏</v>
          </cell>
        </row>
        <row r="445">
          <cell r="S445">
            <v>45113</v>
          </cell>
        </row>
        <row r="446">
          <cell r="C446" t="str">
            <v>王新楼</v>
          </cell>
        </row>
        <row r="446">
          <cell r="S446">
            <v>45113</v>
          </cell>
        </row>
        <row r="447">
          <cell r="C447" t="str">
            <v>刘旭</v>
          </cell>
        </row>
        <row r="447">
          <cell r="S447">
            <v>45115</v>
          </cell>
        </row>
        <row r="448">
          <cell r="C448" t="str">
            <v>张智成</v>
          </cell>
        </row>
        <row r="448">
          <cell r="S448">
            <v>45115</v>
          </cell>
        </row>
        <row r="449">
          <cell r="C449" t="str">
            <v>杨圣泉</v>
          </cell>
        </row>
        <row r="449">
          <cell r="S449">
            <v>45120</v>
          </cell>
        </row>
        <row r="450">
          <cell r="C450" t="str">
            <v>孙凤丽</v>
          </cell>
        </row>
        <row r="450">
          <cell r="S450">
            <v>45120</v>
          </cell>
        </row>
        <row r="451">
          <cell r="C451" t="str">
            <v>杨金军</v>
          </cell>
        </row>
        <row r="451">
          <cell r="S451">
            <v>45134</v>
          </cell>
        </row>
        <row r="452">
          <cell r="C452" t="str">
            <v>袁猛</v>
          </cell>
        </row>
        <row r="452">
          <cell r="S452">
            <v>45134</v>
          </cell>
        </row>
        <row r="453">
          <cell r="C453" t="str">
            <v>窦炳乾</v>
          </cell>
        </row>
        <row r="453">
          <cell r="S453">
            <v>45127</v>
          </cell>
        </row>
        <row r="454">
          <cell r="C454" t="str">
            <v>马旭林</v>
          </cell>
        </row>
        <row r="454">
          <cell r="S454">
            <v>45127</v>
          </cell>
        </row>
        <row r="455">
          <cell r="C455" t="str">
            <v>沈小华</v>
          </cell>
        </row>
        <row r="455">
          <cell r="S455">
            <v>45135</v>
          </cell>
        </row>
        <row r="456">
          <cell r="C456" t="str">
            <v>徐俊荣</v>
          </cell>
        </row>
        <row r="456">
          <cell r="S456">
            <v>45135</v>
          </cell>
        </row>
        <row r="457">
          <cell r="C457" t="str">
            <v>邓文策</v>
          </cell>
        </row>
        <row r="457">
          <cell r="S457">
            <v>45108</v>
          </cell>
        </row>
        <row r="458">
          <cell r="C458" t="str">
            <v>李万民</v>
          </cell>
        </row>
        <row r="458">
          <cell r="S458">
            <v>45115</v>
          </cell>
        </row>
        <row r="459">
          <cell r="C459" t="str">
            <v>刘军良</v>
          </cell>
        </row>
        <row r="459">
          <cell r="S459">
            <v>45115</v>
          </cell>
        </row>
        <row r="460">
          <cell r="C460" t="str">
            <v>胡高超</v>
          </cell>
        </row>
        <row r="460">
          <cell r="S460">
            <v>45143</v>
          </cell>
        </row>
        <row r="461">
          <cell r="C461" t="str">
            <v>迟艳云</v>
          </cell>
        </row>
        <row r="461">
          <cell r="S461">
            <v>45143</v>
          </cell>
        </row>
        <row r="462">
          <cell r="C462" t="str">
            <v>孙宁</v>
          </cell>
        </row>
        <row r="462">
          <cell r="S462">
            <v>45147</v>
          </cell>
        </row>
        <row r="463">
          <cell r="C463" t="str">
            <v>王国胜</v>
          </cell>
        </row>
        <row r="463">
          <cell r="S463">
            <v>45149</v>
          </cell>
        </row>
        <row r="464">
          <cell r="C464" t="str">
            <v>程顺</v>
          </cell>
        </row>
        <row r="464">
          <cell r="S464">
            <v>45154</v>
          </cell>
        </row>
        <row r="465">
          <cell r="C465" t="str">
            <v>王野</v>
          </cell>
        </row>
        <row r="465">
          <cell r="S465">
            <v>45157</v>
          </cell>
        </row>
        <row r="466">
          <cell r="C466" t="str">
            <v>刘宏帅</v>
          </cell>
        </row>
        <row r="466">
          <cell r="S466">
            <v>45160</v>
          </cell>
        </row>
        <row r="467">
          <cell r="C467" t="str">
            <v>孟令站</v>
          </cell>
        </row>
        <row r="467">
          <cell r="S467">
            <v>45159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员工花名册"/>
      <sheetName val="当月入职"/>
      <sheetName val="当月离职"/>
      <sheetName val="当月调转"/>
      <sheetName val="人员异动统计"/>
      <sheetName val="中台 "/>
      <sheetName val="金属件"/>
      <sheetName val="座椅"/>
      <sheetName val="后视镜"/>
      <sheetName val="金属件事业部离职率"/>
      <sheetName val="座椅事业部离职率"/>
      <sheetName val="后视镜事业部离职率"/>
    </sheetNames>
    <sheetDataSet>
      <sheetData sheetId="0">
        <row r="3">
          <cell r="C3" t="str">
            <v>王磊</v>
          </cell>
        </row>
        <row r="3">
          <cell r="H3" t="str">
            <v>总经办</v>
          </cell>
          <cell r="I3" t="str">
            <v>总经理</v>
          </cell>
        </row>
        <row r="3">
          <cell r="S3">
            <v>38718</v>
          </cell>
        </row>
        <row r="4">
          <cell r="C4" t="str">
            <v>张黎明</v>
          </cell>
        </row>
        <row r="4">
          <cell r="H4" t="str">
            <v>党务室</v>
          </cell>
          <cell r="I4" t="str">
            <v>公司党委书记</v>
          </cell>
        </row>
        <row r="4">
          <cell r="S4">
            <v>39548</v>
          </cell>
        </row>
        <row r="5">
          <cell r="C5" t="str">
            <v>赵志强</v>
          </cell>
        </row>
        <row r="5">
          <cell r="H5" t="str">
            <v>售后服务部</v>
          </cell>
          <cell r="I5" t="str">
            <v>三包服务</v>
          </cell>
        </row>
        <row r="5">
          <cell r="S5">
            <v>38758</v>
          </cell>
        </row>
        <row r="6">
          <cell r="C6" t="str">
            <v>刘强</v>
          </cell>
        </row>
        <row r="6">
          <cell r="H6" t="str">
            <v>技术质量科</v>
          </cell>
          <cell r="I6" t="str">
            <v>座椅总装车间质量人员</v>
          </cell>
        </row>
        <row r="6">
          <cell r="S6">
            <v>44292</v>
          </cell>
        </row>
        <row r="7">
          <cell r="C7" t="str">
            <v>许嘉辉</v>
          </cell>
        </row>
        <row r="7">
          <cell r="H7" t="str">
            <v>箫驰公司</v>
          </cell>
          <cell r="I7" t="str">
            <v>配件厂主管</v>
          </cell>
        </row>
        <row r="7">
          <cell r="S7">
            <v>38062</v>
          </cell>
        </row>
        <row r="8">
          <cell r="C8" t="str">
            <v>孙秀霞</v>
          </cell>
        </row>
        <row r="8">
          <cell r="H8" t="str">
            <v>箫驰公司</v>
          </cell>
          <cell r="I8" t="str">
            <v>库管员</v>
          </cell>
        </row>
        <row r="8">
          <cell r="S8">
            <v>44012</v>
          </cell>
        </row>
        <row r="9">
          <cell r="C9" t="str">
            <v>冯亮亮</v>
          </cell>
        </row>
        <row r="9">
          <cell r="H9" t="str">
            <v>项目管理科</v>
          </cell>
          <cell r="I9" t="str">
            <v>产品工程师</v>
          </cell>
        </row>
        <row r="9">
          <cell r="S9">
            <v>41539</v>
          </cell>
        </row>
        <row r="10">
          <cell r="C10" t="str">
            <v>张宝龙</v>
          </cell>
        </row>
        <row r="10">
          <cell r="H10" t="str">
            <v>工艺工程部</v>
          </cell>
          <cell r="I10" t="str">
            <v>技术员</v>
          </cell>
        </row>
        <row r="10">
          <cell r="S10">
            <v>44390</v>
          </cell>
        </row>
        <row r="11">
          <cell r="C11" t="str">
            <v>孟凡玉</v>
          </cell>
        </row>
        <row r="11">
          <cell r="H11" t="str">
            <v>工艺工程部</v>
          </cell>
          <cell r="I11" t="str">
            <v>冲压模具设计工程师</v>
          </cell>
        </row>
        <row r="11">
          <cell r="S11">
            <v>44608</v>
          </cell>
        </row>
        <row r="12">
          <cell r="C12" t="str">
            <v>刘艳霞</v>
          </cell>
        </row>
        <row r="12">
          <cell r="H12" t="str">
            <v>工艺工程部</v>
          </cell>
          <cell r="I12" t="str">
            <v>档案员</v>
          </cell>
        </row>
        <row r="12">
          <cell r="S12">
            <v>44617</v>
          </cell>
        </row>
        <row r="13">
          <cell r="C13" t="str">
            <v>程丽宇</v>
          </cell>
        </row>
        <row r="13">
          <cell r="H13" t="str">
            <v>项目管理科</v>
          </cell>
          <cell r="I13" t="str">
            <v>大宗物料采购员</v>
          </cell>
        </row>
        <row r="13">
          <cell r="S13">
            <v>43635</v>
          </cell>
        </row>
        <row r="14">
          <cell r="C14" t="str">
            <v>滕奉伟</v>
          </cell>
        </row>
        <row r="14">
          <cell r="H14" t="str">
            <v>项目管理科</v>
          </cell>
          <cell r="I14" t="str">
            <v>物料计划员</v>
          </cell>
        </row>
        <row r="14">
          <cell r="S14">
            <v>42140</v>
          </cell>
        </row>
        <row r="15">
          <cell r="C15" t="str">
            <v>田健</v>
          </cell>
        </row>
        <row r="15">
          <cell r="H15" t="str">
            <v>技术质量科</v>
          </cell>
          <cell r="I15" t="str">
            <v>质量工程师</v>
          </cell>
        </row>
        <row r="15">
          <cell r="S15">
            <v>41458</v>
          </cell>
        </row>
        <row r="16">
          <cell r="C16" t="str">
            <v>翟福芹</v>
          </cell>
        </row>
        <row r="16">
          <cell r="H16" t="str">
            <v>缝纫车间</v>
          </cell>
          <cell r="I16" t="str">
            <v>缝纫质量工艺员</v>
          </cell>
        </row>
        <row r="16">
          <cell r="S16">
            <v>41463</v>
          </cell>
        </row>
        <row r="17">
          <cell r="C17" t="str">
            <v>范瑶臣</v>
          </cell>
        </row>
        <row r="17">
          <cell r="H17" t="str">
            <v>项目管理科</v>
          </cell>
          <cell r="I17" t="str">
            <v>座椅总装车间工艺人员</v>
          </cell>
        </row>
        <row r="17">
          <cell r="S17">
            <v>41230</v>
          </cell>
        </row>
        <row r="18">
          <cell r="C18" t="str">
            <v>刘建轮</v>
          </cell>
        </row>
        <row r="18">
          <cell r="H18" t="str">
            <v>焊接车间</v>
          </cell>
          <cell r="I18" t="str">
            <v>焊接工艺工程师</v>
          </cell>
        </row>
        <row r="18">
          <cell r="S18">
            <v>40055</v>
          </cell>
        </row>
        <row r="19">
          <cell r="C19" t="str">
            <v>赵化胜</v>
          </cell>
        </row>
        <row r="19">
          <cell r="H19" t="str">
            <v>涂装车间</v>
          </cell>
          <cell r="I19" t="str">
            <v>喷涂工艺工程师</v>
          </cell>
        </row>
        <row r="19">
          <cell r="S19">
            <v>42359</v>
          </cell>
        </row>
        <row r="20">
          <cell r="C20" t="str">
            <v>刘荣浩</v>
          </cell>
        </row>
        <row r="20">
          <cell r="H20" t="str">
            <v>工艺工程部</v>
          </cell>
          <cell r="I20" t="str">
            <v>总装工艺工程师（3.0平台、2.0平台）</v>
          </cell>
        </row>
        <row r="20">
          <cell r="S20">
            <v>44660</v>
          </cell>
        </row>
        <row r="21">
          <cell r="C21" t="str">
            <v>赵玉臣</v>
          </cell>
        </row>
        <row r="21">
          <cell r="H21" t="str">
            <v>冲压弯管车间</v>
          </cell>
          <cell r="I21" t="str">
            <v>冲压工艺工程师</v>
          </cell>
        </row>
        <row r="21">
          <cell r="S21">
            <v>36717</v>
          </cell>
        </row>
        <row r="22">
          <cell r="C22" t="str">
            <v>张庆超</v>
          </cell>
        </row>
        <row r="22">
          <cell r="H22" t="str">
            <v>技术质量科</v>
          </cell>
          <cell r="I22" t="str">
            <v>座椅总装车间工艺人员</v>
          </cell>
        </row>
        <row r="22">
          <cell r="S22">
            <v>44800</v>
          </cell>
        </row>
        <row r="23">
          <cell r="C23" t="str">
            <v>邓春博</v>
          </cell>
        </row>
        <row r="23">
          <cell r="H23" t="str">
            <v>河北模具车间</v>
          </cell>
          <cell r="I23" t="str">
            <v>模具车间主任</v>
          </cell>
        </row>
        <row r="23">
          <cell r="S23">
            <v>38311</v>
          </cell>
        </row>
        <row r="24">
          <cell r="C24" t="str">
            <v>王杏纳</v>
          </cell>
        </row>
        <row r="24">
          <cell r="H24" t="str">
            <v>河北模具车间</v>
          </cell>
          <cell r="I24" t="str">
            <v>焊接夹具设计工程师</v>
          </cell>
        </row>
        <row r="24">
          <cell r="S24">
            <v>44797</v>
          </cell>
        </row>
        <row r="25">
          <cell r="C25" t="str">
            <v>史义虹</v>
          </cell>
        </row>
        <row r="25">
          <cell r="H25" t="str">
            <v>河北模具车间</v>
          </cell>
          <cell r="I25" t="str">
            <v>模具车间库管员</v>
          </cell>
        </row>
        <row r="25">
          <cell r="S25">
            <v>44630</v>
          </cell>
        </row>
        <row r="26">
          <cell r="C26" t="str">
            <v>刘建群</v>
          </cell>
        </row>
        <row r="26">
          <cell r="H26" t="str">
            <v>工艺工程部</v>
          </cell>
          <cell r="I26" t="str">
            <v>冲压模具设计员</v>
          </cell>
        </row>
        <row r="26">
          <cell r="S26">
            <v>43373</v>
          </cell>
        </row>
        <row r="27">
          <cell r="C27" t="str">
            <v>王旗</v>
          </cell>
        </row>
        <row r="27">
          <cell r="H27" t="str">
            <v>河北模具车间</v>
          </cell>
          <cell r="I27" t="str">
            <v>工装模具装配钳工</v>
          </cell>
        </row>
        <row r="27">
          <cell r="S27">
            <v>42543</v>
          </cell>
        </row>
        <row r="28">
          <cell r="C28" t="str">
            <v>李明杰</v>
          </cell>
        </row>
        <row r="28">
          <cell r="H28" t="str">
            <v>河北模具车间</v>
          </cell>
          <cell r="I28" t="str">
            <v>工装模具装配钳工</v>
          </cell>
        </row>
        <row r="28">
          <cell r="S28">
            <v>44565</v>
          </cell>
        </row>
        <row r="29">
          <cell r="C29" t="str">
            <v>刘福刚</v>
          </cell>
        </row>
        <row r="29">
          <cell r="H29" t="str">
            <v>河北模具车间</v>
          </cell>
          <cell r="I29" t="str">
            <v>工装模具装配钳工</v>
          </cell>
        </row>
        <row r="29">
          <cell r="S29">
            <v>44932</v>
          </cell>
        </row>
        <row r="30">
          <cell r="C30" t="str">
            <v>王长浩</v>
          </cell>
        </row>
        <row r="30">
          <cell r="H30" t="str">
            <v>河北模具车间</v>
          </cell>
          <cell r="I30" t="str">
            <v>线切割操机工</v>
          </cell>
        </row>
        <row r="30">
          <cell r="S30">
            <v>43710</v>
          </cell>
        </row>
        <row r="31">
          <cell r="C31" t="str">
            <v>张建江</v>
          </cell>
        </row>
        <row r="31">
          <cell r="H31" t="str">
            <v>河北模具车间</v>
          </cell>
          <cell r="I31" t="str">
            <v>CNC操机工</v>
          </cell>
        </row>
        <row r="31">
          <cell r="S31">
            <v>43679</v>
          </cell>
        </row>
        <row r="32">
          <cell r="C32" t="str">
            <v>商木刚</v>
          </cell>
        </row>
        <row r="32">
          <cell r="H32" t="str">
            <v>新产品试制</v>
          </cell>
          <cell r="I32" t="str">
            <v>新产品试制技工</v>
          </cell>
        </row>
        <row r="32">
          <cell r="S32">
            <v>42095</v>
          </cell>
        </row>
        <row r="33">
          <cell r="C33" t="str">
            <v>赵学超</v>
          </cell>
        </row>
        <row r="33">
          <cell r="H33" t="str">
            <v>新产品试制</v>
          </cell>
          <cell r="I33" t="str">
            <v>新产品试制技工</v>
          </cell>
        </row>
        <row r="33">
          <cell r="S33">
            <v>44292</v>
          </cell>
        </row>
        <row r="34">
          <cell r="C34" t="str">
            <v>商鹏雨</v>
          </cell>
        </row>
        <row r="34">
          <cell r="H34" t="str">
            <v>新产品试制</v>
          </cell>
          <cell r="I34" t="str">
            <v>新产品试制技工</v>
          </cell>
        </row>
        <row r="34">
          <cell r="S34">
            <v>44015</v>
          </cell>
        </row>
        <row r="35">
          <cell r="C35" t="str">
            <v>李庆海</v>
          </cell>
        </row>
        <row r="35">
          <cell r="H35" t="str">
            <v>新产品试制</v>
          </cell>
          <cell r="I35" t="str">
            <v>新产品试制技工</v>
          </cell>
        </row>
        <row r="35">
          <cell r="S35">
            <v>44770</v>
          </cell>
        </row>
        <row r="36">
          <cell r="C36" t="str">
            <v>谷朋坤</v>
          </cell>
        </row>
        <row r="36">
          <cell r="H36" t="str">
            <v>财务管理部</v>
          </cell>
          <cell r="I36" t="str">
            <v>部长</v>
          </cell>
        </row>
        <row r="36">
          <cell r="S36">
            <v>43168</v>
          </cell>
        </row>
        <row r="37">
          <cell r="C37" t="str">
            <v>张如燕</v>
          </cell>
        </row>
        <row r="37">
          <cell r="H37" t="str">
            <v>会计科</v>
          </cell>
          <cell r="I37" t="str">
            <v>资金会计</v>
          </cell>
        </row>
        <row r="37">
          <cell r="S37">
            <v>39764</v>
          </cell>
        </row>
        <row r="38">
          <cell r="C38" t="str">
            <v>王凤荣</v>
          </cell>
        </row>
        <row r="38">
          <cell r="H38" t="str">
            <v>会计科</v>
          </cell>
          <cell r="I38" t="str">
            <v>税费会计</v>
          </cell>
        </row>
        <row r="38">
          <cell r="S38">
            <v>44432</v>
          </cell>
        </row>
        <row r="39">
          <cell r="C39" t="str">
            <v>张佳怡</v>
          </cell>
        </row>
        <row r="39">
          <cell r="H39" t="str">
            <v>会计科</v>
          </cell>
          <cell r="I39" t="str">
            <v>应收会计</v>
          </cell>
        </row>
        <row r="39">
          <cell r="S39">
            <v>43824</v>
          </cell>
        </row>
        <row r="40">
          <cell r="C40" t="str">
            <v>李芳慧</v>
          </cell>
        </row>
        <row r="40">
          <cell r="H40" t="str">
            <v>成本科</v>
          </cell>
          <cell r="I40" t="str">
            <v>成本科副科长</v>
          </cell>
        </row>
        <row r="40">
          <cell r="S40">
            <v>44183</v>
          </cell>
        </row>
        <row r="41">
          <cell r="C41" t="str">
            <v>董云霞</v>
          </cell>
        </row>
        <row r="41">
          <cell r="H41" t="str">
            <v>成本科</v>
          </cell>
          <cell r="I41" t="str">
            <v>应付会计</v>
          </cell>
        </row>
        <row r="41">
          <cell r="S41">
            <v>44713</v>
          </cell>
        </row>
        <row r="42">
          <cell r="C42" t="str">
            <v>刘新杰</v>
          </cell>
        </row>
        <row r="42">
          <cell r="H42" t="str">
            <v>人力资源科</v>
          </cell>
          <cell r="I42" t="str">
            <v>部长兼人力资源科科长</v>
          </cell>
        </row>
        <row r="42">
          <cell r="S42">
            <v>41073</v>
          </cell>
        </row>
        <row r="43">
          <cell r="C43" t="str">
            <v>蔺元元</v>
          </cell>
        </row>
        <row r="43">
          <cell r="H43" t="str">
            <v>人力资源科</v>
          </cell>
          <cell r="I43" t="str">
            <v>招聘培训主管</v>
          </cell>
        </row>
        <row r="43">
          <cell r="S43">
            <v>43257</v>
          </cell>
        </row>
        <row r="44">
          <cell r="C44" t="str">
            <v>牟群</v>
          </cell>
        </row>
        <row r="44">
          <cell r="H44" t="str">
            <v>人力资源科</v>
          </cell>
          <cell r="I44" t="str">
            <v>绩效主管</v>
          </cell>
        </row>
        <row r="44">
          <cell r="S44">
            <v>44179</v>
          </cell>
        </row>
        <row r="45">
          <cell r="C45" t="str">
            <v>杨亚琼</v>
          </cell>
        </row>
        <row r="45">
          <cell r="H45" t="str">
            <v>行政管理科</v>
          </cell>
          <cell r="I45" t="str">
            <v>宿舍管理员</v>
          </cell>
        </row>
        <row r="45">
          <cell r="S45">
            <v>44328</v>
          </cell>
        </row>
        <row r="46">
          <cell r="C46" t="str">
            <v>赵金旺</v>
          </cell>
        </row>
        <row r="46">
          <cell r="H46" t="str">
            <v>行政管理科</v>
          </cell>
          <cell r="I46" t="str">
            <v>司机</v>
          </cell>
        </row>
        <row r="46">
          <cell r="S46">
            <v>40100</v>
          </cell>
        </row>
        <row r="47">
          <cell r="C47" t="str">
            <v>刘士明</v>
          </cell>
        </row>
        <row r="47">
          <cell r="H47" t="str">
            <v>行政管理科</v>
          </cell>
          <cell r="I47" t="str">
            <v>食堂/厨师</v>
          </cell>
        </row>
        <row r="47">
          <cell r="S47">
            <v>44167</v>
          </cell>
        </row>
        <row r="48">
          <cell r="C48" t="str">
            <v>陈阔</v>
          </cell>
        </row>
        <row r="48">
          <cell r="H48" t="str">
            <v>行政管理科</v>
          </cell>
          <cell r="I48" t="str">
            <v>食堂/厨师</v>
          </cell>
        </row>
        <row r="48">
          <cell r="S48">
            <v>42010</v>
          </cell>
        </row>
        <row r="49">
          <cell r="C49" t="str">
            <v>宋静</v>
          </cell>
        </row>
        <row r="49">
          <cell r="H49" t="str">
            <v>行政管理科</v>
          </cell>
          <cell r="I49" t="str">
            <v>食堂记账员兼勤杂工</v>
          </cell>
        </row>
        <row r="49">
          <cell r="S49">
            <v>44803</v>
          </cell>
        </row>
        <row r="50">
          <cell r="C50" t="str">
            <v>张馀林</v>
          </cell>
        </row>
        <row r="50">
          <cell r="H50" t="str">
            <v>销售服务科</v>
          </cell>
          <cell r="I50" t="str">
            <v>销售服务科科长</v>
          </cell>
        </row>
        <row r="50">
          <cell r="S50">
            <v>40619</v>
          </cell>
        </row>
        <row r="51">
          <cell r="C51" t="str">
            <v>刘增莲</v>
          </cell>
        </row>
        <row r="51">
          <cell r="H51" t="str">
            <v>生产管理科</v>
          </cell>
          <cell r="I51" t="str">
            <v>销售对账员</v>
          </cell>
        </row>
        <row r="51">
          <cell r="S51">
            <v>41484</v>
          </cell>
        </row>
        <row r="52">
          <cell r="C52" t="str">
            <v>陈晓晴</v>
          </cell>
        </row>
        <row r="52">
          <cell r="H52" t="str">
            <v>销售服务科</v>
          </cell>
          <cell r="I52" t="str">
            <v>统计员</v>
          </cell>
        </row>
        <row r="52">
          <cell r="S52">
            <v>43337</v>
          </cell>
        </row>
        <row r="53">
          <cell r="C53" t="str">
            <v>施立如</v>
          </cell>
        </row>
        <row r="53">
          <cell r="H53" t="str">
            <v>销售服务科</v>
          </cell>
          <cell r="I53" t="str">
            <v>对账员</v>
          </cell>
        </row>
        <row r="53">
          <cell r="S53">
            <v>44557</v>
          </cell>
        </row>
        <row r="54">
          <cell r="C54" t="str">
            <v>张文昌</v>
          </cell>
        </row>
        <row r="54">
          <cell r="H54" t="str">
            <v>销售服务科</v>
          </cell>
          <cell r="I54" t="str">
            <v>发货主管</v>
          </cell>
        </row>
        <row r="54">
          <cell r="S54">
            <v>43647</v>
          </cell>
        </row>
        <row r="55">
          <cell r="C55" t="str">
            <v>于全生</v>
          </cell>
        </row>
        <row r="55">
          <cell r="H55" t="str">
            <v>销售服务科</v>
          </cell>
          <cell r="I55" t="str">
            <v>发货员</v>
          </cell>
        </row>
        <row r="55">
          <cell r="S55">
            <v>39528</v>
          </cell>
        </row>
        <row r="56">
          <cell r="C56" t="str">
            <v>高胜利</v>
          </cell>
        </row>
        <row r="56">
          <cell r="H56" t="str">
            <v>销售服务科</v>
          </cell>
          <cell r="I56" t="str">
            <v>发货员</v>
          </cell>
        </row>
        <row r="56">
          <cell r="S56">
            <v>37534</v>
          </cell>
        </row>
        <row r="57">
          <cell r="C57" t="str">
            <v>张东</v>
          </cell>
        </row>
        <row r="57">
          <cell r="H57" t="str">
            <v>销售服务科</v>
          </cell>
          <cell r="I57" t="str">
            <v>叉车工（发货）</v>
          </cell>
        </row>
        <row r="57">
          <cell r="S57">
            <v>43997</v>
          </cell>
        </row>
        <row r="58">
          <cell r="C58" t="str">
            <v>孔德佳</v>
          </cell>
        </row>
        <row r="58">
          <cell r="H58" t="str">
            <v>销售服务科</v>
          </cell>
          <cell r="I58" t="str">
            <v>装卸工</v>
          </cell>
        </row>
        <row r="58">
          <cell r="S58">
            <v>43286</v>
          </cell>
        </row>
        <row r="59">
          <cell r="C59" t="str">
            <v>孙兴旺</v>
          </cell>
        </row>
        <row r="59">
          <cell r="H59" t="str">
            <v>销售服务科</v>
          </cell>
          <cell r="I59" t="str">
            <v>装卸工</v>
          </cell>
        </row>
        <row r="59">
          <cell r="S59">
            <v>43276</v>
          </cell>
        </row>
        <row r="60">
          <cell r="C60" t="str">
            <v>于来明</v>
          </cell>
        </row>
        <row r="60">
          <cell r="H60" t="str">
            <v>销售服务科</v>
          </cell>
          <cell r="I60" t="str">
            <v>装卸工</v>
          </cell>
        </row>
        <row r="60">
          <cell r="S60">
            <v>39255</v>
          </cell>
        </row>
        <row r="61">
          <cell r="C61" t="str">
            <v>刘梅娟</v>
          </cell>
        </row>
        <row r="61">
          <cell r="H61" t="str">
            <v>销售服务科</v>
          </cell>
          <cell r="I61" t="str">
            <v>成品库</v>
          </cell>
        </row>
        <row r="61">
          <cell r="S61">
            <v>43809</v>
          </cell>
        </row>
        <row r="62">
          <cell r="C62" t="str">
            <v>白艳焕</v>
          </cell>
        </row>
        <row r="62">
          <cell r="H62" t="str">
            <v>生产管理科</v>
          </cell>
          <cell r="I62" t="str">
            <v>后视镜/库管员</v>
          </cell>
        </row>
        <row r="62">
          <cell r="S62">
            <v>41692</v>
          </cell>
        </row>
        <row r="63">
          <cell r="C63" t="str">
            <v>赵静</v>
          </cell>
        </row>
        <row r="63">
          <cell r="H63" t="str">
            <v>销售服务科</v>
          </cell>
          <cell r="I63" t="str">
            <v>成品库管员</v>
          </cell>
        </row>
        <row r="63">
          <cell r="S63">
            <v>42770</v>
          </cell>
        </row>
        <row r="64">
          <cell r="C64" t="str">
            <v>赵连风</v>
          </cell>
        </row>
        <row r="64">
          <cell r="H64" t="str">
            <v>销售服务科</v>
          </cell>
          <cell r="I64" t="str">
            <v>北京现场服务主管</v>
          </cell>
        </row>
        <row r="64">
          <cell r="S64">
            <v>39491</v>
          </cell>
        </row>
        <row r="65">
          <cell r="C65" t="str">
            <v>邢建国</v>
          </cell>
        </row>
        <row r="65">
          <cell r="H65" t="str">
            <v>销售服务科</v>
          </cell>
          <cell r="I65" t="str">
            <v>北京戴姆勒现场服务</v>
          </cell>
        </row>
        <row r="65">
          <cell r="S65">
            <v>40890</v>
          </cell>
        </row>
        <row r="66">
          <cell r="C66" t="str">
            <v>谭月涛</v>
          </cell>
        </row>
        <row r="66">
          <cell r="H66" t="str">
            <v>销售服务科</v>
          </cell>
          <cell r="I66" t="str">
            <v>北京戴姆勒现场服务</v>
          </cell>
        </row>
        <row r="66">
          <cell r="S66">
            <v>43252</v>
          </cell>
        </row>
        <row r="67">
          <cell r="C67" t="str">
            <v>刘君伟</v>
          </cell>
        </row>
        <row r="67">
          <cell r="H67" t="str">
            <v>销售服务科</v>
          </cell>
          <cell r="I67" t="str">
            <v>北京北汽越分现场服务</v>
          </cell>
        </row>
        <row r="67">
          <cell r="S67">
            <v>43070</v>
          </cell>
        </row>
        <row r="68">
          <cell r="C68" t="str">
            <v>王明</v>
          </cell>
        </row>
        <row r="68">
          <cell r="H68" t="str">
            <v>销售服务科</v>
          </cell>
          <cell r="I68" t="str">
            <v>北京北汽越分现场服务</v>
          </cell>
        </row>
        <row r="68">
          <cell r="S68">
            <v>42292</v>
          </cell>
        </row>
        <row r="69">
          <cell r="C69" t="str">
            <v>张奇</v>
          </cell>
        </row>
        <row r="69">
          <cell r="H69" t="str">
            <v>销售服务科</v>
          </cell>
          <cell r="I69" t="str">
            <v>北京北汽越分现场服务</v>
          </cell>
        </row>
        <row r="69">
          <cell r="S69">
            <v>44573</v>
          </cell>
        </row>
        <row r="70">
          <cell r="C70" t="str">
            <v>于磊磊</v>
          </cell>
        </row>
        <row r="70">
          <cell r="H70" t="str">
            <v>销售服务科</v>
          </cell>
          <cell r="I70" t="str">
            <v>济南现场服务主管</v>
          </cell>
        </row>
        <row r="70">
          <cell r="S70">
            <v>39264</v>
          </cell>
        </row>
        <row r="71">
          <cell r="C71" t="str">
            <v>席智伟</v>
          </cell>
        </row>
        <row r="71">
          <cell r="H71" t="str">
            <v>销售服务科</v>
          </cell>
          <cell r="I71" t="str">
            <v>济南现场服务</v>
          </cell>
        </row>
        <row r="71">
          <cell r="S71">
            <v>43050</v>
          </cell>
        </row>
        <row r="72">
          <cell r="C72" t="str">
            <v>王克杰</v>
          </cell>
        </row>
        <row r="72">
          <cell r="H72" t="str">
            <v>销售服务科</v>
          </cell>
          <cell r="I72" t="str">
            <v>济南现场服务</v>
          </cell>
        </row>
        <row r="72">
          <cell r="S72">
            <v>43374</v>
          </cell>
        </row>
        <row r="73">
          <cell r="C73" t="str">
            <v>陈伟</v>
          </cell>
        </row>
        <row r="73">
          <cell r="H73" t="str">
            <v>厂长办公室</v>
          </cell>
          <cell r="I73" t="str">
            <v>厂长助理</v>
          </cell>
        </row>
        <row r="73">
          <cell r="S73">
            <v>41500</v>
          </cell>
        </row>
        <row r="74">
          <cell r="C74" t="str">
            <v>刘清馨</v>
          </cell>
        </row>
        <row r="74">
          <cell r="H74" t="str">
            <v>项目管理科</v>
          </cell>
          <cell r="I74" t="str">
            <v>体系员</v>
          </cell>
        </row>
        <row r="74">
          <cell r="S74">
            <v>43626</v>
          </cell>
        </row>
        <row r="75">
          <cell r="C75" t="str">
            <v>王春新</v>
          </cell>
        </row>
        <row r="75">
          <cell r="H75" t="str">
            <v>实验室</v>
          </cell>
          <cell r="I75" t="str">
            <v>实验员</v>
          </cell>
        </row>
        <row r="75">
          <cell r="S75">
            <v>44775</v>
          </cell>
        </row>
        <row r="76">
          <cell r="C76" t="str">
            <v>司艳策</v>
          </cell>
        </row>
        <row r="76">
          <cell r="H76" t="str">
            <v>技术质量科</v>
          </cell>
          <cell r="I76" t="str">
            <v>科长</v>
          </cell>
        </row>
        <row r="76">
          <cell r="S76">
            <v>44140</v>
          </cell>
        </row>
        <row r="77">
          <cell r="C77" t="str">
            <v>刘元元</v>
          </cell>
        </row>
        <row r="77">
          <cell r="H77" t="str">
            <v>技术质量科</v>
          </cell>
          <cell r="I77" t="str">
            <v>外检员</v>
          </cell>
        </row>
        <row r="77">
          <cell r="S77">
            <v>44308</v>
          </cell>
        </row>
        <row r="78">
          <cell r="C78" t="str">
            <v>陈自铅</v>
          </cell>
        </row>
        <row r="78">
          <cell r="H78" t="str">
            <v>技术质量科</v>
          </cell>
          <cell r="I78" t="str">
            <v>质量员工程师</v>
          </cell>
        </row>
        <row r="78">
          <cell r="S78">
            <v>44261</v>
          </cell>
        </row>
        <row r="79">
          <cell r="C79" t="str">
            <v>刘祥成</v>
          </cell>
        </row>
        <row r="79">
          <cell r="H79" t="str">
            <v>技术质量科</v>
          </cell>
          <cell r="I79" t="str">
            <v>质量员工程师</v>
          </cell>
        </row>
        <row r="79">
          <cell r="S79">
            <v>44363</v>
          </cell>
        </row>
        <row r="80">
          <cell r="C80" t="str">
            <v>郝家庆</v>
          </cell>
        </row>
        <row r="80">
          <cell r="H80" t="str">
            <v>技术质量科</v>
          </cell>
          <cell r="I80" t="str">
            <v>化验员</v>
          </cell>
        </row>
        <row r="80">
          <cell r="S80">
            <v>44666</v>
          </cell>
        </row>
        <row r="81">
          <cell r="C81" t="str">
            <v>陈浩</v>
          </cell>
        </row>
        <row r="81">
          <cell r="H81" t="str">
            <v>座椅总装车间</v>
          </cell>
          <cell r="I81" t="str">
            <v>座椅车间主任</v>
          </cell>
        </row>
        <row r="81">
          <cell r="S81">
            <v>40062</v>
          </cell>
        </row>
        <row r="82">
          <cell r="C82" t="str">
            <v>赵广超</v>
          </cell>
        </row>
        <row r="82">
          <cell r="H82" t="str">
            <v>技术质量科</v>
          </cell>
          <cell r="I82" t="str">
            <v>SQE &amp;外检</v>
          </cell>
        </row>
        <row r="82">
          <cell r="S82">
            <v>44358</v>
          </cell>
        </row>
        <row r="83">
          <cell r="C83" t="str">
            <v>赵文俊</v>
          </cell>
        </row>
        <row r="83">
          <cell r="H83" t="str">
            <v>技术质量科</v>
          </cell>
          <cell r="I83" t="str">
            <v>过程质量</v>
          </cell>
        </row>
        <row r="83">
          <cell r="S83">
            <v>44578</v>
          </cell>
        </row>
        <row r="84">
          <cell r="C84" t="str">
            <v>胡希港</v>
          </cell>
        </row>
        <row r="84">
          <cell r="H84" t="str">
            <v>技术质量科</v>
          </cell>
          <cell r="I84" t="str">
            <v>质量工程师</v>
          </cell>
        </row>
        <row r="84">
          <cell r="S84">
            <v>41564</v>
          </cell>
        </row>
        <row r="85">
          <cell r="C85" t="str">
            <v>云荣娟</v>
          </cell>
        </row>
        <row r="85">
          <cell r="H85" t="str">
            <v>生产管理科</v>
          </cell>
          <cell r="I85" t="str">
            <v>科长</v>
          </cell>
        </row>
        <row r="85">
          <cell r="S85">
            <v>38222</v>
          </cell>
        </row>
        <row r="86">
          <cell r="C86" t="str">
            <v>滕敬涛</v>
          </cell>
        </row>
        <row r="86">
          <cell r="H86" t="str">
            <v>行政管理科</v>
          </cell>
          <cell r="I86" t="str">
            <v>信息管理员</v>
          </cell>
        </row>
        <row r="86">
          <cell r="S86">
            <v>43689</v>
          </cell>
        </row>
        <row r="87">
          <cell r="C87" t="str">
            <v>李洪秀</v>
          </cell>
        </row>
        <row r="87">
          <cell r="H87" t="str">
            <v>生产管理科</v>
          </cell>
          <cell r="I87" t="str">
            <v>供应商对帐员</v>
          </cell>
        </row>
        <row r="87">
          <cell r="S87">
            <v>43714</v>
          </cell>
        </row>
        <row r="88">
          <cell r="C88" t="str">
            <v>张巧慧</v>
          </cell>
        </row>
        <row r="88">
          <cell r="H88" t="str">
            <v>成本科</v>
          </cell>
          <cell r="I88" t="str">
            <v>应付会计</v>
          </cell>
        </row>
        <row r="88">
          <cell r="S88">
            <v>44322</v>
          </cell>
        </row>
        <row r="89">
          <cell r="C89" t="str">
            <v>张琳</v>
          </cell>
        </row>
        <row r="89">
          <cell r="H89" t="str">
            <v>生产管理科</v>
          </cell>
          <cell r="I89" t="str">
            <v>后视镜/库管员</v>
          </cell>
        </row>
        <row r="89">
          <cell r="S89">
            <v>42999</v>
          </cell>
        </row>
        <row r="90">
          <cell r="C90" t="str">
            <v>马亚青</v>
          </cell>
        </row>
        <row r="90">
          <cell r="H90" t="str">
            <v>生产管理科</v>
          </cell>
          <cell r="I90" t="str">
            <v>科长兼计划员</v>
          </cell>
        </row>
        <row r="90">
          <cell r="S90">
            <v>44026</v>
          </cell>
        </row>
        <row r="91">
          <cell r="C91" t="str">
            <v>郭金凯</v>
          </cell>
        </row>
        <row r="91">
          <cell r="H91" t="str">
            <v>生产管理科</v>
          </cell>
          <cell r="I91" t="str">
            <v>生产计划员</v>
          </cell>
        </row>
        <row r="91">
          <cell r="S91">
            <v>44646</v>
          </cell>
        </row>
        <row r="92">
          <cell r="C92" t="str">
            <v>刘秀娟</v>
          </cell>
        </row>
        <row r="92">
          <cell r="H92" t="str">
            <v>生产管理科</v>
          </cell>
          <cell r="I92" t="str">
            <v>生产计划员</v>
          </cell>
        </row>
        <row r="92">
          <cell r="S92">
            <v>44621</v>
          </cell>
        </row>
        <row r="93">
          <cell r="C93" t="str">
            <v>张强</v>
          </cell>
        </row>
        <row r="93">
          <cell r="H93" t="str">
            <v>生产管理科</v>
          </cell>
          <cell r="I93" t="str">
            <v>计划员</v>
          </cell>
        </row>
        <row r="93">
          <cell r="S93">
            <v>42466</v>
          </cell>
        </row>
        <row r="94">
          <cell r="C94" t="str">
            <v>董会娟</v>
          </cell>
        </row>
        <row r="94">
          <cell r="H94" t="str">
            <v>河北模具车间</v>
          </cell>
          <cell r="I94" t="str">
            <v>库管兼采购员</v>
          </cell>
        </row>
        <row r="94">
          <cell r="S94">
            <v>44644</v>
          </cell>
        </row>
        <row r="95">
          <cell r="C95" t="str">
            <v>李鹏</v>
          </cell>
        </row>
        <row r="95">
          <cell r="H95" t="str">
            <v>项目管理科</v>
          </cell>
          <cell r="I95" t="str">
            <v>采购员/重卡</v>
          </cell>
        </row>
        <row r="95">
          <cell r="S95">
            <v>41801</v>
          </cell>
        </row>
        <row r="96">
          <cell r="C96" t="str">
            <v>杨慧娟</v>
          </cell>
        </row>
        <row r="96">
          <cell r="H96" t="str">
            <v>销售服务科</v>
          </cell>
          <cell r="I96" t="str">
            <v>外协虚仓库管B</v>
          </cell>
        </row>
        <row r="96">
          <cell r="S96">
            <v>44257</v>
          </cell>
        </row>
        <row r="97">
          <cell r="C97" t="str">
            <v>吴宝新</v>
          </cell>
        </row>
        <row r="97">
          <cell r="H97" t="str">
            <v>销售服务科</v>
          </cell>
          <cell r="I97" t="str">
            <v>前序原料库管</v>
          </cell>
        </row>
        <row r="97">
          <cell r="S97">
            <v>41435</v>
          </cell>
        </row>
        <row r="98">
          <cell r="C98" t="str">
            <v>高福亮</v>
          </cell>
        </row>
        <row r="98">
          <cell r="H98" t="str">
            <v>销售服务科</v>
          </cell>
          <cell r="I98" t="str">
            <v>叉车司机</v>
          </cell>
        </row>
        <row r="98">
          <cell r="S98">
            <v>44404</v>
          </cell>
        </row>
        <row r="99">
          <cell r="C99" t="str">
            <v>刘振娜</v>
          </cell>
        </row>
        <row r="99">
          <cell r="H99" t="str">
            <v>销售服务科</v>
          </cell>
          <cell r="I99" t="str">
            <v>外协虚仓库管A</v>
          </cell>
        </row>
        <row r="99">
          <cell r="S99">
            <v>44351</v>
          </cell>
        </row>
        <row r="100">
          <cell r="C100" t="str">
            <v>刘畅达</v>
          </cell>
        </row>
        <row r="100">
          <cell r="H100" t="str">
            <v>销售服务科</v>
          </cell>
          <cell r="I100" t="str">
            <v>H6库管</v>
          </cell>
        </row>
        <row r="100">
          <cell r="S100">
            <v>44966</v>
          </cell>
        </row>
        <row r="101">
          <cell r="C101" t="str">
            <v>王桂欣</v>
          </cell>
        </row>
        <row r="101">
          <cell r="H101" t="str">
            <v>生产管理科</v>
          </cell>
          <cell r="I101" t="str">
            <v>座椅原材料库管员</v>
          </cell>
        </row>
        <row r="101">
          <cell r="S101">
            <v>40980</v>
          </cell>
        </row>
        <row r="102">
          <cell r="C102" t="str">
            <v>白莉莉</v>
          </cell>
        </row>
        <row r="102">
          <cell r="H102" t="str">
            <v>生产管理科</v>
          </cell>
          <cell r="I102" t="str">
            <v>缝纫成品库管员</v>
          </cell>
        </row>
        <row r="102">
          <cell r="S102">
            <v>44602</v>
          </cell>
        </row>
        <row r="103">
          <cell r="C103" t="str">
            <v>张美静</v>
          </cell>
        </row>
        <row r="103">
          <cell r="H103" t="str">
            <v>生产管理科</v>
          </cell>
          <cell r="I103" t="str">
            <v>日供货库管员</v>
          </cell>
        </row>
        <row r="103">
          <cell r="S103">
            <v>44630</v>
          </cell>
        </row>
        <row r="104">
          <cell r="C104" t="str">
            <v>吴洪宇</v>
          </cell>
        </row>
        <row r="104">
          <cell r="H104" t="str">
            <v>销售服务科</v>
          </cell>
          <cell r="I104" t="str">
            <v>叉车工（发货）</v>
          </cell>
        </row>
        <row r="104">
          <cell r="S104">
            <v>44370</v>
          </cell>
        </row>
        <row r="105">
          <cell r="C105" t="str">
            <v>王震</v>
          </cell>
        </row>
        <row r="105">
          <cell r="H105" t="str">
            <v>生产管理科</v>
          </cell>
          <cell r="I105" t="str">
            <v>轻卡上料工</v>
          </cell>
        </row>
        <row r="105">
          <cell r="S105">
            <v>40833</v>
          </cell>
        </row>
        <row r="106">
          <cell r="C106" t="str">
            <v>张峰</v>
          </cell>
        </row>
        <row r="106">
          <cell r="H106" t="str">
            <v>生产管理科</v>
          </cell>
          <cell r="I106" t="str">
            <v>重卡上料工</v>
          </cell>
        </row>
        <row r="106">
          <cell r="S106">
            <v>44193</v>
          </cell>
        </row>
        <row r="107">
          <cell r="C107" t="str">
            <v>谷云健</v>
          </cell>
        </row>
        <row r="107">
          <cell r="H107" t="str">
            <v>生产管理科</v>
          </cell>
          <cell r="I107" t="str">
            <v>缝纫材料库管员</v>
          </cell>
        </row>
        <row r="107">
          <cell r="S107">
            <v>44617</v>
          </cell>
        </row>
        <row r="108">
          <cell r="C108" t="str">
            <v>孙刚</v>
          </cell>
        </row>
        <row r="108">
          <cell r="H108" t="str">
            <v>生产管理科</v>
          </cell>
          <cell r="I108" t="str">
            <v>缝纫上料工</v>
          </cell>
        </row>
        <row r="108">
          <cell r="S108">
            <v>44331</v>
          </cell>
        </row>
        <row r="109">
          <cell r="C109" t="str">
            <v>滕巨猛</v>
          </cell>
        </row>
        <row r="109">
          <cell r="H109" t="str">
            <v>生产管理科</v>
          </cell>
          <cell r="I109" t="str">
            <v>发泡成品库管员</v>
          </cell>
        </row>
        <row r="109">
          <cell r="S109">
            <v>44147</v>
          </cell>
        </row>
        <row r="110">
          <cell r="C110" t="str">
            <v>徐亚新</v>
          </cell>
        </row>
        <row r="110">
          <cell r="H110" t="str">
            <v>生产管理科</v>
          </cell>
          <cell r="I110" t="str">
            <v>发泡预埋件库管员</v>
          </cell>
        </row>
        <row r="110">
          <cell r="S110">
            <v>44964</v>
          </cell>
        </row>
        <row r="111">
          <cell r="C111" t="str">
            <v>赵李峰</v>
          </cell>
        </row>
        <row r="111">
          <cell r="H111" t="str">
            <v>生产管理科</v>
          </cell>
          <cell r="I111" t="str">
            <v>仓库主管</v>
          </cell>
        </row>
        <row r="111">
          <cell r="S111">
            <v>44673</v>
          </cell>
        </row>
        <row r="112">
          <cell r="C112" t="str">
            <v>李冲冲</v>
          </cell>
        </row>
        <row r="112">
          <cell r="H112" t="str">
            <v>生产管理科</v>
          </cell>
          <cell r="I112" t="str">
            <v>后视镜/库管员</v>
          </cell>
        </row>
        <row r="112">
          <cell r="S112">
            <v>44066</v>
          </cell>
        </row>
        <row r="113">
          <cell r="C113" t="str">
            <v>张海霞</v>
          </cell>
        </row>
        <row r="113">
          <cell r="H113" t="str">
            <v>生产管理科</v>
          </cell>
          <cell r="I113" t="str">
            <v>后视镜/库管员</v>
          </cell>
        </row>
        <row r="113">
          <cell r="S113">
            <v>44550</v>
          </cell>
        </row>
        <row r="114">
          <cell r="C114" t="str">
            <v>张月敏</v>
          </cell>
        </row>
        <row r="114">
          <cell r="H114" t="str">
            <v>生产管理科</v>
          </cell>
          <cell r="I114" t="str">
            <v>后视镜/库管员</v>
          </cell>
        </row>
        <row r="114">
          <cell r="S114">
            <v>44603</v>
          </cell>
        </row>
        <row r="115">
          <cell r="C115" t="str">
            <v>王建娥</v>
          </cell>
        </row>
        <row r="115">
          <cell r="H115" t="str">
            <v>生产管理科</v>
          </cell>
          <cell r="I115" t="str">
            <v>后视镜/库管员</v>
          </cell>
        </row>
        <row r="115">
          <cell r="S115">
            <v>44806</v>
          </cell>
        </row>
        <row r="116">
          <cell r="C116" t="str">
            <v>张俊新</v>
          </cell>
        </row>
        <row r="116">
          <cell r="H116" t="str">
            <v>生产管理科</v>
          </cell>
          <cell r="I116" t="str">
            <v>H6上料工</v>
          </cell>
        </row>
        <row r="116">
          <cell r="S116">
            <v>41221</v>
          </cell>
        </row>
        <row r="117">
          <cell r="C117" t="str">
            <v>王玲玲</v>
          </cell>
        </row>
        <row r="117">
          <cell r="H117" t="str">
            <v>生产管理科</v>
          </cell>
          <cell r="I117" t="str">
            <v>后视镜/理货员</v>
          </cell>
        </row>
        <row r="117">
          <cell r="S117">
            <v>44550</v>
          </cell>
        </row>
        <row r="118">
          <cell r="C118" t="str">
            <v>董岗生</v>
          </cell>
        </row>
        <row r="118">
          <cell r="H118" t="str">
            <v>物业部</v>
          </cell>
          <cell r="I118" t="str">
            <v>物业经理</v>
          </cell>
        </row>
        <row r="118">
          <cell r="S118">
            <v>37535</v>
          </cell>
        </row>
        <row r="119">
          <cell r="C119" t="str">
            <v>韩丙村</v>
          </cell>
        </row>
        <row r="119">
          <cell r="H119" t="str">
            <v>安环科</v>
          </cell>
          <cell r="I119" t="str">
            <v>污水处理</v>
          </cell>
        </row>
        <row r="119">
          <cell r="S119">
            <v>42814</v>
          </cell>
        </row>
        <row r="120">
          <cell r="C120" t="str">
            <v>王孟力</v>
          </cell>
        </row>
        <row r="120">
          <cell r="H120" t="str">
            <v>设备动力科</v>
          </cell>
          <cell r="I120" t="str">
            <v>设备动力科科长</v>
          </cell>
        </row>
        <row r="120">
          <cell r="S120">
            <v>44503</v>
          </cell>
        </row>
        <row r="121">
          <cell r="C121" t="str">
            <v>何伟伟</v>
          </cell>
        </row>
        <row r="121">
          <cell r="H121" t="str">
            <v>生产管理科</v>
          </cell>
          <cell r="I121" t="str">
            <v>核算员</v>
          </cell>
        </row>
        <row r="121">
          <cell r="S121">
            <v>44609</v>
          </cell>
        </row>
        <row r="122">
          <cell r="C122" t="str">
            <v>张庆雨</v>
          </cell>
        </row>
        <row r="122">
          <cell r="H122" t="str">
            <v>电泳车间</v>
          </cell>
          <cell r="I122" t="str">
            <v>维修工</v>
          </cell>
        </row>
        <row r="122">
          <cell r="S122">
            <v>40878</v>
          </cell>
        </row>
        <row r="123">
          <cell r="C123" t="str">
            <v>张泽</v>
          </cell>
        </row>
        <row r="123">
          <cell r="H123" t="str">
            <v>冲压弯管车间</v>
          </cell>
          <cell r="I123" t="str">
            <v>维修工</v>
          </cell>
        </row>
        <row r="123">
          <cell r="S123">
            <v>41293</v>
          </cell>
        </row>
        <row r="124">
          <cell r="C124" t="str">
            <v>田增军</v>
          </cell>
        </row>
        <row r="124">
          <cell r="H124" t="str">
            <v>注塑车间</v>
          </cell>
          <cell r="I124" t="str">
            <v>维修保全</v>
          </cell>
        </row>
        <row r="124">
          <cell r="S124">
            <v>43885</v>
          </cell>
        </row>
        <row r="125">
          <cell r="C125" t="str">
            <v>薛维新</v>
          </cell>
        </row>
        <row r="125">
          <cell r="H125" t="str">
            <v>发泡车间</v>
          </cell>
          <cell r="I125" t="str">
            <v>设备维修员</v>
          </cell>
        </row>
        <row r="125">
          <cell r="S125">
            <v>43200</v>
          </cell>
        </row>
        <row r="126">
          <cell r="C126" t="str">
            <v>王化涛</v>
          </cell>
        </row>
        <row r="126">
          <cell r="H126" t="str">
            <v>座椅总装车间</v>
          </cell>
          <cell r="I126" t="str">
            <v>设备维修员</v>
          </cell>
        </row>
        <row r="126">
          <cell r="S126">
            <v>44558</v>
          </cell>
        </row>
        <row r="127">
          <cell r="C127" t="str">
            <v>阚兵兵</v>
          </cell>
        </row>
        <row r="127">
          <cell r="H127" t="str">
            <v>焊接车间</v>
          </cell>
          <cell r="I127" t="str">
            <v>焊工</v>
          </cell>
        </row>
        <row r="127">
          <cell r="S127">
            <v>41254</v>
          </cell>
        </row>
        <row r="128">
          <cell r="C128" t="str">
            <v>向利新</v>
          </cell>
        </row>
        <row r="128">
          <cell r="H128" t="str">
            <v>总经办</v>
          </cell>
          <cell r="I128" t="str">
            <v>总经理助理</v>
          </cell>
        </row>
        <row r="128">
          <cell r="S128">
            <v>44805</v>
          </cell>
        </row>
        <row r="129">
          <cell r="C129" t="str">
            <v>耿晓朋</v>
          </cell>
        </row>
        <row r="129">
          <cell r="H129" t="str">
            <v>焊接车间</v>
          </cell>
          <cell r="I129" t="str">
            <v>焊接车间主任</v>
          </cell>
        </row>
        <row r="129">
          <cell r="S129">
            <v>44734</v>
          </cell>
        </row>
        <row r="130">
          <cell r="C130" t="str">
            <v>房珍珍</v>
          </cell>
        </row>
        <row r="130">
          <cell r="H130" t="str">
            <v>生产管理科</v>
          </cell>
          <cell r="I130" t="str">
            <v>核算员</v>
          </cell>
        </row>
        <row r="130">
          <cell r="S130">
            <v>44357</v>
          </cell>
        </row>
        <row r="131">
          <cell r="C131" t="str">
            <v>翟凤娟</v>
          </cell>
        </row>
        <row r="131">
          <cell r="H131" t="str">
            <v>缝纫车间</v>
          </cell>
          <cell r="I131" t="str">
            <v>缝纫车间主任</v>
          </cell>
        </row>
        <row r="131">
          <cell r="S131">
            <v>41282</v>
          </cell>
        </row>
        <row r="132">
          <cell r="C132" t="str">
            <v>王伟</v>
          </cell>
        </row>
        <row r="132">
          <cell r="H132" t="str">
            <v>发泡车间</v>
          </cell>
          <cell r="I132" t="str">
            <v>发泡车间主任</v>
          </cell>
        </row>
        <row r="132">
          <cell r="S132">
            <v>42793</v>
          </cell>
        </row>
        <row r="133">
          <cell r="C133" t="str">
            <v>米芝霖</v>
          </cell>
        </row>
        <row r="133">
          <cell r="H133" t="str">
            <v>生产管理科</v>
          </cell>
          <cell r="I133" t="str">
            <v>统计员</v>
          </cell>
        </row>
        <row r="133">
          <cell r="S133">
            <v>44267</v>
          </cell>
        </row>
        <row r="134">
          <cell r="C134" t="str">
            <v>李贵林</v>
          </cell>
        </row>
        <row r="134">
          <cell r="H134" t="str">
            <v>注塑车间</v>
          </cell>
          <cell r="I134" t="str">
            <v>车间主任</v>
          </cell>
        </row>
        <row r="134">
          <cell r="S134">
            <v>43647</v>
          </cell>
        </row>
        <row r="135">
          <cell r="C135" t="str">
            <v>宋连利</v>
          </cell>
        </row>
        <row r="135">
          <cell r="H135" t="str">
            <v>涂装车间</v>
          </cell>
          <cell r="I135" t="str">
            <v>涂装主任</v>
          </cell>
        </row>
        <row r="135">
          <cell r="S135">
            <v>43833</v>
          </cell>
        </row>
        <row r="136">
          <cell r="C136" t="str">
            <v>李兆港</v>
          </cell>
        </row>
        <row r="136">
          <cell r="H136" t="str">
            <v>底座装配车间</v>
          </cell>
          <cell r="I136" t="str">
            <v>底座装配车间主任</v>
          </cell>
        </row>
        <row r="136">
          <cell r="S136">
            <v>44653</v>
          </cell>
        </row>
        <row r="137">
          <cell r="C137" t="str">
            <v>姬胜阳</v>
          </cell>
        </row>
        <row r="137">
          <cell r="H137" t="str">
            <v>冲压弯管车间</v>
          </cell>
          <cell r="I137" t="str">
            <v>冲压弯管车间主任</v>
          </cell>
        </row>
        <row r="137">
          <cell r="S137">
            <v>40953</v>
          </cell>
        </row>
        <row r="138">
          <cell r="C138" t="str">
            <v>王祥</v>
          </cell>
        </row>
        <row r="138">
          <cell r="H138" t="str">
            <v>电泳车间</v>
          </cell>
          <cell r="I138" t="str">
            <v>副主任</v>
          </cell>
        </row>
        <row r="138">
          <cell r="S138">
            <v>42809</v>
          </cell>
        </row>
        <row r="139">
          <cell r="C139" t="str">
            <v>王宝俊</v>
          </cell>
        </row>
        <row r="139">
          <cell r="H139" t="str">
            <v>冲压弯管车间</v>
          </cell>
          <cell r="I139" t="str">
            <v>模具维修</v>
          </cell>
        </row>
        <row r="139">
          <cell r="S139">
            <v>44665</v>
          </cell>
        </row>
        <row r="140">
          <cell r="C140" t="str">
            <v>邓福源</v>
          </cell>
        </row>
        <row r="140">
          <cell r="H140" t="str">
            <v>冲压弯管车间</v>
          </cell>
          <cell r="I140" t="str">
            <v>模具维修</v>
          </cell>
        </row>
        <row r="140">
          <cell r="S140">
            <v>44704</v>
          </cell>
        </row>
        <row r="141">
          <cell r="C141" t="str">
            <v>于正军</v>
          </cell>
        </row>
        <row r="141">
          <cell r="H141" t="str">
            <v>冲压弯管车间</v>
          </cell>
          <cell r="I141" t="str">
            <v>前工序操作工</v>
          </cell>
        </row>
        <row r="141">
          <cell r="S141">
            <v>43038</v>
          </cell>
        </row>
        <row r="142">
          <cell r="C142" t="str">
            <v>梁国敏</v>
          </cell>
        </row>
        <row r="142">
          <cell r="H142" t="str">
            <v>冲压弯管车间</v>
          </cell>
          <cell r="I142" t="str">
            <v>前工序操作工</v>
          </cell>
        </row>
        <row r="142">
          <cell r="S142">
            <v>43049</v>
          </cell>
        </row>
        <row r="143">
          <cell r="C143" t="str">
            <v>陈月涛</v>
          </cell>
        </row>
        <row r="143">
          <cell r="H143" t="str">
            <v>冲压弯管车间</v>
          </cell>
          <cell r="I143" t="str">
            <v>焊工</v>
          </cell>
        </row>
        <row r="143">
          <cell r="S143">
            <v>40809</v>
          </cell>
        </row>
        <row r="144">
          <cell r="C144" t="str">
            <v>王滨</v>
          </cell>
        </row>
        <row r="144">
          <cell r="H144" t="str">
            <v>冲压弯管车间</v>
          </cell>
          <cell r="I144" t="str">
            <v>冲压工</v>
          </cell>
        </row>
        <row r="144">
          <cell r="S144">
            <v>41334</v>
          </cell>
        </row>
        <row r="145">
          <cell r="C145" t="str">
            <v>董凤海</v>
          </cell>
        </row>
        <row r="145">
          <cell r="H145" t="str">
            <v>冲压弯管车间</v>
          </cell>
          <cell r="I145" t="str">
            <v>冲压工</v>
          </cell>
        </row>
        <row r="145">
          <cell r="S145">
            <v>41383</v>
          </cell>
        </row>
        <row r="146">
          <cell r="C146" t="str">
            <v>崔永文</v>
          </cell>
        </row>
        <row r="146">
          <cell r="H146" t="str">
            <v>冲压弯管车间</v>
          </cell>
          <cell r="I146" t="str">
            <v>冲压工</v>
          </cell>
        </row>
        <row r="146">
          <cell r="S146">
            <v>42711</v>
          </cell>
        </row>
        <row r="147">
          <cell r="C147" t="str">
            <v>赵卫</v>
          </cell>
        </row>
        <row r="147">
          <cell r="H147" t="str">
            <v>冲压弯管车间</v>
          </cell>
          <cell r="I147" t="str">
            <v>前工序操作工</v>
          </cell>
        </row>
        <row r="147">
          <cell r="S147">
            <v>44260</v>
          </cell>
        </row>
        <row r="148">
          <cell r="C148" t="str">
            <v>蒋云浩</v>
          </cell>
        </row>
        <row r="148">
          <cell r="H148" t="str">
            <v>冲压弯管车间</v>
          </cell>
          <cell r="I148" t="str">
            <v>前工序操作工</v>
          </cell>
        </row>
        <row r="148">
          <cell r="S148">
            <v>44502</v>
          </cell>
        </row>
        <row r="149">
          <cell r="C149" t="str">
            <v>于型淼</v>
          </cell>
        </row>
        <row r="149">
          <cell r="H149" t="str">
            <v>冲压弯管车间</v>
          </cell>
          <cell r="I149" t="str">
            <v>前工序操作工</v>
          </cell>
        </row>
        <row r="149">
          <cell r="S149">
            <v>44508</v>
          </cell>
        </row>
        <row r="150">
          <cell r="C150" t="str">
            <v>于代弟</v>
          </cell>
        </row>
        <row r="150">
          <cell r="H150" t="str">
            <v>冲压弯管车间</v>
          </cell>
          <cell r="I150" t="str">
            <v>冲压工</v>
          </cell>
        </row>
        <row r="150">
          <cell r="S150">
            <v>41228</v>
          </cell>
        </row>
        <row r="151">
          <cell r="C151" t="str">
            <v>范淑菁</v>
          </cell>
        </row>
        <row r="151">
          <cell r="H151" t="str">
            <v>冲压弯管车间</v>
          </cell>
          <cell r="I151" t="str">
            <v>冲压工</v>
          </cell>
        </row>
        <row r="151">
          <cell r="S151">
            <v>41502</v>
          </cell>
        </row>
        <row r="152">
          <cell r="C152" t="str">
            <v>郭瑞超</v>
          </cell>
        </row>
        <row r="152">
          <cell r="H152" t="str">
            <v>冲压弯管车间</v>
          </cell>
          <cell r="I152" t="str">
            <v>冲压工</v>
          </cell>
        </row>
        <row r="152">
          <cell r="S152">
            <v>44601</v>
          </cell>
        </row>
        <row r="153">
          <cell r="C153" t="str">
            <v>邓雪</v>
          </cell>
        </row>
        <row r="153">
          <cell r="H153" t="str">
            <v>冲压弯管车间</v>
          </cell>
          <cell r="I153" t="str">
            <v>冲压工</v>
          </cell>
        </row>
        <row r="153">
          <cell r="S153">
            <v>40491</v>
          </cell>
        </row>
        <row r="154">
          <cell r="C154" t="str">
            <v>易春凤</v>
          </cell>
        </row>
        <row r="154">
          <cell r="H154" t="str">
            <v>冲压弯管车间</v>
          </cell>
          <cell r="I154" t="str">
            <v>前工序操作工</v>
          </cell>
        </row>
        <row r="154">
          <cell r="S154">
            <v>44537</v>
          </cell>
        </row>
        <row r="155">
          <cell r="C155" t="str">
            <v>王建国</v>
          </cell>
        </row>
        <row r="155">
          <cell r="H155" t="str">
            <v>冲压弯管车间</v>
          </cell>
          <cell r="I155" t="str">
            <v>冲压工</v>
          </cell>
        </row>
        <row r="155">
          <cell r="S155">
            <v>44709</v>
          </cell>
        </row>
        <row r="156">
          <cell r="C156" t="str">
            <v>张之良</v>
          </cell>
        </row>
        <row r="156">
          <cell r="H156" t="str">
            <v>冲压弯管车间</v>
          </cell>
          <cell r="I156" t="str">
            <v>冲压工</v>
          </cell>
        </row>
        <row r="156">
          <cell r="S156">
            <v>44762</v>
          </cell>
        </row>
        <row r="157">
          <cell r="C157" t="str">
            <v>高山</v>
          </cell>
        </row>
        <row r="157">
          <cell r="H157" t="str">
            <v>冲压弯管车间</v>
          </cell>
          <cell r="I157" t="str">
            <v>前工序操作工</v>
          </cell>
        </row>
        <row r="157">
          <cell r="S157">
            <v>44378</v>
          </cell>
        </row>
        <row r="158">
          <cell r="C158" t="str">
            <v>王国胜</v>
          </cell>
        </row>
        <row r="158">
          <cell r="H158" t="str">
            <v>冲压弯管车间</v>
          </cell>
          <cell r="I158" t="str">
            <v>冲压工</v>
          </cell>
        </row>
        <row r="158">
          <cell r="S158">
            <v>44798</v>
          </cell>
        </row>
        <row r="159">
          <cell r="C159" t="str">
            <v>王建忠</v>
          </cell>
        </row>
        <row r="159">
          <cell r="H159" t="str">
            <v>冲压弯管车间</v>
          </cell>
          <cell r="I159" t="str">
            <v>前工序操作工</v>
          </cell>
        </row>
        <row r="159">
          <cell r="S159">
            <v>44971</v>
          </cell>
        </row>
        <row r="160">
          <cell r="C160" t="str">
            <v>汪彬彬</v>
          </cell>
        </row>
        <row r="160">
          <cell r="H160" t="str">
            <v>冲压弯管车间</v>
          </cell>
          <cell r="I160" t="str">
            <v>冲压工</v>
          </cell>
        </row>
        <row r="160">
          <cell r="S160">
            <v>44974</v>
          </cell>
        </row>
        <row r="161">
          <cell r="C161" t="str">
            <v>刘如成</v>
          </cell>
        </row>
        <row r="161">
          <cell r="H161" t="str">
            <v>焊接车间</v>
          </cell>
          <cell r="I161" t="str">
            <v>焊工</v>
          </cell>
        </row>
        <row r="161">
          <cell r="S161">
            <v>41322</v>
          </cell>
        </row>
        <row r="162">
          <cell r="C162" t="str">
            <v>左之力</v>
          </cell>
        </row>
        <row r="162">
          <cell r="H162" t="str">
            <v>焊接车间</v>
          </cell>
          <cell r="I162" t="str">
            <v>模具维修</v>
          </cell>
        </row>
        <row r="162">
          <cell r="S162">
            <v>44670</v>
          </cell>
        </row>
        <row r="163">
          <cell r="C163" t="str">
            <v>田晓胜</v>
          </cell>
        </row>
        <row r="163">
          <cell r="H163" t="str">
            <v>焊接车间</v>
          </cell>
          <cell r="I163" t="str">
            <v>调机员</v>
          </cell>
        </row>
        <row r="163">
          <cell r="S163">
            <v>41841</v>
          </cell>
        </row>
        <row r="164">
          <cell r="C164" t="str">
            <v>邓冬冬</v>
          </cell>
        </row>
        <row r="164">
          <cell r="H164" t="str">
            <v>焊接车间</v>
          </cell>
          <cell r="I164" t="str">
            <v>焊工</v>
          </cell>
        </row>
        <row r="164">
          <cell r="S164">
            <v>40022</v>
          </cell>
        </row>
        <row r="165">
          <cell r="C165" t="str">
            <v>胡海明</v>
          </cell>
        </row>
        <row r="165">
          <cell r="H165" t="str">
            <v>焊接车间</v>
          </cell>
          <cell r="I165" t="str">
            <v>焊工</v>
          </cell>
        </row>
        <row r="165">
          <cell r="S165">
            <v>40964</v>
          </cell>
        </row>
        <row r="166">
          <cell r="C166" t="str">
            <v>胡建谱</v>
          </cell>
        </row>
        <row r="166">
          <cell r="H166" t="str">
            <v>焊接车间</v>
          </cell>
          <cell r="I166" t="str">
            <v>焊工</v>
          </cell>
        </row>
        <row r="166">
          <cell r="S166">
            <v>42226</v>
          </cell>
        </row>
        <row r="167">
          <cell r="C167" t="str">
            <v>赵亚帅</v>
          </cell>
        </row>
        <row r="167">
          <cell r="H167" t="str">
            <v>焊接车间</v>
          </cell>
          <cell r="I167" t="str">
            <v>焊工</v>
          </cell>
        </row>
        <row r="167">
          <cell r="S167">
            <v>40583</v>
          </cell>
        </row>
        <row r="168">
          <cell r="C168" t="str">
            <v>孟新</v>
          </cell>
        </row>
        <row r="168">
          <cell r="H168" t="str">
            <v>焊接车间</v>
          </cell>
          <cell r="I168" t="str">
            <v>焊工</v>
          </cell>
        </row>
        <row r="168">
          <cell r="S168">
            <v>41387</v>
          </cell>
        </row>
        <row r="169">
          <cell r="C169" t="str">
            <v>杨兴乐</v>
          </cell>
        </row>
        <row r="169">
          <cell r="H169" t="str">
            <v>焊接车间</v>
          </cell>
          <cell r="I169" t="str">
            <v>焊工</v>
          </cell>
        </row>
        <row r="169">
          <cell r="S169">
            <v>41718</v>
          </cell>
        </row>
        <row r="170">
          <cell r="C170" t="str">
            <v>杨学涛</v>
          </cell>
        </row>
        <row r="170">
          <cell r="H170" t="str">
            <v>焊接车间</v>
          </cell>
          <cell r="I170" t="str">
            <v>焊工</v>
          </cell>
        </row>
        <row r="170">
          <cell r="S170">
            <v>41821</v>
          </cell>
        </row>
        <row r="171">
          <cell r="C171" t="str">
            <v>朱洪来</v>
          </cell>
        </row>
        <row r="171">
          <cell r="H171" t="str">
            <v>焊接车间</v>
          </cell>
          <cell r="I171" t="str">
            <v>焊工</v>
          </cell>
        </row>
        <row r="171">
          <cell r="S171">
            <v>41551</v>
          </cell>
        </row>
        <row r="172">
          <cell r="C172" t="str">
            <v>赵英才</v>
          </cell>
        </row>
        <row r="172">
          <cell r="H172" t="str">
            <v>焊接车间</v>
          </cell>
          <cell r="I172" t="str">
            <v>焊工</v>
          </cell>
        </row>
        <row r="172">
          <cell r="S172">
            <v>41315</v>
          </cell>
        </row>
        <row r="173">
          <cell r="C173" t="str">
            <v>王忠</v>
          </cell>
        </row>
        <row r="173">
          <cell r="H173" t="str">
            <v>焊接车间</v>
          </cell>
          <cell r="I173" t="str">
            <v>焊工</v>
          </cell>
        </row>
        <row r="173">
          <cell r="S173">
            <v>43179</v>
          </cell>
        </row>
        <row r="174">
          <cell r="C174" t="str">
            <v>李宾</v>
          </cell>
        </row>
        <row r="174">
          <cell r="H174" t="str">
            <v>焊接车间</v>
          </cell>
          <cell r="I174" t="str">
            <v>焊工</v>
          </cell>
        </row>
        <row r="174">
          <cell r="S174">
            <v>40583</v>
          </cell>
        </row>
        <row r="175">
          <cell r="C175" t="str">
            <v>荆文彬</v>
          </cell>
        </row>
        <row r="175">
          <cell r="H175" t="str">
            <v>焊接车间</v>
          </cell>
          <cell r="I175" t="str">
            <v>焊工</v>
          </cell>
        </row>
        <row r="175">
          <cell r="S175">
            <v>44278</v>
          </cell>
        </row>
        <row r="176">
          <cell r="C176" t="str">
            <v>宁文凯</v>
          </cell>
        </row>
        <row r="176">
          <cell r="H176" t="str">
            <v>焊接车间</v>
          </cell>
          <cell r="I176" t="str">
            <v>焊工</v>
          </cell>
        </row>
        <row r="176">
          <cell r="S176">
            <v>44268</v>
          </cell>
        </row>
        <row r="177">
          <cell r="C177" t="str">
            <v>刘金岗</v>
          </cell>
        </row>
        <row r="177">
          <cell r="H177" t="str">
            <v>焊接车间</v>
          </cell>
          <cell r="I177" t="str">
            <v>焊工</v>
          </cell>
        </row>
        <row r="177">
          <cell r="S177">
            <v>43760</v>
          </cell>
        </row>
        <row r="178">
          <cell r="C178" t="str">
            <v>孙华山</v>
          </cell>
        </row>
        <row r="178">
          <cell r="H178" t="str">
            <v>焊接车间</v>
          </cell>
          <cell r="I178" t="str">
            <v>焊工</v>
          </cell>
        </row>
        <row r="178">
          <cell r="S178">
            <v>41582</v>
          </cell>
        </row>
        <row r="179">
          <cell r="C179" t="str">
            <v>王万新</v>
          </cell>
        </row>
        <row r="179">
          <cell r="H179" t="str">
            <v>焊接车间</v>
          </cell>
          <cell r="I179" t="str">
            <v>焊工</v>
          </cell>
        </row>
        <row r="179">
          <cell r="S179">
            <v>42679</v>
          </cell>
        </row>
        <row r="180">
          <cell r="C180" t="str">
            <v>丁友谊</v>
          </cell>
        </row>
        <row r="180">
          <cell r="H180" t="str">
            <v>焊接车间</v>
          </cell>
          <cell r="I180" t="str">
            <v>焊工</v>
          </cell>
        </row>
        <row r="180">
          <cell r="S180">
            <v>44615</v>
          </cell>
        </row>
        <row r="181">
          <cell r="C181" t="str">
            <v>李明</v>
          </cell>
        </row>
        <row r="181">
          <cell r="H181" t="str">
            <v>焊接车间</v>
          </cell>
          <cell r="I181" t="str">
            <v>焊工</v>
          </cell>
        </row>
        <row r="181">
          <cell r="S181">
            <v>44971</v>
          </cell>
        </row>
        <row r="182">
          <cell r="C182" t="str">
            <v>郭超</v>
          </cell>
        </row>
        <row r="182">
          <cell r="H182" t="str">
            <v>焊接车间</v>
          </cell>
          <cell r="I182" t="str">
            <v>焊工</v>
          </cell>
        </row>
        <row r="182">
          <cell r="S182">
            <v>44972</v>
          </cell>
        </row>
        <row r="183">
          <cell r="C183" t="str">
            <v>王进</v>
          </cell>
        </row>
        <row r="183">
          <cell r="H183" t="str">
            <v>焊接车间</v>
          </cell>
          <cell r="I183" t="str">
            <v>焊工</v>
          </cell>
        </row>
        <row r="183">
          <cell r="S183">
            <v>44972</v>
          </cell>
        </row>
        <row r="184">
          <cell r="C184" t="str">
            <v>刘景源</v>
          </cell>
        </row>
        <row r="184">
          <cell r="H184" t="str">
            <v>焊接车间</v>
          </cell>
          <cell r="I184" t="str">
            <v>焊工</v>
          </cell>
        </row>
        <row r="184">
          <cell r="S184">
            <v>44972</v>
          </cell>
        </row>
        <row r="185">
          <cell r="C185" t="str">
            <v>赵永昌</v>
          </cell>
        </row>
        <row r="185">
          <cell r="H185" t="str">
            <v>焊接车间</v>
          </cell>
          <cell r="I185" t="str">
            <v>焊工</v>
          </cell>
        </row>
        <row r="185">
          <cell r="S185">
            <v>44972</v>
          </cell>
        </row>
        <row r="186">
          <cell r="C186" t="str">
            <v>刘玉红</v>
          </cell>
        </row>
        <row r="186">
          <cell r="H186" t="str">
            <v>焊接车间</v>
          </cell>
          <cell r="I186" t="str">
            <v>焊工</v>
          </cell>
        </row>
        <row r="186">
          <cell r="S186">
            <v>44968</v>
          </cell>
        </row>
        <row r="187">
          <cell r="C187" t="str">
            <v>孙广林</v>
          </cell>
        </row>
        <row r="187">
          <cell r="H187" t="str">
            <v>焊接车间</v>
          </cell>
          <cell r="I187" t="str">
            <v>辅工（检验）</v>
          </cell>
        </row>
        <row r="187">
          <cell r="S187">
            <v>42081</v>
          </cell>
        </row>
        <row r="188">
          <cell r="C188" t="str">
            <v>孙国峰</v>
          </cell>
        </row>
        <row r="188">
          <cell r="H188" t="str">
            <v>焊接车间</v>
          </cell>
          <cell r="I188" t="str">
            <v>辅工（检验）</v>
          </cell>
        </row>
        <row r="188">
          <cell r="S188">
            <v>42347</v>
          </cell>
        </row>
        <row r="189">
          <cell r="C189" t="str">
            <v>孙金海</v>
          </cell>
        </row>
        <row r="189">
          <cell r="H189" t="str">
            <v>焊接车间</v>
          </cell>
          <cell r="I189" t="str">
            <v>辅工（检验）</v>
          </cell>
        </row>
        <row r="189">
          <cell r="S189">
            <v>41874</v>
          </cell>
        </row>
        <row r="190">
          <cell r="C190" t="str">
            <v>胡庆生</v>
          </cell>
        </row>
        <row r="190">
          <cell r="H190" t="str">
            <v>焊接车间</v>
          </cell>
          <cell r="I190" t="str">
            <v>辅工（检验）</v>
          </cell>
        </row>
        <row r="190">
          <cell r="S190">
            <v>41333</v>
          </cell>
        </row>
        <row r="191">
          <cell r="C191" t="str">
            <v>张世玉</v>
          </cell>
        </row>
        <row r="191">
          <cell r="H191" t="str">
            <v>焊接车间</v>
          </cell>
          <cell r="I191" t="str">
            <v>摆件工</v>
          </cell>
        </row>
        <row r="191">
          <cell r="S191">
            <v>43060</v>
          </cell>
        </row>
        <row r="192">
          <cell r="C192" t="str">
            <v>商松坡</v>
          </cell>
        </row>
        <row r="192">
          <cell r="H192" t="str">
            <v>焊接车间</v>
          </cell>
          <cell r="I192" t="str">
            <v>摆件工</v>
          </cell>
        </row>
        <row r="192">
          <cell r="S192">
            <v>41639</v>
          </cell>
        </row>
        <row r="193">
          <cell r="C193" t="str">
            <v>刘金良</v>
          </cell>
        </row>
        <row r="193">
          <cell r="H193" t="str">
            <v>焊接车间</v>
          </cell>
          <cell r="I193" t="str">
            <v>摆件工</v>
          </cell>
        </row>
        <row r="193">
          <cell r="S193">
            <v>43168</v>
          </cell>
        </row>
        <row r="194">
          <cell r="C194" t="str">
            <v>杨树国</v>
          </cell>
        </row>
        <row r="194">
          <cell r="H194" t="str">
            <v>焊接车间</v>
          </cell>
          <cell r="I194" t="str">
            <v>摆件工</v>
          </cell>
        </row>
        <row r="194">
          <cell r="S194">
            <v>42653</v>
          </cell>
        </row>
        <row r="195">
          <cell r="C195" t="str">
            <v>韩桂栋</v>
          </cell>
        </row>
        <row r="195">
          <cell r="H195" t="str">
            <v>焊接车间</v>
          </cell>
          <cell r="I195" t="str">
            <v>摆件工</v>
          </cell>
        </row>
        <row r="195">
          <cell r="S195">
            <v>44295</v>
          </cell>
        </row>
        <row r="196">
          <cell r="C196" t="str">
            <v>吴晓萌</v>
          </cell>
        </row>
        <row r="196">
          <cell r="H196" t="str">
            <v>焊接车间</v>
          </cell>
          <cell r="I196" t="str">
            <v>摆件工</v>
          </cell>
        </row>
        <row r="196">
          <cell r="S196">
            <v>43157</v>
          </cell>
        </row>
        <row r="197">
          <cell r="C197" t="str">
            <v>王红梅</v>
          </cell>
        </row>
        <row r="197">
          <cell r="H197" t="str">
            <v>焊接车间</v>
          </cell>
          <cell r="I197" t="str">
            <v>摆件工</v>
          </cell>
        </row>
        <row r="197">
          <cell r="S197">
            <v>41335</v>
          </cell>
        </row>
        <row r="198">
          <cell r="C198" t="str">
            <v>吴红红</v>
          </cell>
        </row>
        <row r="198">
          <cell r="H198" t="str">
            <v>焊接车间</v>
          </cell>
          <cell r="I198" t="str">
            <v>摆件工</v>
          </cell>
        </row>
        <row r="198">
          <cell r="S198">
            <v>42774</v>
          </cell>
        </row>
        <row r="199">
          <cell r="C199" t="str">
            <v>刘双双</v>
          </cell>
        </row>
        <row r="199">
          <cell r="H199" t="str">
            <v>焊接车间</v>
          </cell>
          <cell r="I199" t="str">
            <v>摆件工</v>
          </cell>
        </row>
        <row r="199">
          <cell r="S199">
            <v>44389</v>
          </cell>
        </row>
        <row r="200">
          <cell r="C200" t="str">
            <v>崔新玲</v>
          </cell>
        </row>
        <row r="200">
          <cell r="H200" t="str">
            <v>焊接车间</v>
          </cell>
          <cell r="I200" t="str">
            <v>摆件工</v>
          </cell>
        </row>
        <row r="200">
          <cell r="S200">
            <v>44404</v>
          </cell>
        </row>
        <row r="201">
          <cell r="C201" t="str">
            <v>张景义</v>
          </cell>
        </row>
        <row r="201">
          <cell r="H201" t="str">
            <v>焊接车间</v>
          </cell>
          <cell r="I201" t="str">
            <v>摆件工</v>
          </cell>
        </row>
        <row r="201">
          <cell r="S201">
            <v>44615</v>
          </cell>
        </row>
        <row r="202">
          <cell r="C202" t="str">
            <v>邓博元</v>
          </cell>
        </row>
        <row r="202">
          <cell r="H202" t="str">
            <v>焊接车间</v>
          </cell>
          <cell r="I202" t="str">
            <v>摆件工</v>
          </cell>
        </row>
        <row r="202">
          <cell r="S202">
            <v>44971</v>
          </cell>
        </row>
        <row r="203">
          <cell r="C203" t="str">
            <v>柴爱霞</v>
          </cell>
        </row>
        <row r="203">
          <cell r="H203" t="str">
            <v>焊接车间</v>
          </cell>
          <cell r="I203" t="str">
            <v>摆件工</v>
          </cell>
        </row>
        <row r="203">
          <cell r="S203">
            <v>45097</v>
          </cell>
        </row>
        <row r="204">
          <cell r="C204" t="str">
            <v>王庆骥</v>
          </cell>
        </row>
        <row r="204">
          <cell r="H204" t="str">
            <v>底座装配车间</v>
          </cell>
          <cell r="I204" t="str">
            <v>H6/代班组长/底座装配</v>
          </cell>
        </row>
        <row r="204">
          <cell r="S204">
            <v>42165</v>
          </cell>
        </row>
        <row r="205">
          <cell r="C205" t="str">
            <v>康春艳</v>
          </cell>
        </row>
        <row r="205">
          <cell r="H205" t="str">
            <v>底座装配车间</v>
          </cell>
          <cell r="I205" t="str">
            <v>H6/组装工</v>
          </cell>
        </row>
        <row r="205">
          <cell r="S205">
            <v>44754</v>
          </cell>
        </row>
        <row r="206">
          <cell r="C206" t="str">
            <v>张广涛</v>
          </cell>
        </row>
        <row r="206">
          <cell r="H206" t="str">
            <v>底座装配车间</v>
          </cell>
          <cell r="I206" t="str">
            <v>代班组长/底座装配</v>
          </cell>
        </row>
        <row r="206">
          <cell r="S206">
            <v>42165</v>
          </cell>
        </row>
        <row r="207">
          <cell r="C207" t="str">
            <v>宗方明</v>
          </cell>
        </row>
        <row r="207">
          <cell r="H207" t="str">
            <v>底座装配车间</v>
          </cell>
          <cell r="I207" t="str">
            <v>组装工</v>
          </cell>
        </row>
        <row r="207">
          <cell r="S207">
            <v>39266</v>
          </cell>
        </row>
        <row r="208">
          <cell r="C208" t="str">
            <v>王国防</v>
          </cell>
        </row>
        <row r="208">
          <cell r="H208" t="str">
            <v>底座装配车间</v>
          </cell>
          <cell r="I208" t="str">
            <v>组装工</v>
          </cell>
        </row>
        <row r="208">
          <cell r="S208">
            <v>41229</v>
          </cell>
        </row>
        <row r="209">
          <cell r="C209" t="str">
            <v>刘杨</v>
          </cell>
        </row>
        <row r="209">
          <cell r="H209" t="str">
            <v>底座装配车间</v>
          </cell>
          <cell r="I209" t="str">
            <v>组装工</v>
          </cell>
        </row>
        <row r="209">
          <cell r="S209">
            <v>42070</v>
          </cell>
        </row>
        <row r="210">
          <cell r="C210" t="str">
            <v>白义凯</v>
          </cell>
        </row>
        <row r="210">
          <cell r="H210" t="str">
            <v>底座装配车间</v>
          </cell>
          <cell r="I210" t="str">
            <v>组装工</v>
          </cell>
        </row>
        <row r="210">
          <cell r="S210">
            <v>44292</v>
          </cell>
        </row>
        <row r="211">
          <cell r="C211" t="str">
            <v>闻龙超</v>
          </cell>
        </row>
        <row r="211">
          <cell r="H211" t="str">
            <v>底座装配车间</v>
          </cell>
          <cell r="I211" t="str">
            <v>组装工</v>
          </cell>
        </row>
        <row r="211">
          <cell r="S211">
            <v>44336</v>
          </cell>
        </row>
        <row r="212">
          <cell r="C212" t="str">
            <v>姚梅芳</v>
          </cell>
        </row>
        <row r="212">
          <cell r="H212" t="str">
            <v>底座装配车间</v>
          </cell>
          <cell r="I212" t="str">
            <v>组装工</v>
          </cell>
        </row>
        <row r="212">
          <cell r="S212">
            <v>42525</v>
          </cell>
        </row>
        <row r="213">
          <cell r="C213" t="str">
            <v>刘二精</v>
          </cell>
        </row>
        <row r="213">
          <cell r="H213" t="str">
            <v>底座装配车间</v>
          </cell>
          <cell r="I213" t="str">
            <v>组装工</v>
          </cell>
        </row>
        <row r="213">
          <cell r="S213">
            <v>42292</v>
          </cell>
        </row>
        <row r="214">
          <cell r="C214" t="str">
            <v>杨艳</v>
          </cell>
        </row>
        <row r="214">
          <cell r="H214" t="str">
            <v>底座装配车间</v>
          </cell>
          <cell r="I214" t="str">
            <v>组装工</v>
          </cell>
        </row>
        <row r="214">
          <cell r="S214">
            <v>42671</v>
          </cell>
        </row>
        <row r="215">
          <cell r="C215" t="str">
            <v>李艳平</v>
          </cell>
        </row>
        <row r="215">
          <cell r="H215" t="str">
            <v>底座装配车间</v>
          </cell>
          <cell r="I215" t="str">
            <v>组装工</v>
          </cell>
        </row>
        <row r="215">
          <cell r="S215">
            <v>43214</v>
          </cell>
        </row>
        <row r="216">
          <cell r="C216" t="str">
            <v>孟洪臣</v>
          </cell>
        </row>
        <row r="216">
          <cell r="H216" t="str">
            <v>底座装配车间</v>
          </cell>
          <cell r="I216" t="str">
            <v>组装工</v>
          </cell>
        </row>
        <row r="216">
          <cell r="S216">
            <v>44285</v>
          </cell>
        </row>
        <row r="217">
          <cell r="C217" t="str">
            <v>王文通</v>
          </cell>
        </row>
        <row r="217">
          <cell r="H217" t="str">
            <v>底座装配车间</v>
          </cell>
          <cell r="I217" t="str">
            <v>组装工</v>
          </cell>
        </row>
        <row r="217">
          <cell r="S217">
            <v>44531</v>
          </cell>
        </row>
        <row r="218">
          <cell r="C218" t="str">
            <v>张艳</v>
          </cell>
        </row>
        <row r="218">
          <cell r="H218" t="str">
            <v>底座装配车间</v>
          </cell>
          <cell r="I218" t="str">
            <v>组装工</v>
          </cell>
        </row>
        <row r="218">
          <cell r="S218">
            <v>44538</v>
          </cell>
        </row>
        <row r="219">
          <cell r="C219" t="str">
            <v>崔金朋</v>
          </cell>
        </row>
        <row r="219">
          <cell r="H219" t="str">
            <v>底座装配车间</v>
          </cell>
          <cell r="I219" t="str">
            <v>组装工</v>
          </cell>
        </row>
        <row r="219">
          <cell r="S219">
            <v>44645</v>
          </cell>
        </row>
        <row r="220">
          <cell r="C220" t="str">
            <v>赵秋杰</v>
          </cell>
        </row>
        <row r="220">
          <cell r="H220" t="str">
            <v>底座装配车间</v>
          </cell>
          <cell r="I220" t="str">
            <v>组装工</v>
          </cell>
        </row>
        <row r="220">
          <cell r="S220">
            <v>44348</v>
          </cell>
        </row>
        <row r="221">
          <cell r="C221" t="str">
            <v>罗娜</v>
          </cell>
        </row>
        <row r="221">
          <cell r="H221" t="str">
            <v>底座装配车间</v>
          </cell>
          <cell r="I221" t="str">
            <v>组装工</v>
          </cell>
        </row>
        <row r="221">
          <cell r="S221">
            <v>44978</v>
          </cell>
        </row>
        <row r="222">
          <cell r="C222" t="str">
            <v>王云婧</v>
          </cell>
        </row>
        <row r="222">
          <cell r="H222" t="str">
            <v>电泳车间</v>
          </cell>
          <cell r="I222" t="str">
            <v>代班组长/电泳</v>
          </cell>
        </row>
        <row r="222">
          <cell r="S222">
            <v>41704</v>
          </cell>
        </row>
        <row r="223">
          <cell r="C223" t="str">
            <v>刘宝洪</v>
          </cell>
        </row>
        <row r="223">
          <cell r="H223" t="str">
            <v>电泳车间</v>
          </cell>
          <cell r="I223" t="str">
            <v>挂件工</v>
          </cell>
        </row>
        <row r="223">
          <cell r="S223">
            <v>41034</v>
          </cell>
        </row>
        <row r="224">
          <cell r="C224" t="str">
            <v>从恩健</v>
          </cell>
        </row>
        <row r="224">
          <cell r="H224" t="str">
            <v>电泳车间</v>
          </cell>
          <cell r="I224" t="str">
            <v>挂件工</v>
          </cell>
        </row>
        <row r="224">
          <cell r="S224">
            <v>44335</v>
          </cell>
        </row>
        <row r="225">
          <cell r="C225" t="str">
            <v>窦桂英</v>
          </cell>
        </row>
        <row r="225">
          <cell r="H225" t="str">
            <v>电泳车间</v>
          </cell>
          <cell r="I225" t="str">
            <v>挂件工</v>
          </cell>
        </row>
        <row r="225">
          <cell r="S225">
            <v>41464</v>
          </cell>
        </row>
        <row r="226">
          <cell r="C226" t="str">
            <v>张秀荣</v>
          </cell>
        </row>
        <row r="226">
          <cell r="H226" t="str">
            <v>电泳车间</v>
          </cell>
          <cell r="I226" t="str">
            <v>挂件工</v>
          </cell>
        </row>
        <row r="226">
          <cell r="S226">
            <v>41830</v>
          </cell>
        </row>
        <row r="227">
          <cell r="C227" t="str">
            <v>果永红</v>
          </cell>
        </row>
        <row r="227">
          <cell r="H227" t="str">
            <v>电泳车间</v>
          </cell>
          <cell r="I227" t="str">
            <v>挂件工</v>
          </cell>
        </row>
        <row r="227">
          <cell r="S227">
            <v>44628</v>
          </cell>
        </row>
        <row r="228">
          <cell r="C228" t="str">
            <v>王艳</v>
          </cell>
        </row>
        <row r="228">
          <cell r="H228" t="str">
            <v>座椅总装车间</v>
          </cell>
          <cell r="I228" t="str">
            <v>QAD管理兼打标员</v>
          </cell>
        </row>
        <row r="228">
          <cell r="S228">
            <v>44355</v>
          </cell>
        </row>
        <row r="229">
          <cell r="C229" t="str">
            <v>刘梦鹤</v>
          </cell>
        </row>
        <row r="229">
          <cell r="H229" t="str">
            <v>座椅总装车间</v>
          </cell>
          <cell r="I229" t="str">
            <v>座椅H6线班组长</v>
          </cell>
        </row>
        <row r="229">
          <cell r="S229">
            <v>44284</v>
          </cell>
        </row>
        <row r="230">
          <cell r="C230" t="str">
            <v>张俊苓</v>
          </cell>
        </row>
        <row r="230">
          <cell r="H230" t="str">
            <v>座椅总装车间</v>
          </cell>
          <cell r="I230" t="str">
            <v>H6检验员</v>
          </cell>
        </row>
        <row r="230">
          <cell r="S230">
            <v>41430</v>
          </cell>
        </row>
        <row r="231">
          <cell r="C231" t="str">
            <v>吕新辉</v>
          </cell>
        </row>
        <row r="231">
          <cell r="H231" t="str">
            <v>座椅总装车间</v>
          </cell>
          <cell r="I231" t="str">
            <v>H6组装工</v>
          </cell>
        </row>
        <row r="231">
          <cell r="S231">
            <v>44069</v>
          </cell>
        </row>
        <row r="232">
          <cell r="C232" t="str">
            <v>马强</v>
          </cell>
        </row>
        <row r="232">
          <cell r="H232" t="str">
            <v>座椅总装车间</v>
          </cell>
          <cell r="I232" t="str">
            <v>H6组装工</v>
          </cell>
        </row>
        <row r="232">
          <cell r="S232">
            <v>44333</v>
          </cell>
        </row>
        <row r="233">
          <cell r="C233" t="str">
            <v>邓程霖</v>
          </cell>
        </row>
        <row r="233">
          <cell r="H233" t="str">
            <v>座椅总装车间</v>
          </cell>
          <cell r="I233" t="str">
            <v>H6组装工</v>
          </cell>
        </row>
        <row r="233">
          <cell r="S233">
            <v>44729</v>
          </cell>
        </row>
        <row r="234">
          <cell r="C234" t="str">
            <v>王培亮</v>
          </cell>
        </row>
        <row r="234">
          <cell r="H234" t="str">
            <v>座椅总装车间</v>
          </cell>
          <cell r="I234" t="str">
            <v>H6组装工</v>
          </cell>
        </row>
        <row r="234">
          <cell r="S234">
            <v>42615</v>
          </cell>
        </row>
        <row r="235">
          <cell r="C235" t="str">
            <v>白艳娟</v>
          </cell>
        </row>
        <row r="235">
          <cell r="H235" t="str">
            <v>焊接车间</v>
          </cell>
          <cell r="I235" t="str">
            <v>库管员</v>
          </cell>
        </row>
        <row r="235">
          <cell r="S235">
            <v>44805</v>
          </cell>
        </row>
        <row r="236">
          <cell r="C236" t="str">
            <v>李玉静</v>
          </cell>
        </row>
        <row r="236">
          <cell r="H236" t="str">
            <v>座椅总装车间</v>
          </cell>
          <cell r="I236" t="str">
            <v>重卡检验员</v>
          </cell>
        </row>
        <row r="236">
          <cell r="S236">
            <v>44529</v>
          </cell>
        </row>
        <row r="237">
          <cell r="C237" t="str">
            <v>张坤</v>
          </cell>
        </row>
        <row r="237">
          <cell r="H237" t="str">
            <v>座椅总装车间</v>
          </cell>
          <cell r="I237" t="str">
            <v>组装工</v>
          </cell>
        </row>
        <row r="237">
          <cell r="S237">
            <v>42318</v>
          </cell>
        </row>
        <row r="238">
          <cell r="C238" t="str">
            <v>刘石头</v>
          </cell>
        </row>
        <row r="238">
          <cell r="H238" t="str">
            <v>发泡车间</v>
          </cell>
          <cell r="I238" t="str">
            <v>QAD管理</v>
          </cell>
        </row>
        <row r="238">
          <cell r="S238">
            <v>44620</v>
          </cell>
        </row>
        <row r="239">
          <cell r="C239" t="str">
            <v>李加弘</v>
          </cell>
        </row>
        <row r="239">
          <cell r="H239" t="str">
            <v>座椅总装车间</v>
          </cell>
          <cell r="I239" t="str">
            <v>组装工</v>
          </cell>
        </row>
        <row r="239">
          <cell r="S239">
            <v>44321</v>
          </cell>
        </row>
        <row r="240">
          <cell r="C240" t="str">
            <v>张振宇</v>
          </cell>
        </row>
        <row r="240">
          <cell r="H240" t="str">
            <v>座椅总装车间</v>
          </cell>
          <cell r="I240" t="str">
            <v>组装工</v>
          </cell>
        </row>
        <row r="240">
          <cell r="S240">
            <v>44653</v>
          </cell>
        </row>
        <row r="241">
          <cell r="C241" t="str">
            <v>王富民</v>
          </cell>
        </row>
        <row r="241">
          <cell r="H241" t="str">
            <v>座椅总装车间</v>
          </cell>
          <cell r="I241" t="str">
            <v>组装工</v>
          </cell>
        </row>
        <row r="241">
          <cell r="S241">
            <v>44144</v>
          </cell>
        </row>
        <row r="242">
          <cell r="C242" t="str">
            <v>刘柏林</v>
          </cell>
        </row>
        <row r="242">
          <cell r="H242" t="str">
            <v>座椅总装车间</v>
          </cell>
          <cell r="I242" t="str">
            <v>座椅轻卡线班组长</v>
          </cell>
        </row>
        <row r="242">
          <cell r="S242">
            <v>42061</v>
          </cell>
        </row>
        <row r="243">
          <cell r="C243" t="str">
            <v>李忠峰</v>
          </cell>
        </row>
        <row r="243">
          <cell r="H243" t="str">
            <v>座椅总装车间</v>
          </cell>
          <cell r="I243" t="str">
            <v>组装工</v>
          </cell>
        </row>
        <row r="243">
          <cell r="S243">
            <v>42780</v>
          </cell>
        </row>
        <row r="244">
          <cell r="C244" t="str">
            <v>刘荣辰</v>
          </cell>
        </row>
        <row r="244">
          <cell r="H244" t="str">
            <v>座椅总装车间</v>
          </cell>
          <cell r="I244" t="str">
            <v>组装工</v>
          </cell>
        </row>
        <row r="244">
          <cell r="S244">
            <v>44611</v>
          </cell>
        </row>
        <row r="245">
          <cell r="C245" t="str">
            <v>朱文奇</v>
          </cell>
        </row>
        <row r="245">
          <cell r="H245" t="str">
            <v>座椅总装车间</v>
          </cell>
          <cell r="I245" t="str">
            <v>组装工</v>
          </cell>
        </row>
        <row r="245">
          <cell r="S245">
            <v>42714</v>
          </cell>
        </row>
        <row r="246">
          <cell r="C246" t="str">
            <v>李素元</v>
          </cell>
        </row>
        <row r="246">
          <cell r="H246" t="str">
            <v>座椅总装车间</v>
          </cell>
          <cell r="I246" t="str">
            <v>组装工</v>
          </cell>
        </row>
        <row r="246">
          <cell r="S246">
            <v>44139</v>
          </cell>
        </row>
        <row r="247">
          <cell r="C247" t="str">
            <v>李冉</v>
          </cell>
        </row>
        <row r="247">
          <cell r="H247" t="str">
            <v>座椅总装车间</v>
          </cell>
          <cell r="I247" t="str">
            <v>组装工</v>
          </cell>
        </row>
        <row r="247">
          <cell r="S247">
            <v>43996</v>
          </cell>
        </row>
        <row r="248">
          <cell r="C248" t="str">
            <v>李冬旭</v>
          </cell>
        </row>
        <row r="248">
          <cell r="H248" t="str">
            <v>座椅总装车间</v>
          </cell>
          <cell r="I248" t="str">
            <v>座椅B40线班组长</v>
          </cell>
        </row>
        <row r="248">
          <cell r="S248">
            <v>44300</v>
          </cell>
        </row>
        <row r="249">
          <cell r="C249" t="str">
            <v>张家旺</v>
          </cell>
        </row>
        <row r="249">
          <cell r="H249" t="str">
            <v>座椅总装车间</v>
          </cell>
          <cell r="I249" t="str">
            <v>组装工</v>
          </cell>
        </row>
        <row r="249">
          <cell r="S249">
            <v>44467</v>
          </cell>
        </row>
        <row r="250">
          <cell r="C250" t="str">
            <v>王忠梅</v>
          </cell>
        </row>
        <row r="250">
          <cell r="H250" t="str">
            <v>座椅总装车间</v>
          </cell>
          <cell r="I250" t="str">
            <v>组装工</v>
          </cell>
        </row>
        <row r="250">
          <cell r="S250">
            <v>42544</v>
          </cell>
        </row>
        <row r="251">
          <cell r="C251" t="str">
            <v>董金岭</v>
          </cell>
        </row>
        <row r="251">
          <cell r="H251" t="str">
            <v>座椅总装车间</v>
          </cell>
          <cell r="I251" t="str">
            <v>组装工</v>
          </cell>
        </row>
        <row r="251">
          <cell r="S251">
            <v>44632</v>
          </cell>
        </row>
        <row r="252">
          <cell r="C252" t="str">
            <v>赵增坤</v>
          </cell>
        </row>
        <row r="252">
          <cell r="H252" t="str">
            <v>座椅总装车间</v>
          </cell>
          <cell r="I252" t="str">
            <v>组装工</v>
          </cell>
        </row>
        <row r="252">
          <cell r="S252">
            <v>44327</v>
          </cell>
        </row>
        <row r="253">
          <cell r="C253" t="str">
            <v>张猛</v>
          </cell>
        </row>
        <row r="253">
          <cell r="H253" t="str">
            <v>座椅总装车间</v>
          </cell>
          <cell r="I253" t="str">
            <v>座椅欧马可线班组长</v>
          </cell>
        </row>
        <row r="253">
          <cell r="S253">
            <v>41613</v>
          </cell>
        </row>
        <row r="254">
          <cell r="C254" t="str">
            <v>尚红红</v>
          </cell>
        </row>
        <row r="254">
          <cell r="H254" t="str">
            <v>座椅总装车间</v>
          </cell>
          <cell r="I254" t="str">
            <v>B40检验员</v>
          </cell>
        </row>
        <row r="254">
          <cell r="S254">
            <v>44600</v>
          </cell>
        </row>
        <row r="255">
          <cell r="C255" t="str">
            <v>孙立梅</v>
          </cell>
        </row>
        <row r="255">
          <cell r="H255" t="str">
            <v>座椅总装车间</v>
          </cell>
          <cell r="I255" t="str">
            <v>轻卡检验员</v>
          </cell>
        </row>
        <row r="255">
          <cell r="S255">
            <v>44365</v>
          </cell>
        </row>
        <row r="256">
          <cell r="C256" t="str">
            <v>宋秉鑫</v>
          </cell>
        </row>
        <row r="256">
          <cell r="H256" t="str">
            <v>座椅总装车间</v>
          </cell>
          <cell r="I256" t="str">
            <v>组装工</v>
          </cell>
        </row>
        <row r="256">
          <cell r="S256">
            <v>44393</v>
          </cell>
        </row>
        <row r="257">
          <cell r="C257" t="str">
            <v>李承锡</v>
          </cell>
        </row>
        <row r="257">
          <cell r="H257" t="str">
            <v>座椅总装车间</v>
          </cell>
          <cell r="I257" t="str">
            <v>组装工</v>
          </cell>
        </row>
        <row r="257">
          <cell r="S257">
            <v>44600</v>
          </cell>
        </row>
        <row r="258">
          <cell r="C258" t="str">
            <v>张跃进</v>
          </cell>
        </row>
        <row r="258">
          <cell r="H258" t="str">
            <v>座椅总装车间</v>
          </cell>
          <cell r="I258" t="str">
            <v>组装工</v>
          </cell>
        </row>
        <row r="258">
          <cell r="S258">
            <v>44603</v>
          </cell>
        </row>
        <row r="259">
          <cell r="C259" t="str">
            <v>王世玉</v>
          </cell>
        </row>
        <row r="259">
          <cell r="H259" t="str">
            <v>座椅总装车间</v>
          </cell>
          <cell r="I259" t="str">
            <v>组装工</v>
          </cell>
        </row>
        <row r="259">
          <cell r="S259">
            <v>44495</v>
          </cell>
        </row>
        <row r="260">
          <cell r="C260" t="str">
            <v>窦向前</v>
          </cell>
        </row>
        <row r="260">
          <cell r="H260" t="str">
            <v>座椅总装车间</v>
          </cell>
          <cell r="I260" t="str">
            <v>组装工</v>
          </cell>
        </row>
        <row r="260">
          <cell r="S260">
            <v>44755</v>
          </cell>
        </row>
        <row r="261">
          <cell r="C261" t="str">
            <v>王凯</v>
          </cell>
        </row>
        <row r="261">
          <cell r="H261" t="str">
            <v>座椅总装车间</v>
          </cell>
          <cell r="I261" t="str">
            <v>组装工</v>
          </cell>
        </row>
        <row r="261">
          <cell r="S261">
            <v>41691</v>
          </cell>
        </row>
        <row r="262">
          <cell r="C262" t="str">
            <v>潘彪</v>
          </cell>
        </row>
        <row r="262">
          <cell r="H262" t="str">
            <v>座椅总装车间</v>
          </cell>
          <cell r="I262" t="str">
            <v>组装工</v>
          </cell>
        </row>
        <row r="262">
          <cell r="S262">
            <v>44971</v>
          </cell>
        </row>
        <row r="263">
          <cell r="C263" t="str">
            <v>尤宏雪</v>
          </cell>
        </row>
        <row r="263">
          <cell r="H263" t="str">
            <v>座椅总装车间</v>
          </cell>
          <cell r="I263" t="str">
            <v>欧马可检验员</v>
          </cell>
        </row>
        <row r="263">
          <cell r="S263">
            <v>44971</v>
          </cell>
        </row>
        <row r="264">
          <cell r="C264" t="str">
            <v>王钇雄</v>
          </cell>
        </row>
        <row r="264">
          <cell r="H264" t="str">
            <v>座椅总装车间</v>
          </cell>
          <cell r="I264" t="str">
            <v>组装工</v>
          </cell>
        </row>
        <row r="264">
          <cell r="S264">
            <v>44976</v>
          </cell>
        </row>
        <row r="265">
          <cell r="C265" t="str">
            <v>田淑霞</v>
          </cell>
        </row>
        <row r="265">
          <cell r="H265" t="str">
            <v>缝纫车间</v>
          </cell>
          <cell r="I265" t="str">
            <v>缝纫班组长</v>
          </cell>
        </row>
        <row r="265">
          <cell r="S265">
            <v>42653</v>
          </cell>
        </row>
        <row r="266">
          <cell r="C266" t="str">
            <v>孙艳辉</v>
          </cell>
        </row>
        <row r="266">
          <cell r="H266" t="str">
            <v>缝纫车间</v>
          </cell>
          <cell r="I266" t="str">
            <v>裁剪工</v>
          </cell>
        </row>
        <row r="266">
          <cell r="S266">
            <v>42844</v>
          </cell>
        </row>
        <row r="267">
          <cell r="C267" t="str">
            <v>孙文芳</v>
          </cell>
        </row>
        <row r="267">
          <cell r="H267" t="str">
            <v>缝纫车间</v>
          </cell>
          <cell r="I267" t="str">
            <v>缝纫工</v>
          </cell>
        </row>
        <row r="267">
          <cell r="S267">
            <v>43270</v>
          </cell>
        </row>
        <row r="268">
          <cell r="C268" t="str">
            <v>孙秀辉</v>
          </cell>
        </row>
        <row r="268">
          <cell r="H268" t="str">
            <v>缝纫车间</v>
          </cell>
          <cell r="I268" t="str">
            <v>缝纫工</v>
          </cell>
        </row>
        <row r="268">
          <cell r="S268">
            <v>43179</v>
          </cell>
        </row>
        <row r="269">
          <cell r="C269" t="str">
            <v>张娜娜</v>
          </cell>
        </row>
        <row r="269">
          <cell r="H269" t="str">
            <v>缝纫车间</v>
          </cell>
          <cell r="I269" t="str">
            <v>缝纫工</v>
          </cell>
        </row>
        <row r="269">
          <cell r="S269">
            <v>43179</v>
          </cell>
        </row>
        <row r="270">
          <cell r="C270" t="str">
            <v>王文英</v>
          </cell>
        </row>
        <row r="270">
          <cell r="H270" t="str">
            <v>缝纫车间</v>
          </cell>
          <cell r="I270" t="str">
            <v>缝纫工</v>
          </cell>
        </row>
        <row r="270">
          <cell r="S270">
            <v>41282</v>
          </cell>
        </row>
        <row r="271">
          <cell r="C271" t="str">
            <v>邓琳娜</v>
          </cell>
        </row>
        <row r="271">
          <cell r="H271" t="str">
            <v>缝纫车间</v>
          </cell>
          <cell r="I271" t="str">
            <v>缝纫工</v>
          </cell>
        </row>
        <row r="271">
          <cell r="S271">
            <v>41557</v>
          </cell>
        </row>
        <row r="272">
          <cell r="C272" t="str">
            <v>田飞飞</v>
          </cell>
        </row>
        <row r="272">
          <cell r="H272" t="str">
            <v>缝纫车间</v>
          </cell>
          <cell r="I272" t="str">
            <v>缝纫工</v>
          </cell>
        </row>
        <row r="272">
          <cell r="S272">
            <v>42774</v>
          </cell>
        </row>
        <row r="273">
          <cell r="C273" t="str">
            <v>王萱斓</v>
          </cell>
        </row>
        <row r="273">
          <cell r="H273" t="str">
            <v>缝纫车间</v>
          </cell>
          <cell r="I273" t="str">
            <v>缝纫工</v>
          </cell>
        </row>
        <row r="273">
          <cell r="S273">
            <v>42774</v>
          </cell>
        </row>
        <row r="274">
          <cell r="C274" t="str">
            <v>王河敏</v>
          </cell>
        </row>
        <row r="274">
          <cell r="H274" t="str">
            <v>缝纫车间</v>
          </cell>
          <cell r="I274" t="str">
            <v>缝纫工</v>
          </cell>
        </row>
        <row r="274">
          <cell r="S274">
            <v>42060</v>
          </cell>
        </row>
        <row r="275">
          <cell r="C275" t="str">
            <v>徐凤瑞</v>
          </cell>
        </row>
        <row r="275">
          <cell r="H275" t="str">
            <v>缝纫车间</v>
          </cell>
          <cell r="I275" t="str">
            <v>缝纫工</v>
          </cell>
        </row>
        <row r="275">
          <cell r="S275">
            <v>42089</v>
          </cell>
        </row>
        <row r="276">
          <cell r="C276" t="str">
            <v>张风瑞</v>
          </cell>
        </row>
        <row r="276">
          <cell r="H276" t="str">
            <v>缝纫车间</v>
          </cell>
          <cell r="I276" t="str">
            <v>缝纫工</v>
          </cell>
        </row>
        <row r="276">
          <cell r="S276">
            <v>42556</v>
          </cell>
        </row>
        <row r="277">
          <cell r="C277" t="str">
            <v>孙晓明</v>
          </cell>
        </row>
        <row r="277">
          <cell r="H277" t="str">
            <v>缝纫车间</v>
          </cell>
          <cell r="I277" t="str">
            <v>缝纫工</v>
          </cell>
        </row>
        <row r="277">
          <cell r="S277">
            <v>42809</v>
          </cell>
        </row>
        <row r="278">
          <cell r="C278" t="str">
            <v>马立荣</v>
          </cell>
        </row>
        <row r="278">
          <cell r="H278" t="str">
            <v>缝纫车间</v>
          </cell>
          <cell r="I278" t="str">
            <v>缝纫工</v>
          </cell>
        </row>
        <row r="278">
          <cell r="S278">
            <v>42809</v>
          </cell>
        </row>
        <row r="279">
          <cell r="C279" t="str">
            <v>李香慧</v>
          </cell>
        </row>
        <row r="279">
          <cell r="H279" t="str">
            <v>缝纫车间</v>
          </cell>
          <cell r="I279" t="str">
            <v>缝纫工</v>
          </cell>
        </row>
        <row r="279">
          <cell r="S279">
            <v>42837</v>
          </cell>
        </row>
        <row r="280">
          <cell r="C280" t="str">
            <v>郭庆茹</v>
          </cell>
        </row>
        <row r="280">
          <cell r="H280" t="str">
            <v>缝纫车间</v>
          </cell>
          <cell r="I280" t="str">
            <v>缝纫工</v>
          </cell>
        </row>
        <row r="280">
          <cell r="S280">
            <v>43759</v>
          </cell>
        </row>
        <row r="281">
          <cell r="C281" t="str">
            <v>李泽元</v>
          </cell>
        </row>
        <row r="281">
          <cell r="H281" t="str">
            <v>缝纫车间</v>
          </cell>
          <cell r="I281" t="str">
            <v>缝纫工</v>
          </cell>
        </row>
        <row r="281">
          <cell r="S281">
            <v>43788</v>
          </cell>
        </row>
        <row r="282">
          <cell r="C282" t="str">
            <v>李敏</v>
          </cell>
        </row>
        <row r="282">
          <cell r="H282" t="str">
            <v>缝纫车间</v>
          </cell>
          <cell r="I282" t="str">
            <v>缝纫工</v>
          </cell>
        </row>
        <row r="282">
          <cell r="S282">
            <v>43736</v>
          </cell>
        </row>
        <row r="283">
          <cell r="C283" t="str">
            <v>刘焕侠</v>
          </cell>
        </row>
        <row r="283">
          <cell r="H283" t="str">
            <v>缝纫车间</v>
          </cell>
          <cell r="I283" t="str">
            <v>缝纫工</v>
          </cell>
        </row>
        <row r="283">
          <cell r="S283">
            <v>43909</v>
          </cell>
        </row>
        <row r="284">
          <cell r="C284" t="str">
            <v>张婷婷</v>
          </cell>
        </row>
        <row r="284">
          <cell r="H284" t="str">
            <v>缝纫车间</v>
          </cell>
          <cell r="I284" t="str">
            <v>缝纫工</v>
          </cell>
        </row>
        <row r="284">
          <cell r="S284">
            <v>44006</v>
          </cell>
        </row>
        <row r="285">
          <cell r="C285" t="str">
            <v>罗培培</v>
          </cell>
        </row>
        <row r="285">
          <cell r="H285" t="str">
            <v>缝纫车间</v>
          </cell>
          <cell r="I285" t="str">
            <v>缝纫工</v>
          </cell>
        </row>
        <row r="285">
          <cell r="S285">
            <v>44342</v>
          </cell>
        </row>
        <row r="286">
          <cell r="C286" t="str">
            <v>张建萍</v>
          </cell>
        </row>
        <row r="286">
          <cell r="H286" t="str">
            <v>缝纫车间</v>
          </cell>
          <cell r="I286" t="str">
            <v>缝纫工</v>
          </cell>
        </row>
        <row r="286">
          <cell r="S286">
            <v>44431</v>
          </cell>
        </row>
        <row r="287">
          <cell r="C287" t="str">
            <v>彭洪香</v>
          </cell>
        </row>
        <row r="287">
          <cell r="H287" t="str">
            <v>缝纫车间</v>
          </cell>
          <cell r="I287" t="str">
            <v>缝纫工</v>
          </cell>
        </row>
        <row r="287">
          <cell r="S287">
            <v>44534</v>
          </cell>
        </row>
        <row r="288">
          <cell r="C288" t="str">
            <v>杨秀虹</v>
          </cell>
        </row>
        <row r="288">
          <cell r="H288" t="str">
            <v>缝纫车间</v>
          </cell>
          <cell r="I288" t="str">
            <v>裁剪工</v>
          </cell>
        </row>
        <row r="288">
          <cell r="S288">
            <v>44567</v>
          </cell>
        </row>
        <row r="289">
          <cell r="C289" t="str">
            <v>韩玉芹</v>
          </cell>
        </row>
        <row r="289">
          <cell r="H289" t="str">
            <v>缝纫车间</v>
          </cell>
          <cell r="I289" t="str">
            <v>缝纫工</v>
          </cell>
        </row>
        <row r="289">
          <cell r="S289">
            <v>44799</v>
          </cell>
        </row>
        <row r="290">
          <cell r="C290" t="str">
            <v>杨慧</v>
          </cell>
        </row>
        <row r="290">
          <cell r="H290" t="str">
            <v>缝纫车间</v>
          </cell>
          <cell r="I290" t="str">
            <v>缝纫工</v>
          </cell>
        </row>
        <row r="290">
          <cell r="S290">
            <v>44805</v>
          </cell>
        </row>
        <row r="291">
          <cell r="C291" t="str">
            <v>白伟伟</v>
          </cell>
        </row>
        <row r="291">
          <cell r="H291" t="str">
            <v>缝纫车间</v>
          </cell>
          <cell r="I291" t="str">
            <v>缝纫工</v>
          </cell>
        </row>
        <row r="291">
          <cell r="S291">
            <v>44964</v>
          </cell>
        </row>
        <row r="292">
          <cell r="C292" t="str">
            <v>孙景云</v>
          </cell>
        </row>
        <row r="292">
          <cell r="H292" t="str">
            <v>缝纫车间</v>
          </cell>
          <cell r="I292" t="str">
            <v>缝纫工</v>
          </cell>
        </row>
        <row r="292">
          <cell r="S292">
            <v>44966</v>
          </cell>
        </row>
        <row r="293">
          <cell r="C293" t="str">
            <v>辛鹏玉</v>
          </cell>
        </row>
        <row r="293">
          <cell r="H293" t="str">
            <v>发泡车间</v>
          </cell>
          <cell r="I293" t="str">
            <v>发泡A班班长</v>
          </cell>
        </row>
        <row r="293">
          <cell r="S293">
            <v>44355</v>
          </cell>
        </row>
        <row r="294">
          <cell r="C294" t="str">
            <v>王贵宝</v>
          </cell>
        </row>
        <row r="294">
          <cell r="H294" t="str">
            <v>发泡车间</v>
          </cell>
          <cell r="I294" t="str">
            <v>发泡B班班长</v>
          </cell>
        </row>
        <row r="294">
          <cell r="S294">
            <v>43200</v>
          </cell>
        </row>
        <row r="295">
          <cell r="C295" t="str">
            <v>唐崇涛</v>
          </cell>
        </row>
        <row r="295">
          <cell r="H295" t="str">
            <v>发泡车间</v>
          </cell>
          <cell r="I295" t="str">
            <v>发泡工</v>
          </cell>
        </row>
        <row r="295">
          <cell r="S295">
            <v>41830</v>
          </cell>
        </row>
        <row r="296">
          <cell r="C296" t="str">
            <v>张云峰</v>
          </cell>
        </row>
        <row r="296">
          <cell r="H296" t="str">
            <v>发泡车间</v>
          </cell>
          <cell r="I296" t="str">
            <v>发泡工</v>
          </cell>
        </row>
        <row r="296">
          <cell r="S296">
            <v>43200</v>
          </cell>
        </row>
        <row r="297">
          <cell r="C297" t="str">
            <v>刘迎涛</v>
          </cell>
        </row>
        <row r="297">
          <cell r="H297" t="str">
            <v>发泡车间</v>
          </cell>
          <cell r="I297" t="str">
            <v>发泡工</v>
          </cell>
        </row>
        <row r="297">
          <cell r="S297">
            <v>43025</v>
          </cell>
        </row>
        <row r="298">
          <cell r="C298" t="str">
            <v>董军</v>
          </cell>
        </row>
        <row r="298">
          <cell r="H298" t="str">
            <v>发泡车间</v>
          </cell>
          <cell r="I298" t="str">
            <v>发泡工</v>
          </cell>
        </row>
        <row r="298">
          <cell r="S298">
            <v>39014</v>
          </cell>
        </row>
        <row r="299">
          <cell r="C299" t="str">
            <v>张家辉</v>
          </cell>
        </row>
        <row r="299">
          <cell r="H299" t="str">
            <v>发泡车间</v>
          </cell>
          <cell r="I299" t="str">
            <v>发泡质量专员</v>
          </cell>
        </row>
        <row r="299">
          <cell r="S299">
            <v>44616</v>
          </cell>
        </row>
        <row r="300">
          <cell r="C300" t="str">
            <v>刘辉</v>
          </cell>
        </row>
        <row r="300">
          <cell r="H300" t="str">
            <v>发泡车间</v>
          </cell>
          <cell r="I300" t="str">
            <v>发泡工</v>
          </cell>
        </row>
        <row r="300">
          <cell r="S300">
            <v>44653</v>
          </cell>
        </row>
        <row r="301">
          <cell r="C301" t="str">
            <v>于红艳</v>
          </cell>
        </row>
        <row r="301">
          <cell r="H301" t="str">
            <v>发泡车间</v>
          </cell>
          <cell r="I301" t="str">
            <v>发泡工</v>
          </cell>
        </row>
        <row r="301">
          <cell r="S301">
            <v>42773</v>
          </cell>
        </row>
        <row r="302">
          <cell r="C302" t="str">
            <v>于俊焕</v>
          </cell>
        </row>
        <row r="302">
          <cell r="H302" t="str">
            <v>发泡车间</v>
          </cell>
          <cell r="I302" t="str">
            <v>发泡工</v>
          </cell>
        </row>
        <row r="302">
          <cell r="S302">
            <v>43936</v>
          </cell>
        </row>
        <row r="303">
          <cell r="C303" t="str">
            <v>滕秀丽</v>
          </cell>
        </row>
        <row r="303">
          <cell r="H303" t="str">
            <v>发泡车间</v>
          </cell>
          <cell r="I303" t="str">
            <v>发泡工</v>
          </cell>
        </row>
        <row r="303">
          <cell r="S303">
            <v>44686</v>
          </cell>
        </row>
        <row r="304">
          <cell r="C304" t="str">
            <v>冯连华</v>
          </cell>
        </row>
        <row r="304">
          <cell r="H304" t="str">
            <v>发泡车间</v>
          </cell>
          <cell r="I304" t="str">
            <v>发泡工</v>
          </cell>
        </row>
        <row r="304">
          <cell r="S304">
            <v>44802</v>
          </cell>
        </row>
        <row r="305">
          <cell r="C305" t="str">
            <v>付海丽</v>
          </cell>
        </row>
        <row r="305">
          <cell r="H305" t="str">
            <v>发泡车间</v>
          </cell>
          <cell r="I305" t="str">
            <v>发泡工</v>
          </cell>
        </row>
        <row r="305">
          <cell r="S305">
            <v>45108</v>
          </cell>
        </row>
        <row r="306">
          <cell r="C306" t="str">
            <v>王冠文</v>
          </cell>
        </row>
        <row r="306">
          <cell r="H306" t="str">
            <v>涂装车间</v>
          </cell>
          <cell r="I306" t="str">
            <v>代班组长</v>
          </cell>
        </row>
        <row r="306">
          <cell r="S306">
            <v>43200</v>
          </cell>
        </row>
        <row r="307">
          <cell r="C307" t="str">
            <v>王朋</v>
          </cell>
        </row>
        <row r="307">
          <cell r="H307" t="str">
            <v>涂装车间</v>
          </cell>
          <cell r="I307" t="str">
            <v>代班组长</v>
          </cell>
        </row>
        <row r="307">
          <cell r="S307">
            <v>43200</v>
          </cell>
        </row>
        <row r="308">
          <cell r="C308" t="str">
            <v>古帅</v>
          </cell>
        </row>
        <row r="308">
          <cell r="H308" t="str">
            <v>涂装车间</v>
          </cell>
          <cell r="I308" t="str">
            <v>喷涂技师</v>
          </cell>
        </row>
        <row r="308">
          <cell r="S308">
            <v>42107</v>
          </cell>
        </row>
        <row r="309">
          <cell r="C309" t="str">
            <v>李泉林</v>
          </cell>
        </row>
        <row r="309">
          <cell r="H309" t="str">
            <v>涂装车间</v>
          </cell>
          <cell r="I309" t="str">
            <v>喷涂技师</v>
          </cell>
        </row>
        <row r="309">
          <cell r="S309">
            <v>43706</v>
          </cell>
        </row>
        <row r="310">
          <cell r="C310" t="str">
            <v>滕红玲</v>
          </cell>
        </row>
        <row r="310">
          <cell r="H310" t="str">
            <v>涂装车间</v>
          </cell>
          <cell r="I310" t="str">
            <v>检验员</v>
          </cell>
        </row>
        <row r="310">
          <cell r="S310">
            <v>43200</v>
          </cell>
        </row>
        <row r="311">
          <cell r="C311" t="str">
            <v>高爱荣</v>
          </cell>
        </row>
        <row r="311">
          <cell r="H311" t="str">
            <v>涂装车间</v>
          </cell>
          <cell r="I311" t="str">
            <v>操作工</v>
          </cell>
        </row>
        <row r="311">
          <cell r="S311">
            <v>44602</v>
          </cell>
        </row>
        <row r="312">
          <cell r="C312" t="str">
            <v>杨娅莉</v>
          </cell>
        </row>
        <row r="312">
          <cell r="H312" t="str">
            <v>涂装车间</v>
          </cell>
          <cell r="I312" t="str">
            <v>操作工</v>
          </cell>
        </row>
        <row r="312">
          <cell r="S312">
            <v>44615</v>
          </cell>
        </row>
        <row r="313">
          <cell r="C313" t="str">
            <v>代双双</v>
          </cell>
        </row>
        <row r="313">
          <cell r="H313" t="str">
            <v>涂装车间</v>
          </cell>
          <cell r="I313" t="str">
            <v>操作工</v>
          </cell>
        </row>
        <row r="313">
          <cell r="S313">
            <v>44663</v>
          </cell>
        </row>
        <row r="314">
          <cell r="C314" t="str">
            <v>刘双</v>
          </cell>
        </row>
        <row r="314">
          <cell r="H314" t="str">
            <v>涂装车间</v>
          </cell>
          <cell r="I314" t="str">
            <v>操作工</v>
          </cell>
        </row>
        <row r="314">
          <cell r="S314">
            <v>44686</v>
          </cell>
        </row>
        <row r="315">
          <cell r="C315" t="str">
            <v>宋宗港</v>
          </cell>
        </row>
        <row r="315">
          <cell r="H315" t="str">
            <v>涂装车间</v>
          </cell>
          <cell r="I315" t="str">
            <v>操作工</v>
          </cell>
        </row>
        <row r="315">
          <cell r="S315">
            <v>44649</v>
          </cell>
        </row>
        <row r="316">
          <cell r="C316" t="str">
            <v>周田田</v>
          </cell>
        </row>
        <row r="316">
          <cell r="H316" t="str">
            <v>涂装车间</v>
          </cell>
          <cell r="I316" t="str">
            <v>操作工</v>
          </cell>
        </row>
        <row r="316">
          <cell r="S316">
            <v>44784</v>
          </cell>
        </row>
        <row r="317">
          <cell r="C317" t="str">
            <v>张俊平</v>
          </cell>
        </row>
        <row r="317">
          <cell r="H317" t="str">
            <v>涂装车间</v>
          </cell>
          <cell r="I317" t="str">
            <v>操作工</v>
          </cell>
        </row>
        <row r="317">
          <cell r="S317">
            <v>43720</v>
          </cell>
        </row>
        <row r="318">
          <cell r="C318" t="str">
            <v>杨琴丽</v>
          </cell>
        </row>
        <row r="318">
          <cell r="H318" t="str">
            <v>涂装车间</v>
          </cell>
          <cell r="I318" t="str">
            <v>操作工</v>
          </cell>
        </row>
        <row r="318">
          <cell r="S318">
            <v>43720</v>
          </cell>
        </row>
        <row r="319">
          <cell r="C319" t="str">
            <v>马宝军</v>
          </cell>
        </row>
        <row r="319">
          <cell r="H319" t="str">
            <v>注塑车间</v>
          </cell>
          <cell r="I319" t="str">
            <v>模具维修</v>
          </cell>
        </row>
        <row r="319">
          <cell r="S319">
            <v>44651</v>
          </cell>
        </row>
        <row r="320">
          <cell r="C320" t="str">
            <v>王春辉</v>
          </cell>
        </row>
        <row r="320">
          <cell r="H320" t="str">
            <v>注塑车间</v>
          </cell>
          <cell r="I320" t="str">
            <v>模具维修</v>
          </cell>
        </row>
        <row r="320">
          <cell r="S320">
            <v>44803</v>
          </cell>
        </row>
        <row r="321">
          <cell r="C321" t="str">
            <v>刘宝臣</v>
          </cell>
        </row>
        <row r="321">
          <cell r="H321" t="str">
            <v>注塑车间</v>
          </cell>
          <cell r="I321" t="str">
            <v>上模工</v>
          </cell>
        </row>
        <row r="321">
          <cell r="S321">
            <v>43285</v>
          </cell>
        </row>
        <row r="322">
          <cell r="C322" t="str">
            <v>胡占伟</v>
          </cell>
        </row>
        <row r="322">
          <cell r="H322" t="str">
            <v>注塑车间</v>
          </cell>
          <cell r="I322" t="str">
            <v>代班长</v>
          </cell>
        </row>
        <row r="322">
          <cell r="S322">
            <v>43179</v>
          </cell>
        </row>
        <row r="323">
          <cell r="C323" t="str">
            <v>高建芳</v>
          </cell>
        </row>
        <row r="323">
          <cell r="H323" t="str">
            <v>注塑车间</v>
          </cell>
          <cell r="I323" t="str">
            <v>操作工</v>
          </cell>
        </row>
        <row r="323">
          <cell r="S323">
            <v>44252</v>
          </cell>
        </row>
        <row r="324">
          <cell r="C324" t="str">
            <v>赵登</v>
          </cell>
        </row>
        <row r="324">
          <cell r="H324" t="str">
            <v>注塑车间</v>
          </cell>
          <cell r="I324" t="str">
            <v>操作工</v>
          </cell>
        </row>
        <row r="324">
          <cell r="S324">
            <v>44484</v>
          </cell>
        </row>
        <row r="325">
          <cell r="C325" t="str">
            <v>王秀云</v>
          </cell>
        </row>
        <row r="325">
          <cell r="H325" t="str">
            <v>注塑车间</v>
          </cell>
          <cell r="I325" t="str">
            <v>操作工</v>
          </cell>
        </row>
        <row r="325">
          <cell r="S325">
            <v>44625</v>
          </cell>
        </row>
        <row r="326">
          <cell r="C326" t="str">
            <v>胡文静</v>
          </cell>
        </row>
        <row r="326">
          <cell r="H326" t="str">
            <v>注塑车间</v>
          </cell>
          <cell r="I326" t="str">
            <v>操作工</v>
          </cell>
        </row>
        <row r="326">
          <cell r="S326">
            <v>44775</v>
          </cell>
        </row>
        <row r="327">
          <cell r="C327" t="str">
            <v>郭会燕</v>
          </cell>
        </row>
        <row r="327">
          <cell r="H327" t="str">
            <v>注塑车间</v>
          </cell>
          <cell r="I327" t="str">
            <v>操作工</v>
          </cell>
        </row>
        <row r="327">
          <cell r="S327">
            <v>44793</v>
          </cell>
        </row>
        <row r="328">
          <cell r="C328" t="str">
            <v>刘亚林</v>
          </cell>
        </row>
        <row r="328">
          <cell r="H328" t="str">
            <v>注塑车间</v>
          </cell>
          <cell r="I328" t="str">
            <v>操作工</v>
          </cell>
        </row>
        <row r="328">
          <cell r="S328">
            <v>44805</v>
          </cell>
        </row>
        <row r="329">
          <cell r="C329" t="str">
            <v>高秀杰</v>
          </cell>
        </row>
        <row r="329">
          <cell r="H329" t="str">
            <v>注塑车间</v>
          </cell>
          <cell r="I329" t="str">
            <v>操作工</v>
          </cell>
        </row>
        <row r="329">
          <cell r="S329">
            <v>44805</v>
          </cell>
        </row>
        <row r="330">
          <cell r="C330" t="str">
            <v>邓贺文</v>
          </cell>
        </row>
        <row r="330">
          <cell r="H330" t="str">
            <v>注塑车间</v>
          </cell>
          <cell r="I330" t="str">
            <v>入库</v>
          </cell>
        </row>
        <row r="330">
          <cell r="S330">
            <v>44966</v>
          </cell>
        </row>
        <row r="331">
          <cell r="C331" t="str">
            <v>杨桂民</v>
          </cell>
        </row>
        <row r="331">
          <cell r="H331" t="str">
            <v>注塑车间</v>
          </cell>
          <cell r="I331" t="str">
            <v>粉料</v>
          </cell>
        </row>
        <row r="331">
          <cell r="S331">
            <v>44966</v>
          </cell>
        </row>
        <row r="332">
          <cell r="C332" t="str">
            <v>张余香</v>
          </cell>
        </row>
        <row r="332">
          <cell r="H332" t="str">
            <v>注塑车间</v>
          </cell>
          <cell r="I332" t="str">
            <v>操作工</v>
          </cell>
        </row>
        <row r="332">
          <cell r="S332">
            <v>44536</v>
          </cell>
        </row>
        <row r="333">
          <cell r="C333" t="str">
            <v>张如珍</v>
          </cell>
        </row>
        <row r="333">
          <cell r="H333" t="str">
            <v>注塑车间</v>
          </cell>
          <cell r="I333" t="str">
            <v>操作工</v>
          </cell>
        </row>
        <row r="333">
          <cell r="S333">
            <v>44559</v>
          </cell>
        </row>
        <row r="334">
          <cell r="C334" t="str">
            <v>王秀翠</v>
          </cell>
        </row>
        <row r="334">
          <cell r="H334" t="str">
            <v>后视镜组装车间</v>
          </cell>
          <cell r="I334" t="str">
            <v>班组长</v>
          </cell>
        </row>
        <row r="334">
          <cell r="S334">
            <v>40575</v>
          </cell>
        </row>
        <row r="335">
          <cell r="C335" t="str">
            <v>董广新</v>
          </cell>
        </row>
        <row r="335">
          <cell r="H335" t="str">
            <v>后视镜组装车间</v>
          </cell>
          <cell r="I335" t="str">
            <v>代班组长</v>
          </cell>
        </row>
        <row r="335">
          <cell r="S335">
            <v>43885</v>
          </cell>
        </row>
        <row r="336">
          <cell r="C336" t="str">
            <v>王彦华</v>
          </cell>
        </row>
        <row r="336">
          <cell r="H336" t="str">
            <v>座椅总装车间</v>
          </cell>
          <cell r="I336" t="str">
            <v>组装工</v>
          </cell>
        </row>
        <row r="336">
          <cell r="S336">
            <v>44688</v>
          </cell>
        </row>
        <row r="337">
          <cell r="C337" t="str">
            <v>高换清</v>
          </cell>
        </row>
        <row r="337">
          <cell r="H337" t="str">
            <v>后视镜组装车间</v>
          </cell>
          <cell r="I337" t="str">
            <v>前序 组装</v>
          </cell>
        </row>
        <row r="337">
          <cell r="S337">
            <v>42770</v>
          </cell>
        </row>
        <row r="338">
          <cell r="C338" t="str">
            <v>张立霞</v>
          </cell>
        </row>
        <row r="338">
          <cell r="H338" t="str">
            <v>后视镜组装车间</v>
          </cell>
          <cell r="I338" t="str">
            <v>前序 组装</v>
          </cell>
        </row>
        <row r="338">
          <cell r="S338">
            <v>43171</v>
          </cell>
        </row>
        <row r="339">
          <cell r="C339" t="str">
            <v>邓淑荣</v>
          </cell>
        </row>
        <row r="339">
          <cell r="H339" t="str">
            <v>后视镜组装车间</v>
          </cell>
          <cell r="I339" t="str">
            <v>前序 组装</v>
          </cell>
        </row>
        <row r="339">
          <cell r="S339">
            <v>40210</v>
          </cell>
        </row>
        <row r="340">
          <cell r="C340" t="str">
            <v>白月</v>
          </cell>
        </row>
        <row r="340">
          <cell r="H340" t="str">
            <v>后视镜组装车间</v>
          </cell>
          <cell r="I340" t="str">
            <v>前序 组装</v>
          </cell>
        </row>
        <row r="340">
          <cell r="S340">
            <v>44271</v>
          </cell>
        </row>
        <row r="341">
          <cell r="C341" t="str">
            <v>陈淑贞</v>
          </cell>
        </row>
        <row r="341">
          <cell r="H341" t="str">
            <v>后视镜组装车间</v>
          </cell>
          <cell r="I341" t="str">
            <v>前序 组装</v>
          </cell>
        </row>
        <row r="341">
          <cell r="S341">
            <v>44281</v>
          </cell>
        </row>
        <row r="342">
          <cell r="C342" t="str">
            <v>刘海凤</v>
          </cell>
        </row>
        <row r="342">
          <cell r="H342" t="str">
            <v>后视镜组装车间</v>
          </cell>
          <cell r="I342" t="str">
            <v>组装工</v>
          </cell>
        </row>
        <row r="342">
          <cell r="S342">
            <v>39500</v>
          </cell>
        </row>
        <row r="343">
          <cell r="C343" t="str">
            <v>曹延祥</v>
          </cell>
        </row>
        <row r="343">
          <cell r="H343" t="str">
            <v>后视镜组装车间</v>
          </cell>
          <cell r="I343" t="str">
            <v>补盲 组装</v>
          </cell>
        </row>
        <row r="343">
          <cell r="S343">
            <v>42780</v>
          </cell>
        </row>
        <row r="344">
          <cell r="C344" t="str">
            <v>李跃茹</v>
          </cell>
        </row>
        <row r="344">
          <cell r="H344" t="str">
            <v>后视镜组装车间</v>
          </cell>
          <cell r="I344" t="str">
            <v>乘用车 组装</v>
          </cell>
        </row>
        <row r="344">
          <cell r="S344">
            <v>42478</v>
          </cell>
        </row>
        <row r="345">
          <cell r="C345" t="str">
            <v>孙桂平</v>
          </cell>
        </row>
        <row r="345">
          <cell r="H345" t="str">
            <v>后视镜组装车间</v>
          </cell>
          <cell r="I345" t="str">
            <v>乘用车 组装</v>
          </cell>
        </row>
        <row r="345">
          <cell r="S345">
            <v>42430</v>
          </cell>
        </row>
        <row r="346">
          <cell r="C346" t="str">
            <v>刘二平</v>
          </cell>
        </row>
        <row r="346">
          <cell r="H346" t="str">
            <v>后视镜组装车间</v>
          </cell>
          <cell r="I346" t="str">
            <v>乘用车 组装</v>
          </cell>
        </row>
        <row r="346">
          <cell r="S346">
            <v>42770</v>
          </cell>
        </row>
        <row r="347">
          <cell r="C347" t="str">
            <v>姚秀玲</v>
          </cell>
        </row>
        <row r="347">
          <cell r="H347" t="str">
            <v>后视镜组装车间</v>
          </cell>
          <cell r="I347" t="str">
            <v>乘用车 组装</v>
          </cell>
        </row>
        <row r="347">
          <cell r="S347">
            <v>41604</v>
          </cell>
        </row>
        <row r="348">
          <cell r="C348" t="str">
            <v>康淑玲</v>
          </cell>
        </row>
        <row r="348">
          <cell r="H348" t="str">
            <v>后视镜组装车间</v>
          </cell>
          <cell r="I348" t="str">
            <v>乘用车 组装</v>
          </cell>
        </row>
        <row r="348">
          <cell r="S348">
            <v>43770</v>
          </cell>
        </row>
        <row r="349">
          <cell r="C349" t="str">
            <v>张爽</v>
          </cell>
        </row>
        <row r="349">
          <cell r="H349" t="str">
            <v>后视镜组装车间</v>
          </cell>
          <cell r="I349" t="str">
            <v>乘用车 组装</v>
          </cell>
        </row>
        <row r="349">
          <cell r="S349">
            <v>43550</v>
          </cell>
        </row>
        <row r="350">
          <cell r="C350" t="str">
            <v>刘瑜</v>
          </cell>
        </row>
        <row r="350">
          <cell r="H350" t="str">
            <v>后视镜组装车间</v>
          </cell>
          <cell r="I350" t="str">
            <v>乘用车 组装</v>
          </cell>
        </row>
        <row r="350">
          <cell r="S350">
            <v>44296</v>
          </cell>
        </row>
        <row r="351">
          <cell r="C351" t="str">
            <v>李春花</v>
          </cell>
        </row>
        <row r="351">
          <cell r="H351" t="str">
            <v>后视镜组装车间</v>
          </cell>
          <cell r="I351" t="str">
            <v>乘用车 组装</v>
          </cell>
        </row>
        <row r="351">
          <cell r="S351">
            <v>42504</v>
          </cell>
        </row>
        <row r="352">
          <cell r="C352" t="str">
            <v>齐迁菲</v>
          </cell>
        </row>
        <row r="352">
          <cell r="H352" t="str">
            <v>后视镜组装车间</v>
          </cell>
          <cell r="I352" t="str">
            <v>乘用车 组装</v>
          </cell>
        </row>
        <row r="352">
          <cell r="S352">
            <v>43622</v>
          </cell>
        </row>
        <row r="353">
          <cell r="C353" t="str">
            <v>孙朝君</v>
          </cell>
        </row>
        <row r="353">
          <cell r="H353" t="str">
            <v>后视镜组装车间</v>
          </cell>
          <cell r="I353" t="str">
            <v>组装工</v>
          </cell>
        </row>
        <row r="353">
          <cell r="S353">
            <v>44613</v>
          </cell>
        </row>
        <row r="354">
          <cell r="C354" t="str">
            <v>王真真</v>
          </cell>
        </row>
        <row r="354">
          <cell r="H354" t="str">
            <v>发泡车间</v>
          </cell>
          <cell r="I354" t="str">
            <v>发泡工</v>
          </cell>
        </row>
        <row r="354">
          <cell r="S354">
            <v>44747</v>
          </cell>
        </row>
        <row r="355">
          <cell r="C355" t="str">
            <v>刘英浩</v>
          </cell>
        </row>
        <row r="355">
          <cell r="H355" t="str">
            <v>发泡车间</v>
          </cell>
          <cell r="I355" t="str">
            <v>发泡工</v>
          </cell>
        </row>
        <row r="355">
          <cell r="S355">
            <v>44995</v>
          </cell>
        </row>
        <row r="356">
          <cell r="C356" t="str">
            <v>郭凤祥</v>
          </cell>
        </row>
        <row r="356">
          <cell r="H356" t="str">
            <v>发泡车间</v>
          </cell>
          <cell r="I356" t="str">
            <v>发泡工</v>
          </cell>
        </row>
        <row r="356">
          <cell r="S356">
            <v>44999</v>
          </cell>
        </row>
        <row r="357">
          <cell r="C357" t="str">
            <v>魏建东</v>
          </cell>
        </row>
        <row r="357">
          <cell r="H357" t="str">
            <v>焊接车间</v>
          </cell>
          <cell r="I357" t="str">
            <v>上料工</v>
          </cell>
        </row>
        <row r="357">
          <cell r="S357">
            <v>44992</v>
          </cell>
        </row>
        <row r="358">
          <cell r="C358" t="str">
            <v>刘培杰</v>
          </cell>
        </row>
        <row r="358">
          <cell r="H358" t="str">
            <v>底座装配车间</v>
          </cell>
          <cell r="I358" t="str">
            <v>组装工</v>
          </cell>
        </row>
        <row r="358">
          <cell r="S358">
            <v>45002</v>
          </cell>
        </row>
        <row r="359">
          <cell r="C359" t="str">
            <v>张洪亮</v>
          </cell>
        </row>
        <row r="359">
          <cell r="H359" t="str">
            <v>底座装配车间</v>
          </cell>
          <cell r="I359" t="str">
            <v>组装工</v>
          </cell>
        </row>
        <row r="359">
          <cell r="S359">
            <v>45005</v>
          </cell>
        </row>
        <row r="360">
          <cell r="C360" t="str">
            <v>张春玉</v>
          </cell>
        </row>
        <row r="360">
          <cell r="H360" t="str">
            <v>缝纫车间</v>
          </cell>
          <cell r="I360" t="str">
            <v>裁剪工</v>
          </cell>
        </row>
        <row r="360">
          <cell r="S360">
            <v>44997</v>
          </cell>
        </row>
        <row r="361">
          <cell r="C361" t="str">
            <v>路海亮</v>
          </cell>
        </row>
        <row r="361">
          <cell r="H361" t="str">
            <v>焊接车间</v>
          </cell>
          <cell r="I361" t="str">
            <v>摆件工</v>
          </cell>
        </row>
        <row r="361">
          <cell r="S361">
            <v>44986</v>
          </cell>
        </row>
        <row r="362">
          <cell r="C362" t="str">
            <v>张金香</v>
          </cell>
        </row>
        <row r="362">
          <cell r="H362" t="str">
            <v>行政管理科</v>
          </cell>
          <cell r="I362" t="str">
            <v>勤杂工</v>
          </cell>
        </row>
        <row r="362">
          <cell r="S362">
            <v>44989</v>
          </cell>
        </row>
        <row r="363">
          <cell r="C363" t="str">
            <v>孙永建</v>
          </cell>
        </row>
        <row r="363">
          <cell r="H363" t="str">
            <v>焊接车间</v>
          </cell>
          <cell r="I363" t="str">
            <v>焊工</v>
          </cell>
        </row>
        <row r="363">
          <cell r="S363">
            <v>45006</v>
          </cell>
        </row>
        <row r="364">
          <cell r="C364" t="str">
            <v>张英键</v>
          </cell>
        </row>
        <row r="364">
          <cell r="H364" t="str">
            <v>销售服务科</v>
          </cell>
          <cell r="I364" t="str">
            <v>李尔现场服务</v>
          </cell>
        </row>
        <row r="364">
          <cell r="S364">
            <v>45008</v>
          </cell>
        </row>
        <row r="365">
          <cell r="C365" t="str">
            <v>郭福双</v>
          </cell>
        </row>
        <row r="365">
          <cell r="H365" t="str">
            <v>销售服务科</v>
          </cell>
          <cell r="I365" t="str">
            <v>功能件库管B</v>
          </cell>
        </row>
        <row r="365">
          <cell r="S365">
            <v>45013</v>
          </cell>
        </row>
        <row r="366">
          <cell r="C366" t="str">
            <v>杨桐</v>
          </cell>
        </row>
        <row r="366">
          <cell r="H366" t="str">
            <v>底座装配车间</v>
          </cell>
          <cell r="I366" t="str">
            <v>H6/组装工</v>
          </cell>
        </row>
        <row r="366">
          <cell r="S366">
            <v>45013</v>
          </cell>
        </row>
        <row r="367">
          <cell r="C367" t="str">
            <v>刘海勇</v>
          </cell>
        </row>
        <row r="367">
          <cell r="H367" t="str">
            <v>座椅总装车间</v>
          </cell>
          <cell r="I367" t="str">
            <v>组装工</v>
          </cell>
        </row>
        <row r="367">
          <cell r="S367">
            <v>45003</v>
          </cell>
        </row>
        <row r="368">
          <cell r="C368" t="str">
            <v>高赫</v>
          </cell>
        </row>
        <row r="368">
          <cell r="H368" t="str">
            <v>发泡车间</v>
          </cell>
          <cell r="I368" t="str">
            <v>发泡工</v>
          </cell>
        </row>
        <row r="368">
          <cell r="S368">
            <v>45108</v>
          </cell>
        </row>
        <row r="369">
          <cell r="C369" t="str">
            <v>陶辉</v>
          </cell>
        </row>
        <row r="369">
          <cell r="H369" t="str">
            <v>发泡车间</v>
          </cell>
          <cell r="I369" t="str">
            <v>发泡工</v>
          </cell>
        </row>
        <row r="369">
          <cell r="S369">
            <v>45108</v>
          </cell>
        </row>
        <row r="370">
          <cell r="C370" t="str">
            <v>赵惠</v>
          </cell>
        </row>
        <row r="370">
          <cell r="H370" t="str">
            <v>发泡车间</v>
          </cell>
          <cell r="I370" t="str">
            <v>发泡工</v>
          </cell>
        </row>
        <row r="370">
          <cell r="S370">
            <v>44993</v>
          </cell>
        </row>
        <row r="371">
          <cell r="C371" t="str">
            <v>孙尧</v>
          </cell>
        </row>
        <row r="371">
          <cell r="H371" t="str">
            <v>座椅总装车间</v>
          </cell>
          <cell r="I371" t="str">
            <v>组装工</v>
          </cell>
        </row>
        <row r="371">
          <cell r="S371">
            <v>45078</v>
          </cell>
        </row>
        <row r="372">
          <cell r="C372" t="str">
            <v>王梦婷</v>
          </cell>
        </row>
        <row r="372">
          <cell r="H372" t="str">
            <v>冲压弯管车间</v>
          </cell>
          <cell r="I372" t="str">
            <v>冲压工</v>
          </cell>
        </row>
        <row r="372">
          <cell r="S372">
            <v>45078</v>
          </cell>
        </row>
        <row r="373">
          <cell r="C373" t="str">
            <v>张家赫</v>
          </cell>
        </row>
        <row r="373">
          <cell r="H373" t="str">
            <v>座椅总装车间</v>
          </cell>
          <cell r="I373" t="str">
            <v>H6组装工</v>
          </cell>
        </row>
        <row r="373">
          <cell r="S373">
            <v>45108</v>
          </cell>
        </row>
        <row r="374">
          <cell r="C374" t="str">
            <v>刘瑞敏</v>
          </cell>
        </row>
        <row r="374">
          <cell r="H374" t="str">
            <v>发泡车间</v>
          </cell>
          <cell r="I374" t="str">
            <v>发泡工</v>
          </cell>
        </row>
        <row r="374">
          <cell r="S374">
            <v>45023</v>
          </cell>
        </row>
        <row r="375">
          <cell r="C375" t="str">
            <v>陈娜娜</v>
          </cell>
        </row>
        <row r="375">
          <cell r="H375" t="str">
            <v>座椅总装车间</v>
          </cell>
          <cell r="I375" t="str">
            <v>组装工</v>
          </cell>
        </row>
        <row r="375">
          <cell r="S375">
            <v>45139</v>
          </cell>
        </row>
        <row r="376">
          <cell r="C376" t="str">
            <v>宗泽</v>
          </cell>
        </row>
        <row r="376">
          <cell r="H376" t="str">
            <v>发泡车间</v>
          </cell>
          <cell r="I376" t="str">
            <v>发泡工</v>
          </cell>
        </row>
        <row r="376">
          <cell r="S376">
            <v>45170</v>
          </cell>
        </row>
        <row r="377">
          <cell r="C377" t="str">
            <v>闫寿怀</v>
          </cell>
        </row>
        <row r="377">
          <cell r="H377" t="str">
            <v>座椅总装车间</v>
          </cell>
          <cell r="I377" t="str">
            <v>组装工</v>
          </cell>
        </row>
        <row r="377">
          <cell r="S377">
            <v>45018</v>
          </cell>
        </row>
        <row r="378">
          <cell r="C378" t="str">
            <v>刘永迪</v>
          </cell>
        </row>
        <row r="378">
          <cell r="H378" t="str">
            <v>座椅总装车间</v>
          </cell>
          <cell r="I378" t="str">
            <v>检验员</v>
          </cell>
        </row>
        <row r="378">
          <cell r="S378">
            <v>45018</v>
          </cell>
        </row>
        <row r="379">
          <cell r="C379" t="str">
            <v>崔雅青</v>
          </cell>
        </row>
        <row r="379">
          <cell r="H379" t="str">
            <v>涂装车间</v>
          </cell>
          <cell r="I379" t="str">
            <v>操作工</v>
          </cell>
        </row>
        <row r="379">
          <cell r="S379">
            <v>45027</v>
          </cell>
        </row>
        <row r="380">
          <cell r="C380" t="str">
            <v>杨勇</v>
          </cell>
        </row>
        <row r="380">
          <cell r="H380" t="str">
            <v>技术质量科</v>
          </cell>
          <cell r="I380" t="str">
            <v>质量工程师</v>
          </cell>
        </row>
        <row r="380">
          <cell r="S380">
            <v>45033</v>
          </cell>
        </row>
        <row r="381">
          <cell r="C381" t="str">
            <v>陈美生</v>
          </cell>
        </row>
        <row r="381">
          <cell r="H381" t="str">
            <v>发泡车间</v>
          </cell>
          <cell r="I381" t="str">
            <v>发泡工</v>
          </cell>
        </row>
        <row r="381">
          <cell r="S381">
            <v>45036</v>
          </cell>
        </row>
        <row r="382">
          <cell r="C382" t="str">
            <v>律海棠</v>
          </cell>
        </row>
        <row r="382">
          <cell r="H382" t="str">
            <v>物业部</v>
          </cell>
          <cell r="I382" t="str">
            <v>维修工</v>
          </cell>
        </row>
        <row r="382">
          <cell r="S382">
            <v>45040</v>
          </cell>
        </row>
        <row r="383">
          <cell r="C383" t="str">
            <v>吴志强</v>
          </cell>
        </row>
        <row r="383">
          <cell r="H383" t="str">
            <v>销售服务科</v>
          </cell>
          <cell r="I383" t="str">
            <v>北京现场服务主管</v>
          </cell>
        </row>
        <row r="383">
          <cell r="S383">
            <v>42491</v>
          </cell>
        </row>
        <row r="384">
          <cell r="C384" t="str">
            <v>孙沛霖</v>
          </cell>
        </row>
        <row r="384">
          <cell r="H384" t="str">
            <v>会计科</v>
          </cell>
          <cell r="I384" t="str">
            <v>成本核算员</v>
          </cell>
        </row>
        <row r="384">
          <cell r="S384">
            <v>42492</v>
          </cell>
        </row>
        <row r="385">
          <cell r="C385" t="str">
            <v>赵伟</v>
          </cell>
        </row>
        <row r="385">
          <cell r="H385" t="str">
            <v>销售服务科</v>
          </cell>
          <cell r="I385" t="str">
            <v>客户经理</v>
          </cell>
        </row>
        <row r="385">
          <cell r="S385">
            <v>37470</v>
          </cell>
        </row>
        <row r="386">
          <cell r="C386" t="str">
            <v>韩香伶</v>
          </cell>
        </row>
        <row r="386">
          <cell r="H386" t="str">
            <v>销售服务科</v>
          </cell>
          <cell r="I386" t="str">
            <v>客户经理</v>
          </cell>
        </row>
        <row r="386">
          <cell r="S386">
            <v>37921</v>
          </cell>
        </row>
        <row r="387">
          <cell r="C387" t="str">
            <v>夏永飞</v>
          </cell>
        </row>
        <row r="387">
          <cell r="H387" t="str">
            <v>项目管理科</v>
          </cell>
          <cell r="I387" t="str">
            <v>科长</v>
          </cell>
        </row>
        <row r="387">
          <cell r="S387">
            <v>38575</v>
          </cell>
        </row>
        <row r="388">
          <cell r="C388" t="str">
            <v>吴英各</v>
          </cell>
        </row>
        <row r="388">
          <cell r="H388" t="str">
            <v>项目管理科</v>
          </cell>
          <cell r="I388" t="str">
            <v>科长</v>
          </cell>
        </row>
        <row r="388">
          <cell r="S388">
            <v>43087</v>
          </cell>
        </row>
        <row r="389">
          <cell r="C389" t="str">
            <v>任相宜</v>
          </cell>
        </row>
        <row r="389">
          <cell r="H389" t="str">
            <v>座椅总装车间</v>
          </cell>
          <cell r="I389" t="str">
            <v>组装工</v>
          </cell>
        </row>
        <row r="389">
          <cell r="S389">
            <v>45051</v>
          </cell>
        </row>
        <row r="390">
          <cell r="C390" t="str">
            <v>李春凤</v>
          </cell>
        </row>
        <row r="390">
          <cell r="H390" t="str">
            <v>电泳车间</v>
          </cell>
          <cell r="I390" t="str">
            <v>挂件工</v>
          </cell>
        </row>
        <row r="390">
          <cell r="S390">
            <v>45052</v>
          </cell>
        </row>
        <row r="391">
          <cell r="C391" t="str">
            <v>崔永元</v>
          </cell>
        </row>
        <row r="391">
          <cell r="H391" t="str">
            <v>座椅总装车间</v>
          </cell>
          <cell r="I391" t="str">
            <v>组装工</v>
          </cell>
        </row>
        <row r="391">
          <cell r="S391">
            <v>45054</v>
          </cell>
        </row>
        <row r="392">
          <cell r="C392" t="str">
            <v>王智</v>
          </cell>
        </row>
        <row r="392">
          <cell r="H392" t="str">
            <v>冲压弯管车间</v>
          </cell>
          <cell r="I392" t="str">
            <v>冲压工</v>
          </cell>
        </row>
        <row r="392">
          <cell r="S392">
            <v>45068</v>
          </cell>
        </row>
        <row r="393">
          <cell r="C393" t="str">
            <v>李喆</v>
          </cell>
        </row>
        <row r="393">
          <cell r="H393" t="str">
            <v>发泡车间</v>
          </cell>
          <cell r="I393" t="str">
            <v>发泡工</v>
          </cell>
        </row>
        <row r="393">
          <cell r="S393">
            <v>45072</v>
          </cell>
        </row>
        <row r="394">
          <cell r="C394" t="str">
            <v>赵金鹏</v>
          </cell>
        </row>
        <row r="394">
          <cell r="H394" t="str">
            <v>发泡车间</v>
          </cell>
          <cell r="I394" t="str">
            <v>发泡工</v>
          </cell>
        </row>
        <row r="394">
          <cell r="S394">
            <v>45073</v>
          </cell>
        </row>
        <row r="395">
          <cell r="C395" t="str">
            <v>李媛</v>
          </cell>
        </row>
        <row r="395">
          <cell r="H395" t="str">
            <v>发泡车间</v>
          </cell>
          <cell r="I395" t="str">
            <v>发泡工</v>
          </cell>
        </row>
        <row r="395">
          <cell r="S395">
            <v>45076</v>
          </cell>
        </row>
        <row r="396">
          <cell r="C396" t="str">
            <v>赵家奇</v>
          </cell>
        </row>
        <row r="396">
          <cell r="H396" t="str">
            <v>焊接车间</v>
          </cell>
          <cell r="I396" t="str">
            <v>焊工</v>
          </cell>
        </row>
        <row r="396">
          <cell r="S396">
            <v>45080</v>
          </cell>
        </row>
        <row r="397">
          <cell r="C397" t="str">
            <v>孟令帅</v>
          </cell>
        </row>
        <row r="397">
          <cell r="H397" t="str">
            <v>焊接车间</v>
          </cell>
          <cell r="I397" t="str">
            <v>摆件工</v>
          </cell>
        </row>
        <row r="397">
          <cell r="S397">
            <v>45080</v>
          </cell>
        </row>
        <row r="398">
          <cell r="C398" t="str">
            <v>于华彬</v>
          </cell>
        </row>
        <row r="398">
          <cell r="H398" t="str">
            <v>焊接车间</v>
          </cell>
          <cell r="I398" t="str">
            <v>辅工（检验）</v>
          </cell>
        </row>
        <row r="398">
          <cell r="S398">
            <v>45078</v>
          </cell>
        </row>
        <row r="399">
          <cell r="C399" t="str">
            <v>杨浩</v>
          </cell>
        </row>
        <row r="399">
          <cell r="H399" t="str">
            <v>发泡车间</v>
          </cell>
          <cell r="I399" t="str">
            <v>发泡车间主任</v>
          </cell>
        </row>
        <row r="399">
          <cell r="S399">
            <v>45082</v>
          </cell>
        </row>
        <row r="400">
          <cell r="C400" t="str">
            <v>李宝英</v>
          </cell>
        </row>
        <row r="400">
          <cell r="H400" t="str">
            <v>发泡车间</v>
          </cell>
          <cell r="I400" t="str">
            <v>发泡工</v>
          </cell>
        </row>
        <row r="400">
          <cell r="S400">
            <v>45085</v>
          </cell>
        </row>
        <row r="401">
          <cell r="C401" t="str">
            <v>刘勇伸</v>
          </cell>
        </row>
        <row r="401">
          <cell r="H401" t="str">
            <v>发泡车间</v>
          </cell>
          <cell r="I401" t="str">
            <v>检验员</v>
          </cell>
        </row>
        <row r="401">
          <cell r="S401">
            <v>45086</v>
          </cell>
        </row>
        <row r="402">
          <cell r="C402" t="str">
            <v>刘行</v>
          </cell>
        </row>
        <row r="402">
          <cell r="H402" t="str">
            <v>发泡车间</v>
          </cell>
          <cell r="I402" t="str">
            <v>发泡工</v>
          </cell>
        </row>
        <row r="402">
          <cell r="S402">
            <v>45090</v>
          </cell>
        </row>
        <row r="403">
          <cell r="C403" t="str">
            <v>刘洪阔</v>
          </cell>
        </row>
        <row r="403">
          <cell r="H403" t="str">
            <v>发泡车间</v>
          </cell>
          <cell r="I403" t="str">
            <v>检验员</v>
          </cell>
        </row>
        <row r="403">
          <cell r="S403">
            <v>45093</v>
          </cell>
        </row>
        <row r="404">
          <cell r="C404" t="str">
            <v>王明傲</v>
          </cell>
        </row>
        <row r="404">
          <cell r="H404" t="str">
            <v>安环科</v>
          </cell>
          <cell r="I404" t="str">
            <v>安全员</v>
          </cell>
        </row>
        <row r="404">
          <cell r="S404">
            <v>45097</v>
          </cell>
        </row>
        <row r="405">
          <cell r="C405" t="str">
            <v>左宗睿</v>
          </cell>
        </row>
        <row r="405">
          <cell r="H405" t="str">
            <v>座椅总装车间</v>
          </cell>
          <cell r="I405" t="str">
            <v>组装工</v>
          </cell>
        </row>
        <row r="405">
          <cell r="S405">
            <v>45106</v>
          </cell>
        </row>
        <row r="406">
          <cell r="C406" t="str">
            <v>田金梅</v>
          </cell>
        </row>
        <row r="406">
          <cell r="H406" t="str">
            <v>发泡车间</v>
          </cell>
          <cell r="I406" t="str">
            <v>发泡工</v>
          </cell>
        </row>
        <row r="406">
          <cell r="S406">
            <v>45078</v>
          </cell>
        </row>
        <row r="407">
          <cell r="C407" t="str">
            <v>翟晓梅</v>
          </cell>
        </row>
        <row r="407">
          <cell r="H407" t="str">
            <v>发泡车间</v>
          </cell>
          <cell r="I407" t="str">
            <v>发泡工</v>
          </cell>
        </row>
        <row r="407">
          <cell r="S407">
            <v>45102</v>
          </cell>
        </row>
        <row r="408">
          <cell r="C408" t="str">
            <v>刘红成</v>
          </cell>
        </row>
        <row r="408">
          <cell r="H408" t="str">
            <v>发泡车间</v>
          </cell>
          <cell r="I408" t="str">
            <v>发泡工</v>
          </cell>
        </row>
        <row r="408">
          <cell r="S408">
            <v>45105</v>
          </cell>
        </row>
        <row r="409">
          <cell r="C409" t="str">
            <v>赵翠</v>
          </cell>
        </row>
        <row r="409">
          <cell r="H409" t="str">
            <v>发泡车间</v>
          </cell>
          <cell r="I409" t="str">
            <v>发泡工</v>
          </cell>
        </row>
        <row r="409">
          <cell r="S409">
            <v>45101</v>
          </cell>
        </row>
        <row r="410">
          <cell r="C410" t="str">
            <v>姜俊霞</v>
          </cell>
        </row>
        <row r="410">
          <cell r="H410" t="str">
            <v>发泡车间</v>
          </cell>
          <cell r="I410" t="str">
            <v>发泡工</v>
          </cell>
        </row>
        <row r="410">
          <cell r="S410">
            <v>45107</v>
          </cell>
        </row>
        <row r="411">
          <cell r="C411" t="str">
            <v>张云香</v>
          </cell>
        </row>
        <row r="411">
          <cell r="H411" t="str">
            <v>人力资源科</v>
          </cell>
          <cell r="I411" t="str">
            <v>薪酬主管</v>
          </cell>
        </row>
        <row r="411">
          <cell r="S411">
            <v>42465</v>
          </cell>
        </row>
        <row r="412">
          <cell r="C412" t="str">
            <v>徐俊亭</v>
          </cell>
        </row>
        <row r="412">
          <cell r="H412" t="str">
            <v>发泡车间</v>
          </cell>
          <cell r="I412" t="str">
            <v>发泡工</v>
          </cell>
        </row>
        <row r="412">
          <cell r="S412">
            <v>45108</v>
          </cell>
        </row>
        <row r="413">
          <cell r="C413" t="str">
            <v>许红光</v>
          </cell>
        </row>
        <row r="413">
          <cell r="H413" t="str">
            <v>发泡车间</v>
          </cell>
          <cell r="I413" t="str">
            <v>检验员</v>
          </cell>
        </row>
        <row r="413">
          <cell r="S413">
            <v>45109</v>
          </cell>
        </row>
        <row r="414">
          <cell r="C414" t="str">
            <v>滕家源</v>
          </cell>
        </row>
        <row r="414">
          <cell r="H414" t="str">
            <v>发泡车间</v>
          </cell>
          <cell r="I414" t="str">
            <v>检验员</v>
          </cell>
        </row>
        <row r="414">
          <cell r="S414">
            <v>45109</v>
          </cell>
        </row>
        <row r="415">
          <cell r="C415" t="str">
            <v>强帅</v>
          </cell>
        </row>
        <row r="415">
          <cell r="H415" t="str">
            <v>发泡车间</v>
          </cell>
          <cell r="I415" t="str">
            <v>发泡工</v>
          </cell>
        </row>
        <row r="415">
          <cell r="S415">
            <v>45112</v>
          </cell>
        </row>
        <row r="416">
          <cell r="C416" t="str">
            <v>李加宏</v>
          </cell>
        </row>
        <row r="416">
          <cell r="H416" t="str">
            <v>发泡车间</v>
          </cell>
          <cell r="I416" t="str">
            <v>发泡工</v>
          </cell>
        </row>
        <row r="416">
          <cell r="S416">
            <v>45113</v>
          </cell>
        </row>
        <row r="417">
          <cell r="C417" t="str">
            <v>王新楼</v>
          </cell>
        </row>
        <row r="417">
          <cell r="H417" t="str">
            <v>焊接车间</v>
          </cell>
          <cell r="I417" t="str">
            <v>摆件工</v>
          </cell>
        </row>
        <row r="417">
          <cell r="S417">
            <v>45113</v>
          </cell>
        </row>
        <row r="418">
          <cell r="C418" t="str">
            <v>刘旭</v>
          </cell>
        </row>
        <row r="418">
          <cell r="H418" t="str">
            <v>座椅总装车间</v>
          </cell>
          <cell r="I418" t="str">
            <v>组装工</v>
          </cell>
        </row>
        <row r="418">
          <cell r="S418">
            <v>45115</v>
          </cell>
        </row>
        <row r="419">
          <cell r="C419" t="str">
            <v>杨圣泉</v>
          </cell>
        </row>
        <row r="419">
          <cell r="H419" t="str">
            <v>发泡车间</v>
          </cell>
          <cell r="I419" t="str">
            <v>发泡工</v>
          </cell>
        </row>
        <row r="419">
          <cell r="S419">
            <v>45120</v>
          </cell>
        </row>
        <row r="420">
          <cell r="C420" t="str">
            <v>孙凤丽</v>
          </cell>
        </row>
        <row r="420">
          <cell r="H420" t="str">
            <v>发泡车间</v>
          </cell>
          <cell r="I420" t="str">
            <v>发泡工</v>
          </cell>
        </row>
        <row r="420">
          <cell r="S420">
            <v>45120</v>
          </cell>
        </row>
        <row r="421">
          <cell r="C421" t="str">
            <v>杨金军</v>
          </cell>
        </row>
        <row r="421">
          <cell r="H421" t="str">
            <v>发泡车间</v>
          </cell>
          <cell r="I421" t="str">
            <v>发泡工</v>
          </cell>
        </row>
        <row r="421">
          <cell r="S421">
            <v>45134</v>
          </cell>
        </row>
        <row r="422">
          <cell r="C422" t="str">
            <v>窦炳乾</v>
          </cell>
        </row>
        <row r="422">
          <cell r="H422" t="str">
            <v>发泡车间</v>
          </cell>
          <cell r="I422" t="str">
            <v>发泡工</v>
          </cell>
        </row>
        <row r="422">
          <cell r="S422">
            <v>45127</v>
          </cell>
        </row>
        <row r="423">
          <cell r="C423" t="str">
            <v>马旭林</v>
          </cell>
        </row>
        <row r="423">
          <cell r="H423" t="str">
            <v>发泡车间</v>
          </cell>
          <cell r="I423" t="str">
            <v>发泡工</v>
          </cell>
        </row>
        <row r="423">
          <cell r="S423">
            <v>45127</v>
          </cell>
        </row>
        <row r="424">
          <cell r="C424" t="str">
            <v>沈小华</v>
          </cell>
        </row>
        <row r="424">
          <cell r="H424" t="str">
            <v>焊接车间</v>
          </cell>
          <cell r="I424" t="str">
            <v>摆件工</v>
          </cell>
        </row>
        <row r="424">
          <cell r="S424">
            <v>45135</v>
          </cell>
        </row>
        <row r="425">
          <cell r="C425" t="str">
            <v>徐俊荣</v>
          </cell>
        </row>
        <row r="425">
          <cell r="H425" t="str">
            <v>冲压弯管车间</v>
          </cell>
          <cell r="I425" t="str">
            <v>冲压工</v>
          </cell>
        </row>
        <row r="425">
          <cell r="S425">
            <v>45135</v>
          </cell>
        </row>
        <row r="426">
          <cell r="C426" t="str">
            <v>迟艳云</v>
          </cell>
        </row>
        <row r="426">
          <cell r="H426" t="str">
            <v>发泡车间</v>
          </cell>
          <cell r="I426" t="str">
            <v>发泡工</v>
          </cell>
        </row>
        <row r="426">
          <cell r="S426">
            <v>45143</v>
          </cell>
        </row>
        <row r="427">
          <cell r="C427" t="str">
            <v>孙宁</v>
          </cell>
        </row>
        <row r="427">
          <cell r="H427" t="str">
            <v>发泡车间</v>
          </cell>
          <cell r="I427" t="str">
            <v>发泡工</v>
          </cell>
        </row>
        <row r="427">
          <cell r="S427">
            <v>45147</v>
          </cell>
        </row>
        <row r="428">
          <cell r="C428" t="str">
            <v>程顺</v>
          </cell>
        </row>
        <row r="428">
          <cell r="H428" t="str">
            <v>焊接车间</v>
          </cell>
          <cell r="I428" t="str">
            <v>摆件工</v>
          </cell>
        </row>
        <row r="428">
          <cell r="S428">
            <v>45154</v>
          </cell>
        </row>
        <row r="429">
          <cell r="C429" t="str">
            <v>王野</v>
          </cell>
        </row>
        <row r="429">
          <cell r="H429" t="str">
            <v>发泡车间</v>
          </cell>
          <cell r="I429" t="str">
            <v>发泡工</v>
          </cell>
        </row>
        <row r="429">
          <cell r="S429">
            <v>45157</v>
          </cell>
        </row>
        <row r="430">
          <cell r="C430" t="str">
            <v>刘宏帅</v>
          </cell>
        </row>
        <row r="430">
          <cell r="H430" t="str">
            <v>焊接车间</v>
          </cell>
          <cell r="I430" t="str">
            <v>摆件工</v>
          </cell>
        </row>
        <row r="430">
          <cell r="S430">
            <v>45160</v>
          </cell>
        </row>
        <row r="431">
          <cell r="C431" t="str">
            <v>刘荣骏</v>
          </cell>
        </row>
        <row r="431">
          <cell r="H431" t="str">
            <v>座椅总装车间</v>
          </cell>
          <cell r="I431" t="str">
            <v>组装工</v>
          </cell>
        </row>
        <row r="431">
          <cell r="S431">
            <v>45161</v>
          </cell>
        </row>
        <row r="432">
          <cell r="C432" t="str">
            <v>刘淑霞</v>
          </cell>
        </row>
        <row r="432">
          <cell r="H432" t="str">
            <v>底座装配车间</v>
          </cell>
          <cell r="I432" t="str">
            <v>组装工</v>
          </cell>
        </row>
        <row r="432">
          <cell r="S432">
            <v>45162</v>
          </cell>
        </row>
        <row r="433">
          <cell r="C433" t="str">
            <v>王文星</v>
          </cell>
        </row>
        <row r="433">
          <cell r="H433" t="str">
            <v>冲压弯管车间</v>
          </cell>
          <cell r="I433" t="str">
            <v>冲压工</v>
          </cell>
        </row>
        <row r="433">
          <cell r="S433">
            <v>45164</v>
          </cell>
        </row>
        <row r="434">
          <cell r="C434" t="str">
            <v>范志超</v>
          </cell>
        </row>
        <row r="434">
          <cell r="H434" t="str">
            <v>焊接车间</v>
          </cell>
          <cell r="I434" t="str">
            <v>摆件工</v>
          </cell>
        </row>
        <row r="434">
          <cell r="S434">
            <v>45164</v>
          </cell>
        </row>
        <row r="435">
          <cell r="C435" t="str">
            <v>雷志平</v>
          </cell>
        </row>
        <row r="435">
          <cell r="H435" t="str">
            <v>发泡车间</v>
          </cell>
          <cell r="I435" t="str">
            <v>发泡工</v>
          </cell>
        </row>
        <row r="435">
          <cell r="S435">
            <v>45164</v>
          </cell>
        </row>
        <row r="436">
          <cell r="C436" t="str">
            <v>徐小战</v>
          </cell>
        </row>
        <row r="436">
          <cell r="H436" t="str">
            <v>冲压弯管车间</v>
          </cell>
          <cell r="I436" t="str">
            <v>冲压工</v>
          </cell>
        </row>
        <row r="436">
          <cell r="S436">
            <v>44762</v>
          </cell>
        </row>
        <row r="437">
          <cell r="C437" t="str">
            <v>刘镔</v>
          </cell>
        </row>
        <row r="437">
          <cell r="H437" t="str">
            <v>工艺工程部</v>
          </cell>
          <cell r="I437" t="str">
            <v>试制工程师</v>
          </cell>
        </row>
        <row r="437">
          <cell r="S437">
            <v>45167</v>
          </cell>
        </row>
        <row r="438">
          <cell r="C438" t="str">
            <v>张长江</v>
          </cell>
        </row>
        <row r="438">
          <cell r="H438" t="str">
            <v>销售服务科</v>
          </cell>
          <cell r="I438" t="str">
            <v>工装维修</v>
          </cell>
        </row>
        <row r="438">
          <cell r="S438">
            <v>45167</v>
          </cell>
        </row>
        <row r="439">
          <cell r="C439" t="str">
            <v>朱海杰</v>
          </cell>
        </row>
        <row r="439">
          <cell r="H439" t="str">
            <v>冲压弯管车间</v>
          </cell>
          <cell r="I439" t="str">
            <v>冲压工</v>
          </cell>
        </row>
        <row r="439">
          <cell r="S439">
            <v>45167</v>
          </cell>
        </row>
        <row r="440">
          <cell r="C440" t="str">
            <v>李永峰</v>
          </cell>
        </row>
        <row r="440">
          <cell r="H440" t="str">
            <v>发泡车间</v>
          </cell>
          <cell r="I440" t="str">
            <v>发泡工</v>
          </cell>
        </row>
        <row r="440">
          <cell r="S440">
            <v>45142</v>
          </cell>
        </row>
        <row r="441">
          <cell r="C441" t="str">
            <v>李小克</v>
          </cell>
        </row>
        <row r="441">
          <cell r="H441" t="str">
            <v>发泡车间</v>
          </cell>
          <cell r="I441" t="str">
            <v>发泡工</v>
          </cell>
        </row>
        <row r="441">
          <cell r="S441">
            <v>45140</v>
          </cell>
        </row>
        <row r="442">
          <cell r="C442" t="str">
            <v>周震</v>
          </cell>
        </row>
        <row r="442">
          <cell r="H442" t="str">
            <v>发泡车间</v>
          </cell>
          <cell r="I442" t="str">
            <v>发泡工</v>
          </cell>
        </row>
        <row r="442">
          <cell r="S442">
            <v>45152</v>
          </cell>
        </row>
        <row r="443">
          <cell r="C443" t="str">
            <v>吕佳陆</v>
          </cell>
        </row>
        <row r="443">
          <cell r="H443" t="str">
            <v>发泡车间</v>
          </cell>
          <cell r="I443" t="str">
            <v>发泡工</v>
          </cell>
        </row>
        <row r="443">
          <cell r="S443">
            <v>45153</v>
          </cell>
        </row>
        <row r="444">
          <cell r="C444" t="str">
            <v>崔华震</v>
          </cell>
        </row>
        <row r="444">
          <cell r="H444" t="str">
            <v>发泡车间</v>
          </cell>
          <cell r="I444" t="str">
            <v>发泡工</v>
          </cell>
        </row>
        <row r="444">
          <cell r="S444">
            <v>45156</v>
          </cell>
        </row>
        <row r="445">
          <cell r="C445" t="str">
            <v>崔杰</v>
          </cell>
        </row>
        <row r="445">
          <cell r="H445" t="str">
            <v>发泡车间</v>
          </cell>
          <cell r="I445" t="str">
            <v>发泡工</v>
          </cell>
        </row>
        <row r="445">
          <cell r="S445">
            <v>45162</v>
          </cell>
        </row>
        <row r="446">
          <cell r="C446" t="str">
            <v>孙明明</v>
          </cell>
        </row>
        <row r="446">
          <cell r="H446" t="str">
            <v>焊接车间</v>
          </cell>
          <cell r="I446" t="str">
            <v>摆件工</v>
          </cell>
        </row>
        <row r="446">
          <cell r="S446">
            <v>45159</v>
          </cell>
        </row>
        <row r="447">
          <cell r="C447" t="str">
            <v>范秀花</v>
          </cell>
        </row>
        <row r="447">
          <cell r="H447" t="str">
            <v>焊接车间</v>
          </cell>
          <cell r="I447" t="str">
            <v>摆件工</v>
          </cell>
        </row>
        <row r="447">
          <cell r="S447">
            <v>45159</v>
          </cell>
        </row>
        <row r="448">
          <cell r="C448" t="str">
            <v>韩永路</v>
          </cell>
        </row>
        <row r="448">
          <cell r="H448" t="str">
            <v>发泡车间</v>
          </cell>
          <cell r="I448" t="str">
            <v>发泡工</v>
          </cell>
        </row>
        <row r="448">
          <cell r="S448">
            <v>45162</v>
          </cell>
        </row>
        <row r="449">
          <cell r="C449" t="str">
            <v>郭煜</v>
          </cell>
        </row>
        <row r="449">
          <cell r="H449" t="str">
            <v>工艺工程部</v>
          </cell>
          <cell r="I449" t="str">
            <v>焊接工艺工程师</v>
          </cell>
        </row>
        <row r="449">
          <cell r="S449">
            <v>45170</v>
          </cell>
        </row>
        <row r="450">
          <cell r="C450" t="str">
            <v>杨朕</v>
          </cell>
        </row>
        <row r="450">
          <cell r="H450" t="str">
            <v>冲压弯管车间</v>
          </cell>
          <cell r="I450" t="str">
            <v>冲压工</v>
          </cell>
        </row>
        <row r="450">
          <cell r="S450">
            <v>45170</v>
          </cell>
        </row>
        <row r="451">
          <cell r="C451" t="str">
            <v>王秀华</v>
          </cell>
        </row>
        <row r="451">
          <cell r="H451" t="str">
            <v>底座装配车间</v>
          </cell>
          <cell r="I451" t="str">
            <v>组装工</v>
          </cell>
        </row>
        <row r="451">
          <cell r="S451">
            <v>45171</v>
          </cell>
        </row>
        <row r="452">
          <cell r="C452" t="str">
            <v>高维彬</v>
          </cell>
        </row>
        <row r="452">
          <cell r="H452" t="str">
            <v>发泡车间</v>
          </cell>
          <cell r="I452" t="str">
            <v>发泡工</v>
          </cell>
        </row>
        <row r="452">
          <cell r="S452">
            <v>45171</v>
          </cell>
        </row>
        <row r="453">
          <cell r="C453" t="str">
            <v>郑晨阳</v>
          </cell>
        </row>
        <row r="453">
          <cell r="H453" t="str">
            <v>焊接车间</v>
          </cell>
          <cell r="I453" t="str">
            <v>摆件工</v>
          </cell>
        </row>
        <row r="453">
          <cell r="S453">
            <v>45180</v>
          </cell>
        </row>
        <row r="454">
          <cell r="C454" t="str">
            <v>王鸿超</v>
          </cell>
        </row>
        <row r="454">
          <cell r="H454" t="str">
            <v>发泡车间</v>
          </cell>
          <cell r="I454" t="str">
            <v>发泡工</v>
          </cell>
        </row>
        <row r="454">
          <cell r="S454">
            <v>45184</v>
          </cell>
        </row>
        <row r="455">
          <cell r="C455" t="str">
            <v>高健朝</v>
          </cell>
        </row>
        <row r="455">
          <cell r="H455" t="str">
            <v>底座装配车间</v>
          </cell>
          <cell r="I455" t="str">
            <v>组装工</v>
          </cell>
        </row>
        <row r="455">
          <cell r="S455">
            <v>45184</v>
          </cell>
        </row>
        <row r="456">
          <cell r="C456" t="str">
            <v>曹军浩</v>
          </cell>
        </row>
        <row r="456">
          <cell r="H456" t="str">
            <v>座椅总装车间</v>
          </cell>
          <cell r="I456" t="str">
            <v>组装工</v>
          </cell>
        </row>
        <row r="456">
          <cell r="S456">
            <v>45185</v>
          </cell>
        </row>
        <row r="457">
          <cell r="C457" t="str">
            <v>杨莉莉</v>
          </cell>
        </row>
        <row r="457">
          <cell r="H457" t="str">
            <v>底座装配车间</v>
          </cell>
          <cell r="I457" t="str">
            <v>组装工</v>
          </cell>
        </row>
        <row r="457">
          <cell r="S457">
            <v>45185</v>
          </cell>
        </row>
        <row r="458">
          <cell r="C458" t="str">
            <v>于炳川</v>
          </cell>
        </row>
        <row r="458">
          <cell r="H458" t="str">
            <v>发泡车间</v>
          </cell>
          <cell r="I458" t="str">
            <v>发泡工</v>
          </cell>
        </row>
        <row r="458">
          <cell r="S458">
            <v>45188</v>
          </cell>
        </row>
        <row r="459">
          <cell r="C459" t="str">
            <v>吕宪超</v>
          </cell>
        </row>
        <row r="459">
          <cell r="H459" t="str">
            <v>项目管理科</v>
          </cell>
          <cell r="I459" t="str">
            <v>物料计划员</v>
          </cell>
        </row>
        <row r="459">
          <cell r="S459">
            <v>45187</v>
          </cell>
        </row>
        <row r="460">
          <cell r="C460" t="str">
            <v>刘铭杰</v>
          </cell>
        </row>
        <row r="460">
          <cell r="H460" t="str">
            <v>安环科</v>
          </cell>
          <cell r="I460" t="str">
            <v>安环主管</v>
          </cell>
        </row>
        <row r="460">
          <cell r="S460">
            <v>45188</v>
          </cell>
        </row>
        <row r="461">
          <cell r="C461" t="str">
            <v>张龙</v>
          </cell>
        </row>
        <row r="461">
          <cell r="H461" t="str">
            <v>工艺工程部</v>
          </cell>
          <cell r="I461" t="str">
            <v>总装工程师</v>
          </cell>
        </row>
        <row r="461">
          <cell r="S461">
            <v>45187</v>
          </cell>
        </row>
        <row r="462">
          <cell r="C462" t="str">
            <v>胡芳浩</v>
          </cell>
        </row>
        <row r="462">
          <cell r="H462" t="str">
            <v>项目管理科</v>
          </cell>
          <cell r="I462" t="str">
            <v>物料计划员</v>
          </cell>
        </row>
        <row r="462">
          <cell r="S462">
            <v>45189</v>
          </cell>
        </row>
        <row r="463">
          <cell r="C463" t="str">
            <v>刘海瑞</v>
          </cell>
        </row>
        <row r="463">
          <cell r="H463" t="str">
            <v>发泡车间</v>
          </cell>
          <cell r="I463" t="str">
            <v>发泡工</v>
          </cell>
        </row>
        <row r="463">
          <cell r="S463">
            <v>45189</v>
          </cell>
        </row>
        <row r="464">
          <cell r="C464" t="str">
            <v>孙其锐</v>
          </cell>
        </row>
        <row r="464">
          <cell r="H464" t="str">
            <v>座椅总装车间</v>
          </cell>
          <cell r="I464" t="str">
            <v>组装工</v>
          </cell>
        </row>
        <row r="464">
          <cell r="S464">
            <v>45191</v>
          </cell>
        </row>
        <row r="465">
          <cell r="C465" t="str">
            <v>刘骜群</v>
          </cell>
        </row>
        <row r="465">
          <cell r="H465" t="str">
            <v>电泳车间</v>
          </cell>
          <cell r="I465" t="str">
            <v>挂件工</v>
          </cell>
        </row>
        <row r="465">
          <cell r="S465">
            <v>45190</v>
          </cell>
        </row>
        <row r="466">
          <cell r="C466" t="str">
            <v>于瑞敏</v>
          </cell>
        </row>
        <row r="466">
          <cell r="H466" t="str">
            <v>冲压弯管车间</v>
          </cell>
          <cell r="I466" t="str">
            <v>冲压工</v>
          </cell>
        </row>
        <row r="466">
          <cell r="S466">
            <v>45191</v>
          </cell>
        </row>
        <row r="467">
          <cell r="C467" t="str">
            <v>程俊杰</v>
          </cell>
        </row>
        <row r="467">
          <cell r="H467" t="str">
            <v>座椅总装车间</v>
          </cell>
          <cell r="I467" t="str">
            <v>组装工</v>
          </cell>
        </row>
        <row r="467">
          <cell r="S467">
            <v>45192</v>
          </cell>
        </row>
        <row r="468">
          <cell r="C468" t="str">
            <v>李春乐</v>
          </cell>
        </row>
        <row r="468">
          <cell r="H468" t="str">
            <v>底座装配车间</v>
          </cell>
          <cell r="I468" t="str">
            <v>组装工</v>
          </cell>
        </row>
        <row r="468">
          <cell r="S468">
            <v>45195</v>
          </cell>
        </row>
        <row r="469">
          <cell r="C469" t="str">
            <v>吴杰烽</v>
          </cell>
        </row>
        <row r="469">
          <cell r="H469" t="str">
            <v>座椅总装车间</v>
          </cell>
          <cell r="I469" t="str">
            <v>组装工</v>
          </cell>
        </row>
        <row r="469">
          <cell r="S469">
            <v>45195</v>
          </cell>
        </row>
        <row r="470">
          <cell r="C470" t="str">
            <v>张强</v>
          </cell>
        </row>
        <row r="470">
          <cell r="H470" t="str">
            <v>底座装配车间</v>
          </cell>
          <cell r="I470" t="str">
            <v>组装工</v>
          </cell>
        </row>
        <row r="470">
          <cell r="S470">
            <v>45185</v>
          </cell>
        </row>
        <row r="471">
          <cell r="C471" t="str">
            <v>张俊婷</v>
          </cell>
        </row>
        <row r="471">
          <cell r="H471" t="str">
            <v>底座装配车间</v>
          </cell>
          <cell r="I471" t="str">
            <v>组装工</v>
          </cell>
        </row>
        <row r="471">
          <cell r="S471">
            <v>45173</v>
          </cell>
        </row>
        <row r="472">
          <cell r="C472" t="str">
            <v>刘瑞霖</v>
          </cell>
        </row>
        <row r="472">
          <cell r="H472" t="str">
            <v>底座装配车间</v>
          </cell>
          <cell r="I472" t="str">
            <v>组装工</v>
          </cell>
        </row>
        <row r="472">
          <cell r="S472">
            <v>45181</v>
          </cell>
        </row>
        <row r="473">
          <cell r="C473" t="str">
            <v>李明泽</v>
          </cell>
        </row>
        <row r="473">
          <cell r="H473" t="str">
            <v>底座装配车间</v>
          </cell>
          <cell r="I473" t="str">
            <v>组装工</v>
          </cell>
        </row>
        <row r="473">
          <cell r="S473">
            <v>45171</v>
          </cell>
        </row>
        <row r="474">
          <cell r="C474" t="str">
            <v>刘国东</v>
          </cell>
        </row>
        <row r="474">
          <cell r="H474" t="str">
            <v>焊接车间</v>
          </cell>
          <cell r="I474" t="str">
            <v>摆件工</v>
          </cell>
        </row>
        <row r="474">
          <cell r="S474">
            <v>45190</v>
          </cell>
        </row>
        <row r="475">
          <cell r="C475" t="str">
            <v>孙微</v>
          </cell>
        </row>
        <row r="475">
          <cell r="H475" t="str">
            <v>发泡车间</v>
          </cell>
          <cell r="I475" t="str">
            <v>发泡工</v>
          </cell>
        </row>
        <row r="475">
          <cell r="S475">
            <v>45172</v>
          </cell>
        </row>
        <row r="476">
          <cell r="C476" t="str">
            <v>李振发</v>
          </cell>
        </row>
        <row r="476">
          <cell r="H476" t="str">
            <v>发泡车间</v>
          </cell>
          <cell r="I476" t="str">
            <v>发泡工</v>
          </cell>
        </row>
        <row r="476">
          <cell r="S476">
            <v>45176</v>
          </cell>
        </row>
        <row r="477">
          <cell r="C477" t="str">
            <v>董召旭</v>
          </cell>
        </row>
        <row r="477">
          <cell r="H477" t="str">
            <v>冲压弯管车间</v>
          </cell>
          <cell r="I477" t="str">
            <v>冲压工</v>
          </cell>
        </row>
        <row r="477">
          <cell r="S477">
            <v>45182</v>
          </cell>
        </row>
        <row r="478">
          <cell r="C478" t="str">
            <v>李硕</v>
          </cell>
        </row>
        <row r="478">
          <cell r="H478" t="str">
            <v>发泡车间</v>
          </cell>
          <cell r="I478" t="str">
            <v>发泡工</v>
          </cell>
        </row>
        <row r="478">
          <cell r="S478">
            <v>45175</v>
          </cell>
        </row>
        <row r="479">
          <cell r="C479" t="str">
            <v>白文宾</v>
          </cell>
        </row>
        <row r="479">
          <cell r="H479" t="str">
            <v>发泡车间</v>
          </cell>
          <cell r="I479" t="str">
            <v>发泡工</v>
          </cell>
        </row>
        <row r="479">
          <cell r="S479">
            <v>45175</v>
          </cell>
        </row>
        <row r="480">
          <cell r="C480" t="str">
            <v>康永岳</v>
          </cell>
        </row>
        <row r="480">
          <cell r="I480" t="str">
            <v>挂件工</v>
          </cell>
        </row>
        <row r="481">
          <cell r="C481" t="str">
            <v>高海勇</v>
          </cell>
        </row>
        <row r="481">
          <cell r="I481" t="str">
            <v>操作工</v>
          </cell>
        </row>
        <row r="482">
          <cell r="C482" t="str">
            <v>刘玉莲</v>
          </cell>
        </row>
        <row r="482">
          <cell r="I482" t="str">
            <v>操作工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员工花名册"/>
      <sheetName val="当月入职"/>
      <sheetName val="当月离职"/>
      <sheetName val="当月调转"/>
      <sheetName val="人员异动统计"/>
      <sheetName val="中台 "/>
      <sheetName val="金属件"/>
      <sheetName val="座椅"/>
      <sheetName val="后视镜"/>
      <sheetName val="金属件事业部离职率"/>
      <sheetName val="座椅事业部离职率"/>
      <sheetName val="后视镜事业部离职率"/>
      <sheetName val="Sheet1"/>
      <sheetName val="Sheet2"/>
    </sheetNames>
    <sheetDataSet>
      <sheetData sheetId="0">
        <row r="3">
          <cell r="C3" t="str">
            <v>王磊</v>
          </cell>
        </row>
        <row r="3">
          <cell r="H3" t="str">
            <v>总经办</v>
          </cell>
          <cell r="I3" t="str">
            <v>总经理</v>
          </cell>
        </row>
        <row r="3">
          <cell r="S3">
            <v>38718</v>
          </cell>
        </row>
        <row r="4">
          <cell r="C4" t="str">
            <v>张黎明</v>
          </cell>
        </row>
        <row r="4">
          <cell r="H4" t="str">
            <v>党务室</v>
          </cell>
          <cell r="I4" t="str">
            <v>公司党委书记</v>
          </cell>
        </row>
        <row r="4">
          <cell r="S4">
            <v>39548</v>
          </cell>
        </row>
        <row r="5">
          <cell r="C5" t="str">
            <v>赵志强</v>
          </cell>
        </row>
        <row r="5">
          <cell r="H5" t="str">
            <v>售后服务部</v>
          </cell>
          <cell r="I5" t="str">
            <v>三包服务</v>
          </cell>
        </row>
        <row r="5">
          <cell r="S5">
            <v>38758</v>
          </cell>
        </row>
        <row r="6">
          <cell r="C6" t="str">
            <v>刘强</v>
          </cell>
        </row>
        <row r="6">
          <cell r="H6" t="str">
            <v>售后服务部</v>
          </cell>
          <cell r="I6" t="str">
            <v>三包服务</v>
          </cell>
        </row>
        <row r="6">
          <cell r="S6">
            <v>44292</v>
          </cell>
        </row>
        <row r="7">
          <cell r="C7" t="str">
            <v>许嘉辉</v>
          </cell>
        </row>
        <row r="7">
          <cell r="H7" t="str">
            <v>箫驰公司</v>
          </cell>
          <cell r="I7" t="str">
            <v>配件厂主管</v>
          </cell>
        </row>
        <row r="7">
          <cell r="S7">
            <v>38062</v>
          </cell>
        </row>
        <row r="8">
          <cell r="C8" t="str">
            <v>孙秀霞</v>
          </cell>
        </row>
        <row r="8">
          <cell r="H8" t="str">
            <v>生产管理科</v>
          </cell>
          <cell r="I8" t="str">
            <v>发泡原材料库管员</v>
          </cell>
        </row>
        <row r="8">
          <cell r="S8">
            <v>44012</v>
          </cell>
        </row>
        <row r="9">
          <cell r="C9" t="str">
            <v>冯亮亮</v>
          </cell>
        </row>
        <row r="9">
          <cell r="H9" t="str">
            <v>项目管理科</v>
          </cell>
          <cell r="I9" t="str">
            <v>产品工程师</v>
          </cell>
        </row>
        <row r="9">
          <cell r="S9">
            <v>41539</v>
          </cell>
        </row>
        <row r="10">
          <cell r="C10" t="str">
            <v>张宝龙</v>
          </cell>
        </row>
        <row r="10">
          <cell r="H10" t="str">
            <v>工艺工程部</v>
          </cell>
          <cell r="I10" t="str">
            <v>技术员</v>
          </cell>
        </row>
        <row r="10">
          <cell r="S10">
            <v>44390</v>
          </cell>
        </row>
        <row r="11">
          <cell r="C11" t="str">
            <v>孟凡玉</v>
          </cell>
        </row>
        <row r="11">
          <cell r="H11" t="str">
            <v>工艺工程部</v>
          </cell>
          <cell r="I11" t="str">
            <v>冲压模具设计工程师</v>
          </cell>
        </row>
        <row r="11">
          <cell r="S11">
            <v>44608</v>
          </cell>
        </row>
        <row r="12">
          <cell r="C12" t="str">
            <v>刘艳霞</v>
          </cell>
        </row>
        <row r="12">
          <cell r="H12" t="str">
            <v>工艺工程部</v>
          </cell>
          <cell r="I12" t="str">
            <v>档案员</v>
          </cell>
        </row>
        <row r="12">
          <cell r="S12">
            <v>44617</v>
          </cell>
        </row>
        <row r="13">
          <cell r="C13" t="str">
            <v>程丽宇</v>
          </cell>
        </row>
        <row r="13">
          <cell r="H13" t="str">
            <v>项目管理科</v>
          </cell>
          <cell r="I13" t="str">
            <v>大宗物料采购员</v>
          </cell>
        </row>
        <row r="13">
          <cell r="S13">
            <v>43635</v>
          </cell>
        </row>
        <row r="14">
          <cell r="C14" t="str">
            <v>滕奉伟</v>
          </cell>
        </row>
        <row r="14">
          <cell r="H14" t="str">
            <v>项目管理科</v>
          </cell>
          <cell r="I14" t="str">
            <v>物料计划员</v>
          </cell>
        </row>
        <row r="14">
          <cell r="S14">
            <v>42140</v>
          </cell>
        </row>
        <row r="15">
          <cell r="C15" t="str">
            <v>田健</v>
          </cell>
        </row>
        <row r="15">
          <cell r="H15" t="str">
            <v>技术质量科</v>
          </cell>
          <cell r="I15" t="str">
            <v>质量工程师</v>
          </cell>
        </row>
        <row r="15">
          <cell r="S15">
            <v>41458</v>
          </cell>
        </row>
        <row r="16">
          <cell r="C16" t="str">
            <v>翟福芹</v>
          </cell>
        </row>
        <row r="16">
          <cell r="H16" t="str">
            <v>缝纫车间</v>
          </cell>
          <cell r="I16" t="str">
            <v>缝纫质量工艺员</v>
          </cell>
        </row>
        <row r="16">
          <cell r="S16">
            <v>41463</v>
          </cell>
        </row>
        <row r="17">
          <cell r="C17" t="str">
            <v>范瑶臣</v>
          </cell>
        </row>
        <row r="17">
          <cell r="H17" t="str">
            <v>项目管理科</v>
          </cell>
          <cell r="I17" t="str">
            <v>座椅总装车间工艺人员</v>
          </cell>
        </row>
        <row r="17">
          <cell r="S17">
            <v>41230</v>
          </cell>
        </row>
        <row r="18">
          <cell r="C18" t="str">
            <v>刘建轮</v>
          </cell>
        </row>
        <row r="18">
          <cell r="H18" t="str">
            <v>焊接车间</v>
          </cell>
          <cell r="I18" t="str">
            <v>焊接工艺工程师</v>
          </cell>
        </row>
        <row r="18">
          <cell r="S18">
            <v>40055</v>
          </cell>
        </row>
        <row r="19">
          <cell r="C19" t="str">
            <v>赵化胜</v>
          </cell>
        </row>
        <row r="19">
          <cell r="H19" t="str">
            <v>涂装车间</v>
          </cell>
          <cell r="I19" t="str">
            <v>喷涂工艺工程师</v>
          </cell>
        </row>
        <row r="19">
          <cell r="S19">
            <v>42359</v>
          </cell>
        </row>
        <row r="20">
          <cell r="C20" t="str">
            <v>刘荣浩</v>
          </cell>
        </row>
        <row r="20">
          <cell r="H20" t="str">
            <v>工艺工程部</v>
          </cell>
          <cell r="I20" t="str">
            <v>总装工艺工程师（3.0平台、2.0平台）</v>
          </cell>
        </row>
        <row r="20">
          <cell r="S20">
            <v>44660</v>
          </cell>
        </row>
        <row r="21">
          <cell r="C21" t="str">
            <v>赵玉臣</v>
          </cell>
        </row>
        <row r="21">
          <cell r="H21" t="str">
            <v>冲压弯管车间</v>
          </cell>
          <cell r="I21" t="str">
            <v>冲压工艺工程师</v>
          </cell>
        </row>
        <row r="21">
          <cell r="S21">
            <v>36717</v>
          </cell>
        </row>
        <row r="22">
          <cell r="C22" t="str">
            <v>邓春博</v>
          </cell>
        </row>
        <row r="22">
          <cell r="H22" t="str">
            <v>河北模具车间</v>
          </cell>
          <cell r="I22" t="str">
            <v>模具车间主任</v>
          </cell>
        </row>
        <row r="22">
          <cell r="S22">
            <v>38311</v>
          </cell>
        </row>
        <row r="23">
          <cell r="C23" t="str">
            <v>王杏纳</v>
          </cell>
        </row>
        <row r="23">
          <cell r="H23" t="str">
            <v>河北模具车间</v>
          </cell>
          <cell r="I23" t="str">
            <v>焊接夹具设计工程师</v>
          </cell>
        </row>
        <row r="23">
          <cell r="S23">
            <v>44797</v>
          </cell>
        </row>
        <row r="24">
          <cell r="C24" t="str">
            <v>史义虹</v>
          </cell>
        </row>
        <row r="24">
          <cell r="H24" t="str">
            <v>生产管理科</v>
          </cell>
          <cell r="I24" t="str">
            <v>后视镜/库管员</v>
          </cell>
        </row>
        <row r="24">
          <cell r="S24">
            <v>44630</v>
          </cell>
        </row>
        <row r="25">
          <cell r="C25" t="str">
            <v>刘建群</v>
          </cell>
        </row>
        <row r="25">
          <cell r="H25" t="str">
            <v>工艺工程部</v>
          </cell>
          <cell r="I25" t="str">
            <v>冲压模具设计员</v>
          </cell>
        </row>
        <row r="25">
          <cell r="S25">
            <v>43373</v>
          </cell>
        </row>
        <row r="26">
          <cell r="C26" t="str">
            <v>王旗</v>
          </cell>
        </row>
        <row r="26">
          <cell r="H26" t="str">
            <v>河北模具车间</v>
          </cell>
          <cell r="I26" t="str">
            <v>工装模具装配钳工</v>
          </cell>
        </row>
        <row r="26">
          <cell r="S26">
            <v>42543</v>
          </cell>
        </row>
        <row r="27">
          <cell r="C27" t="str">
            <v>刘福刚</v>
          </cell>
        </row>
        <row r="27">
          <cell r="H27" t="str">
            <v>河北模具车间</v>
          </cell>
          <cell r="I27" t="str">
            <v>工装模具装配钳工</v>
          </cell>
        </row>
        <row r="27">
          <cell r="S27">
            <v>44932</v>
          </cell>
        </row>
        <row r="28">
          <cell r="C28" t="str">
            <v>王长浩</v>
          </cell>
        </row>
        <row r="28">
          <cell r="H28" t="str">
            <v>河北模具车间</v>
          </cell>
          <cell r="I28" t="str">
            <v>线切割操机工</v>
          </cell>
        </row>
        <row r="28">
          <cell r="S28">
            <v>43710</v>
          </cell>
        </row>
        <row r="29">
          <cell r="C29" t="str">
            <v>张建江</v>
          </cell>
        </row>
        <row r="29">
          <cell r="H29" t="str">
            <v>河北模具车间</v>
          </cell>
          <cell r="I29" t="str">
            <v>CNC操机工</v>
          </cell>
        </row>
        <row r="29">
          <cell r="S29">
            <v>43679</v>
          </cell>
        </row>
        <row r="30">
          <cell r="C30" t="str">
            <v>商木刚</v>
          </cell>
        </row>
        <row r="30">
          <cell r="H30" t="str">
            <v>新产品试制</v>
          </cell>
          <cell r="I30" t="str">
            <v>新产品试制技工</v>
          </cell>
        </row>
        <row r="30">
          <cell r="S30">
            <v>42095</v>
          </cell>
        </row>
        <row r="31">
          <cell r="C31" t="str">
            <v>赵学超</v>
          </cell>
        </row>
        <row r="31">
          <cell r="H31" t="str">
            <v>新产品试制</v>
          </cell>
          <cell r="I31" t="str">
            <v>新产品试制技工</v>
          </cell>
        </row>
        <row r="31">
          <cell r="S31">
            <v>44292</v>
          </cell>
        </row>
        <row r="32">
          <cell r="C32" t="str">
            <v>商鹏雨</v>
          </cell>
        </row>
        <row r="32">
          <cell r="H32" t="str">
            <v>新产品试制</v>
          </cell>
          <cell r="I32" t="str">
            <v>新产品试制技工</v>
          </cell>
        </row>
        <row r="32">
          <cell r="S32">
            <v>44015</v>
          </cell>
        </row>
        <row r="33">
          <cell r="C33" t="str">
            <v>李庆海</v>
          </cell>
        </row>
        <row r="33">
          <cell r="H33" t="str">
            <v>新产品试制</v>
          </cell>
          <cell r="I33" t="str">
            <v>新产品试制技工</v>
          </cell>
        </row>
        <row r="33">
          <cell r="S33">
            <v>44770</v>
          </cell>
        </row>
        <row r="34">
          <cell r="C34" t="str">
            <v>谷朋坤</v>
          </cell>
        </row>
        <row r="34">
          <cell r="H34" t="str">
            <v>财务管理部</v>
          </cell>
          <cell r="I34" t="str">
            <v>部长</v>
          </cell>
        </row>
        <row r="34">
          <cell r="S34">
            <v>43168</v>
          </cell>
        </row>
        <row r="35">
          <cell r="C35" t="str">
            <v>张如燕</v>
          </cell>
        </row>
        <row r="35">
          <cell r="H35" t="str">
            <v>会计科</v>
          </cell>
          <cell r="I35" t="str">
            <v>资金会计</v>
          </cell>
        </row>
        <row r="35">
          <cell r="S35">
            <v>39764</v>
          </cell>
        </row>
        <row r="36">
          <cell r="C36" t="str">
            <v>王凤荣</v>
          </cell>
        </row>
        <row r="36">
          <cell r="H36" t="str">
            <v>会计科</v>
          </cell>
          <cell r="I36" t="str">
            <v>税费会计</v>
          </cell>
        </row>
        <row r="36">
          <cell r="S36">
            <v>44432</v>
          </cell>
        </row>
        <row r="37">
          <cell r="C37" t="str">
            <v>张佳怡</v>
          </cell>
        </row>
        <row r="37">
          <cell r="H37" t="str">
            <v>会计科</v>
          </cell>
          <cell r="I37" t="str">
            <v>应收会计</v>
          </cell>
        </row>
        <row r="37">
          <cell r="S37">
            <v>43824</v>
          </cell>
        </row>
        <row r="38">
          <cell r="C38" t="str">
            <v>李芳慧</v>
          </cell>
        </row>
        <row r="38">
          <cell r="H38" t="str">
            <v>成本科</v>
          </cell>
          <cell r="I38" t="str">
            <v>成本科副科长</v>
          </cell>
        </row>
        <row r="38">
          <cell r="S38">
            <v>44183</v>
          </cell>
        </row>
        <row r="39">
          <cell r="C39" t="str">
            <v>董云霞</v>
          </cell>
        </row>
        <row r="39">
          <cell r="H39" t="str">
            <v>成本科</v>
          </cell>
          <cell r="I39" t="str">
            <v>应付会计</v>
          </cell>
        </row>
        <row r="39">
          <cell r="S39">
            <v>44713</v>
          </cell>
        </row>
        <row r="40">
          <cell r="C40" t="str">
            <v>刘新杰</v>
          </cell>
        </row>
        <row r="40">
          <cell r="H40" t="str">
            <v>人力资源科</v>
          </cell>
          <cell r="I40" t="str">
            <v>部长兼人力资源科科长</v>
          </cell>
        </row>
        <row r="40">
          <cell r="S40">
            <v>41073</v>
          </cell>
        </row>
        <row r="41">
          <cell r="C41" t="str">
            <v>蔺元元</v>
          </cell>
        </row>
        <row r="41">
          <cell r="H41" t="str">
            <v>人力资源科</v>
          </cell>
          <cell r="I41" t="str">
            <v>招聘培训主管</v>
          </cell>
        </row>
        <row r="41">
          <cell r="S41">
            <v>43257</v>
          </cell>
        </row>
        <row r="42">
          <cell r="C42" t="str">
            <v>牟群</v>
          </cell>
        </row>
        <row r="42">
          <cell r="H42" t="str">
            <v>人力资源科</v>
          </cell>
          <cell r="I42" t="str">
            <v>绩效主管</v>
          </cell>
        </row>
        <row r="42">
          <cell r="S42">
            <v>44179</v>
          </cell>
        </row>
        <row r="43">
          <cell r="C43" t="str">
            <v>杨亚琼</v>
          </cell>
        </row>
        <row r="43">
          <cell r="H43" t="str">
            <v>行政管理科</v>
          </cell>
          <cell r="I43" t="str">
            <v>宿舍管理员</v>
          </cell>
        </row>
        <row r="43">
          <cell r="S43">
            <v>44328</v>
          </cell>
        </row>
        <row r="44">
          <cell r="C44" t="str">
            <v>赵金旺</v>
          </cell>
        </row>
        <row r="44">
          <cell r="H44" t="str">
            <v>行政管理科</v>
          </cell>
          <cell r="I44" t="str">
            <v>司机</v>
          </cell>
        </row>
        <row r="44">
          <cell r="S44">
            <v>40100</v>
          </cell>
        </row>
        <row r="45">
          <cell r="C45" t="str">
            <v>刘士明</v>
          </cell>
        </row>
        <row r="45">
          <cell r="H45" t="str">
            <v>行政管理科</v>
          </cell>
          <cell r="I45" t="str">
            <v>食堂/厨师</v>
          </cell>
        </row>
        <row r="45">
          <cell r="S45">
            <v>44167</v>
          </cell>
        </row>
        <row r="46">
          <cell r="C46" t="str">
            <v>陈阔</v>
          </cell>
        </row>
        <row r="46">
          <cell r="H46" t="str">
            <v>行政管理科</v>
          </cell>
          <cell r="I46" t="str">
            <v>食堂/厨师</v>
          </cell>
        </row>
        <row r="46">
          <cell r="S46">
            <v>42010</v>
          </cell>
        </row>
        <row r="47">
          <cell r="C47" t="str">
            <v>宋静</v>
          </cell>
        </row>
        <row r="47">
          <cell r="H47" t="str">
            <v>行政管理科</v>
          </cell>
          <cell r="I47" t="str">
            <v>食堂记账员兼勤杂工</v>
          </cell>
        </row>
        <row r="47">
          <cell r="S47">
            <v>44803</v>
          </cell>
        </row>
        <row r="48">
          <cell r="C48" t="str">
            <v>张馀林</v>
          </cell>
        </row>
        <row r="48">
          <cell r="H48" t="str">
            <v>销售服务科</v>
          </cell>
          <cell r="I48" t="str">
            <v>销售服务科科长</v>
          </cell>
        </row>
        <row r="48">
          <cell r="S48">
            <v>40619</v>
          </cell>
        </row>
        <row r="49">
          <cell r="C49" t="str">
            <v>刘增莲</v>
          </cell>
        </row>
        <row r="49">
          <cell r="H49" t="str">
            <v>生产管理科</v>
          </cell>
          <cell r="I49" t="str">
            <v>销售对账员</v>
          </cell>
        </row>
        <row r="49">
          <cell r="S49">
            <v>41484</v>
          </cell>
        </row>
        <row r="50">
          <cell r="C50" t="str">
            <v>陈晓晴</v>
          </cell>
        </row>
        <row r="50">
          <cell r="H50" t="str">
            <v>销售服务科</v>
          </cell>
          <cell r="I50" t="str">
            <v>统计员</v>
          </cell>
        </row>
        <row r="50">
          <cell r="S50">
            <v>43337</v>
          </cell>
        </row>
        <row r="51">
          <cell r="C51" t="str">
            <v>施立如</v>
          </cell>
        </row>
        <row r="51">
          <cell r="H51" t="str">
            <v>销售服务科</v>
          </cell>
          <cell r="I51" t="str">
            <v>对账员</v>
          </cell>
        </row>
        <row r="51">
          <cell r="S51">
            <v>44557</v>
          </cell>
        </row>
        <row r="52">
          <cell r="C52" t="str">
            <v>张文昌</v>
          </cell>
        </row>
        <row r="52">
          <cell r="H52" t="str">
            <v>销售服务科</v>
          </cell>
          <cell r="I52" t="str">
            <v>发货主管</v>
          </cell>
        </row>
        <row r="52">
          <cell r="S52">
            <v>43647</v>
          </cell>
        </row>
        <row r="53">
          <cell r="C53" t="str">
            <v>于全生</v>
          </cell>
        </row>
        <row r="53">
          <cell r="H53" t="str">
            <v>销售服务科</v>
          </cell>
          <cell r="I53" t="str">
            <v>发货员</v>
          </cell>
        </row>
        <row r="53">
          <cell r="S53">
            <v>39528</v>
          </cell>
        </row>
        <row r="54">
          <cell r="C54" t="str">
            <v>高胜利</v>
          </cell>
        </row>
        <row r="54">
          <cell r="H54" t="str">
            <v>销售服务科</v>
          </cell>
          <cell r="I54" t="str">
            <v>发货员</v>
          </cell>
        </row>
        <row r="54">
          <cell r="S54">
            <v>37534</v>
          </cell>
        </row>
        <row r="55">
          <cell r="C55" t="str">
            <v>张东</v>
          </cell>
        </row>
        <row r="55">
          <cell r="H55" t="str">
            <v>销售服务科</v>
          </cell>
          <cell r="I55" t="str">
            <v>叉车工（发货）</v>
          </cell>
        </row>
        <row r="55">
          <cell r="S55">
            <v>43997</v>
          </cell>
        </row>
        <row r="56">
          <cell r="C56" t="str">
            <v>孔德佳</v>
          </cell>
        </row>
        <row r="56">
          <cell r="H56" t="str">
            <v>销售服务科</v>
          </cell>
          <cell r="I56" t="str">
            <v>装卸工</v>
          </cell>
        </row>
        <row r="56">
          <cell r="S56">
            <v>43286</v>
          </cell>
        </row>
        <row r="57">
          <cell r="C57" t="str">
            <v>孙兴旺</v>
          </cell>
        </row>
        <row r="57">
          <cell r="H57" t="str">
            <v>销售服务科</v>
          </cell>
          <cell r="I57" t="str">
            <v>装卸工</v>
          </cell>
        </row>
        <row r="57">
          <cell r="S57">
            <v>43276</v>
          </cell>
        </row>
        <row r="58">
          <cell r="C58" t="str">
            <v>于来明</v>
          </cell>
        </row>
        <row r="58">
          <cell r="H58" t="str">
            <v>销售服务科</v>
          </cell>
          <cell r="I58" t="str">
            <v>装卸工</v>
          </cell>
        </row>
        <row r="58">
          <cell r="S58">
            <v>39255</v>
          </cell>
        </row>
        <row r="59">
          <cell r="C59" t="str">
            <v>刘梅娟</v>
          </cell>
        </row>
        <row r="59">
          <cell r="H59" t="str">
            <v>销售服务科</v>
          </cell>
          <cell r="I59" t="str">
            <v>成品库管员</v>
          </cell>
        </row>
        <row r="59">
          <cell r="S59">
            <v>43809</v>
          </cell>
        </row>
        <row r="60">
          <cell r="C60" t="str">
            <v>白艳焕</v>
          </cell>
        </row>
        <row r="60">
          <cell r="H60" t="str">
            <v>生产管理科</v>
          </cell>
          <cell r="I60" t="str">
            <v>后视镜/库管员</v>
          </cell>
        </row>
        <row r="60">
          <cell r="S60">
            <v>41692</v>
          </cell>
        </row>
        <row r="61">
          <cell r="C61" t="str">
            <v>赵静</v>
          </cell>
        </row>
        <row r="61">
          <cell r="H61" t="str">
            <v>销售服务科</v>
          </cell>
          <cell r="I61" t="str">
            <v>成品库管员</v>
          </cell>
        </row>
        <row r="61">
          <cell r="S61">
            <v>42770</v>
          </cell>
        </row>
        <row r="62">
          <cell r="C62" t="str">
            <v>赵连风</v>
          </cell>
        </row>
        <row r="62">
          <cell r="H62" t="str">
            <v>销售服务科</v>
          </cell>
          <cell r="I62" t="str">
            <v>北京现场服务主管</v>
          </cell>
        </row>
        <row r="62">
          <cell r="S62">
            <v>39491</v>
          </cell>
        </row>
        <row r="63">
          <cell r="C63" t="str">
            <v>邢建国</v>
          </cell>
        </row>
        <row r="63">
          <cell r="H63" t="str">
            <v>销售服务科</v>
          </cell>
          <cell r="I63" t="str">
            <v>北京戴姆勒现场服务</v>
          </cell>
        </row>
        <row r="63">
          <cell r="S63">
            <v>40890</v>
          </cell>
        </row>
        <row r="64">
          <cell r="C64" t="str">
            <v>谭月涛</v>
          </cell>
        </row>
        <row r="64">
          <cell r="H64" t="str">
            <v>销售服务科</v>
          </cell>
          <cell r="I64" t="str">
            <v>北京戴姆勒现场服务</v>
          </cell>
        </row>
        <row r="64">
          <cell r="S64">
            <v>43252</v>
          </cell>
        </row>
        <row r="65">
          <cell r="C65" t="str">
            <v>刘君伟</v>
          </cell>
        </row>
        <row r="65">
          <cell r="H65" t="str">
            <v>销售服务科</v>
          </cell>
          <cell r="I65" t="str">
            <v>北京北汽越分现场服务</v>
          </cell>
        </row>
        <row r="65">
          <cell r="S65">
            <v>43070</v>
          </cell>
        </row>
        <row r="66">
          <cell r="C66" t="str">
            <v>王明</v>
          </cell>
        </row>
        <row r="66">
          <cell r="H66" t="str">
            <v>销售服务科</v>
          </cell>
          <cell r="I66" t="str">
            <v>北京北汽越分现场服务</v>
          </cell>
        </row>
        <row r="66">
          <cell r="S66">
            <v>42292</v>
          </cell>
        </row>
        <row r="67">
          <cell r="C67" t="str">
            <v>张奇</v>
          </cell>
        </row>
        <row r="67">
          <cell r="H67" t="str">
            <v>销售服务科</v>
          </cell>
          <cell r="I67" t="str">
            <v>北京北汽越分现场服务</v>
          </cell>
        </row>
        <row r="67">
          <cell r="S67">
            <v>44573</v>
          </cell>
        </row>
        <row r="68">
          <cell r="C68" t="str">
            <v>于磊磊</v>
          </cell>
        </row>
        <row r="68">
          <cell r="H68" t="str">
            <v>销售服务科</v>
          </cell>
          <cell r="I68" t="str">
            <v>济南现场服务主管</v>
          </cell>
        </row>
        <row r="68">
          <cell r="S68">
            <v>39264</v>
          </cell>
        </row>
        <row r="69">
          <cell r="C69" t="str">
            <v>席智伟</v>
          </cell>
        </row>
        <row r="69">
          <cell r="H69" t="str">
            <v>销售服务科</v>
          </cell>
          <cell r="I69" t="str">
            <v>济南现场服务</v>
          </cell>
        </row>
        <row r="69">
          <cell r="S69">
            <v>43050</v>
          </cell>
        </row>
        <row r="70">
          <cell r="C70" t="str">
            <v>王克杰</v>
          </cell>
        </row>
        <row r="70">
          <cell r="H70" t="str">
            <v>销售服务科</v>
          </cell>
          <cell r="I70" t="str">
            <v>济南现场服务</v>
          </cell>
        </row>
        <row r="70">
          <cell r="S70">
            <v>43374</v>
          </cell>
        </row>
        <row r="71">
          <cell r="C71" t="str">
            <v>陈伟</v>
          </cell>
        </row>
        <row r="71">
          <cell r="H71" t="str">
            <v>厂长办公室</v>
          </cell>
          <cell r="I71" t="str">
            <v>厂长助理</v>
          </cell>
        </row>
        <row r="71">
          <cell r="S71">
            <v>41500</v>
          </cell>
        </row>
        <row r="72">
          <cell r="C72" t="str">
            <v>刘清馨</v>
          </cell>
        </row>
        <row r="72">
          <cell r="H72" t="str">
            <v>项目管理科</v>
          </cell>
          <cell r="I72" t="str">
            <v>体系员</v>
          </cell>
        </row>
        <row r="72">
          <cell r="S72">
            <v>43626</v>
          </cell>
        </row>
        <row r="73">
          <cell r="C73" t="str">
            <v>王春新</v>
          </cell>
        </row>
        <row r="73">
          <cell r="H73" t="str">
            <v>实验室</v>
          </cell>
          <cell r="I73" t="str">
            <v>实验员</v>
          </cell>
        </row>
        <row r="73">
          <cell r="S73">
            <v>44775</v>
          </cell>
        </row>
        <row r="74">
          <cell r="C74" t="str">
            <v>司艳策</v>
          </cell>
        </row>
        <row r="74">
          <cell r="H74" t="str">
            <v>技术质量科</v>
          </cell>
          <cell r="I74" t="str">
            <v>科长</v>
          </cell>
        </row>
        <row r="74">
          <cell r="S74">
            <v>44140</v>
          </cell>
        </row>
        <row r="75">
          <cell r="C75" t="str">
            <v>刘元元</v>
          </cell>
        </row>
        <row r="75">
          <cell r="H75" t="str">
            <v>技术质量科</v>
          </cell>
          <cell r="I75" t="str">
            <v>外检员</v>
          </cell>
        </row>
        <row r="75">
          <cell r="S75">
            <v>44308</v>
          </cell>
        </row>
        <row r="76">
          <cell r="C76" t="str">
            <v>陈自铅</v>
          </cell>
        </row>
        <row r="76">
          <cell r="H76" t="str">
            <v>技术质量科</v>
          </cell>
          <cell r="I76" t="str">
            <v>质量员工程师</v>
          </cell>
        </row>
        <row r="76">
          <cell r="S76">
            <v>44261</v>
          </cell>
        </row>
        <row r="77">
          <cell r="C77" t="str">
            <v>刘祥成</v>
          </cell>
        </row>
        <row r="77">
          <cell r="H77" t="str">
            <v>技术质量科</v>
          </cell>
          <cell r="I77" t="str">
            <v>质量员工程师</v>
          </cell>
        </row>
        <row r="77">
          <cell r="S77">
            <v>44363</v>
          </cell>
        </row>
        <row r="78">
          <cell r="C78" t="str">
            <v>郝家庆</v>
          </cell>
        </row>
        <row r="78">
          <cell r="H78" t="str">
            <v>技术质量科</v>
          </cell>
          <cell r="I78" t="str">
            <v>化验员</v>
          </cell>
        </row>
        <row r="78">
          <cell r="S78">
            <v>44666</v>
          </cell>
        </row>
        <row r="79">
          <cell r="C79" t="str">
            <v>陈浩</v>
          </cell>
        </row>
        <row r="79">
          <cell r="H79" t="str">
            <v>座椅总装车间</v>
          </cell>
          <cell r="I79" t="str">
            <v>座椅车间主任</v>
          </cell>
        </row>
        <row r="79">
          <cell r="S79">
            <v>40062</v>
          </cell>
        </row>
        <row r="80">
          <cell r="C80" t="str">
            <v>赵广超</v>
          </cell>
        </row>
        <row r="80">
          <cell r="H80" t="str">
            <v>技术质量科</v>
          </cell>
          <cell r="I80" t="str">
            <v>SQE &amp;外检</v>
          </cell>
        </row>
        <row r="80">
          <cell r="S80">
            <v>44358</v>
          </cell>
        </row>
        <row r="81">
          <cell r="C81" t="str">
            <v>赵文俊</v>
          </cell>
        </row>
        <row r="81">
          <cell r="H81" t="str">
            <v>技术质量科</v>
          </cell>
          <cell r="I81" t="str">
            <v>过程质量</v>
          </cell>
        </row>
        <row r="81">
          <cell r="S81">
            <v>44578</v>
          </cell>
        </row>
        <row r="82">
          <cell r="C82" t="str">
            <v>胡希港</v>
          </cell>
        </row>
        <row r="82">
          <cell r="H82" t="str">
            <v>技术质量科</v>
          </cell>
          <cell r="I82" t="str">
            <v>质量工程师</v>
          </cell>
        </row>
        <row r="82">
          <cell r="S82">
            <v>41564</v>
          </cell>
        </row>
        <row r="83">
          <cell r="C83" t="str">
            <v>云荣娟</v>
          </cell>
        </row>
        <row r="83">
          <cell r="H83" t="str">
            <v>生产管理科</v>
          </cell>
          <cell r="I83" t="str">
            <v>科长</v>
          </cell>
        </row>
        <row r="83">
          <cell r="S83">
            <v>38222</v>
          </cell>
        </row>
        <row r="84">
          <cell r="C84" t="str">
            <v>滕敬涛</v>
          </cell>
        </row>
        <row r="84">
          <cell r="H84" t="str">
            <v>行政管理科</v>
          </cell>
          <cell r="I84" t="str">
            <v>信息管理员</v>
          </cell>
        </row>
        <row r="84">
          <cell r="S84">
            <v>43689</v>
          </cell>
        </row>
        <row r="85">
          <cell r="C85" t="str">
            <v>李洪秀</v>
          </cell>
        </row>
        <row r="85">
          <cell r="H85" t="str">
            <v>生产管理科</v>
          </cell>
          <cell r="I85" t="str">
            <v>供应商对帐员</v>
          </cell>
        </row>
        <row r="85">
          <cell r="S85">
            <v>43714</v>
          </cell>
        </row>
        <row r="86">
          <cell r="C86" t="str">
            <v>张巧慧</v>
          </cell>
        </row>
        <row r="86">
          <cell r="H86" t="str">
            <v>成本科</v>
          </cell>
          <cell r="I86" t="str">
            <v>应付会计</v>
          </cell>
        </row>
        <row r="86">
          <cell r="S86">
            <v>44322</v>
          </cell>
        </row>
        <row r="87">
          <cell r="C87" t="str">
            <v>张琳</v>
          </cell>
        </row>
        <row r="87">
          <cell r="H87" t="str">
            <v>生产管理科</v>
          </cell>
          <cell r="I87" t="str">
            <v>后视镜/库管员</v>
          </cell>
        </row>
        <row r="87">
          <cell r="S87">
            <v>42999</v>
          </cell>
        </row>
        <row r="88">
          <cell r="C88" t="str">
            <v>马亚青</v>
          </cell>
        </row>
        <row r="88">
          <cell r="H88" t="str">
            <v>生产管理科</v>
          </cell>
          <cell r="I88" t="str">
            <v>科长兼计划员</v>
          </cell>
        </row>
        <row r="88">
          <cell r="S88">
            <v>44026</v>
          </cell>
        </row>
        <row r="89">
          <cell r="C89" t="str">
            <v>郭金凯</v>
          </cell>
        </row>
        <row r="89">
          <cell r="H89" t="str">
            <v>生产管理科</v>
          </cell>
          <cell r="I89" t="str">
            <v>生产计划员</v>
          </cell>
        </row>
        <row r="89">
          <cell r="S89">
            <v>44646</v>
          </cell>
        </row>
        <row r="90">
          <cell r="C90" t="str">
            <v>刘秀娟</v>
          </cell>
        </row>
        <row r="90">
          <cell r="H90" t="str">
            <v>生产管理科</v>
          </cell>
          <cell r="I90" t="str">
            <v>生产计划员</v>
          </cell>
        </row>
        <row r="90">
          <cell r="S90">
            <v>44621</v>
          </cell>
        </row>
        <row r="91">
          <cell r="C91" t="str">
            <v>张强</v>
          </cell>
        </row>
        <row r="91">
          <cell r="H91" t="str">
            <v>生产管理科</v>
          </cell>
          <cell r="I91" t="str">
            <v>计划员</v>
          </cell>
        </row>
        <row r="91">
          <cell r="S91">
            <v>42466</v>
          </cell>
        </row>
        <row r="92">
          <cell r="C92" t="str">
            <v>董会娟</v>
          </cell>
        </row>
        <row r="92">
          <cell r="H92" t="str">
            <v>河北模具车间</v>
          </cell>
          <cell r="I92" t="str">
            <v>库管兼采购员</v>
          </cell>
        </row>
        <row r="92">
          <cell r="S92">
            <v>44644</v>
          </cell>
        </row>
        <row r="93">
          <cell r="C93" t="str">
            <v>李鹏</v>
          </cell>
        </row>
        <row r="93">
          <cell r="H93" t="str">
            <v>项目管理科</v>
          </cell>
          <cell r="I93" t="str">
            <v>采购员/重卡</v>
          </cell>
        </row>
        <row r="93">
          <cell r="S93">
            <v>41801</v>
          </cell>
        </row>
        <row r="94">
          <cell r="C94" t="str">
            <v>杨慧娟</v>
          </cell>
        </row>
        <row r="94">
          <cell r="H94" t="str">
            <v>销售服务科</v>
          </cell>
          <cell r="I94" t="str">
            <v>外协虚仓库管B</v>
          </cell>
        </row>
        <row r="94">
          <cell r="S94">
            <v>44257</v>
          </cell>
        </row>
        <row r="95">
          <cell r="C95" t="str">
            <v>吴宝新</v>
          </cell>
        </row>
        <row r="95">
          <cell r="H95" t="str">
            <v>销售服务科</v>
          </cell>
          <cell r="I95" t="str">
            <v>前序原料库管</v>
          </cell>
        </row>
        <row r="95">
          <cell r="S95">
            <v>41435</v>
          </cell>
        </row>
        <row r="96">
          <cell r="C96" t="str">
            <v>高福亮</v>
          </cell>
        </row>
        <row r="96">
          <cell r="H96" t="str">
            <v>销售服务科</v>
          </cell>
          <cell r="I96" t="str">
            <v>叉车工（上料）</v>
          </cell>
        </row>
        <row r="96">
          <cell r="S96">
            <v>44404</v>
          </cell>
        </row>
        <row r="97">
          <cell r="C97" t="str">
            <v>刘振娜</v>
          </cell>
        </row>
        <row r="97">
          <cell r="H97" t="str">
            <v>销售服务科</v>
          </cell>
          <cell r="I97" t="str">
            <v>外协虚仓库管A</v>
          </cell>
        </row>
        <row r="97">
          <cell r="S97">
            <v>44351</v>
          </cell>
        </row>
        <row r="98">
          <cell r="C98" t="str">
            <v>王桂欣</v>
          </cell>
        </row>
        <row r="98">
          <cell r="H98" t="str">
            <v>生产管理科</v>
          </cell>
          <cell r="I98" t="str">
            <v>座椅原材料库管员</v>
          </cell>
        </row>
        <row r="98">
          <cell r="S98">
            <v>40980</v>
          </cell>
        </row>
        <row r="99">
          <cell r="C99" t="str">
            <v>白莉莉</v>
          </cell>
        </row>
        <row r="99">
          <cell r="H99" t="str">
            <v>生产管理科</v>
          </cell>
          <cell r="I99" t="str">
            <v>缝纫成品库管员</v>
          </cell>
        </row>
        <row r="99">
          <cell r="S99">
            <v>44602</v>
          </cell>
        </row>
        <row r="100">
          <cell r="C100" t="str">
            <v>张美静</v>
          </cell>
        </row>
        <row r="100">
          <cell r="H100" t="str">
            <v>生产管理科</v>
          </cell>
          <cell r="I100" t="str">
            <v>日供货库管员</v>
          </cell>
        </row>
        <row r="100">
          <cell r="S100">
            <v>44630</v>
          </cell>
        </row>
        <row r="101">
          <cell r="C101" t="str">
            <v>吴洪宇</v>
          </cell>
        </row>
        <row r="101">
          <cell r="H101" t="str">
            <v>销售服务科</v>
          </cell>
          <cell r="I101" t="str">
            <v>叉车工（发货）</v>
          </cell>
        </row>
        <row r="101">
          <cell r="S101">
            <v>44370</v>
          </cell>
        </row>
        <row r="102">
          <cell r="C102" t="str">
            <v>王震</v>
          </cell>
        </row>
        <row r="102">
          <cell r="H102" t="str">
            <v>生产管理科</v>
          </cell>
          <cell r="I102" t="str">
            <v>轻卡上料工</v>
          </cell>
        </row>
        <row r="102">
          <cell r="S102">
            <v>40833</v>
          </cell>
        </row>
        <row r="103">
          <cell r="C103" t="str">
            <v>张峰</v>
          </cell>
        </row>
        <row r="103">
          <cell r="H103" t="str">
            <v>生产管理科</v>
          </cell>
          <cell r="I103" t="str">
            <v>重卡上料工</v>
          </cell>
        </row>
        <row r="103">
          <cell r="S103">
            <v>44193</v>
          </cell>
        </row>
        <row r="104">
          <cell r="C104" t="str">
            <v>孙刚</v>
          </cell>
        </row>
        <row r="104">
          <cell r="H104" t="str">
            <v>生产管理科</v>
          </cell>
          <cell r="I104" t="str">
            <v>缝纫上料工</v>
          </cell>
        </row>
        <row r="104">
          <cell r="S104">
            <v>44331</v>
          </cell>
        </row>
        <row r="105">
          <cell r="C105" t="str">
            <v>滕巨猛</v>
          </cell>
        </row>
        <row r="105">
          <cell r="H105" t="str">
            <v>生产管理科</v>
          </cell>
          <cell r="I105" t="str">
            <v>发泡成品库管员</v>
          </cell>
        </row>
        <row r="105">
          <cell r="S105">
            <v>44147</v>
          </cell>
        </row>
        <row r="106">
          <cell r="C106" t="str">
            <v>徐亚新</v>
          </cell>
        </row>
        <row r="106">
          <cell r="H106" t="str">
            <v>生产管理科</v>
          </cell>
          <cell r="I106" t="str">
            <v>注塑件库管员</v>
          </cell>
        </row>
        <row r="106">
          <cell r="S106">
            <v>44964</v>
          </cell>
        </row>
        <row r="107">
          <cell r="C107" t="str">
            <v>赵李峰</v>
          </cell>
        </row>
        <row r="107">
          <cell r="H107" t="str">
            <v>生产管理科</v>
          </cell>
          <cell r="I107" t="str">
            <v>仓库主管</v>
          </cell>
        </row>
        <row r="107">
          <cell r="S107">
            <v>44673</v>
          </cell>
        </row>
        <row r="108">
          <cell r="C108" t="str">
            <v>李冲冲</v>
          </cell>
        </row>
        <row r="108">
          <cell r="H108" t="str">
            <v>生产管理科</v>
          </cell>
          <cell r="I108" t="str">
            <v>后视镜/库管员</v>
          </cell>
        </row>
        <row r="108">
          <cell r="S108">
            <v>44066</v>
          </cell>
        </row>
        <row r="109">
          <cell r="C109" t="str">
            <v>张海霞</v>
          </cell>
        </row>
        <row r="109">
          <cell r="H109" t="str">
            <v>生产管理科</v>
          </cell>
          <cell r="I109" t="str">
            <v>后视镜/库管员</v>
          </cell>
        </row>
        <row r="109">
          <cell r="S109">
            <v>44550</v>
          </cell>
        </row>
        <row r="110">
          <cell r="C110" t="str">
            <v>张月敏</v>
          </cell>
        </row>
        <row r="110">
          <cell r="H110" t="str">
            <v>生产管理科</v>
          </cell>
          <cell r="I110" t="str">
            <v>后视镜/库管员</v>
          </cell>
        </row>
        <row r="110">
          <cell r="S110">
            <v>44603</v>
          </cell>
        </row>
        <row r="111">
          <cell r="C111" t="str">
            <v>王建娥</v>
          </cell>
        </row>
        <row r="111">
          <cell r="H111" t="str">
            <v>生产管理科</v>
          </cell>
          <cell r="I111" t="str">
            <v>后视镜/库管员</v>
          </cell>
        </row>
        <row r="111">
          <cell r="S111">
            <v>44806</v>
          </cell>
        </row>
        <row r="112">
          <cell r="C112" t="str">
            <v>张俊新</v>
          </cell>
        </row>
        <row r="112">
          <cell r="H112" t="str">
            <v>生产管理科</v>
          </cell>
          <cell r="I112" t="str">
            <v>H6上料工</v>
          </cell>
        </row>
        <row r="112">
          <cell r="S112">
            <v>41221</v>
          </cell>
        </row>
        <row r="113">
          <cell r="C113" t="str">
            <v>王玲玲</v>
          </cell>
        </row>
        <row r="113">
          <cell r="H113" t="str">
            <v>生产管理科</v>
          </cell>
          <cell r="I113" t="str">
            <v>后视镜/理货员</v>
          </cell>
        </row>
        <row r="113">
          <cell r="S113">
            <v>44550</v>
          </cell>
        </row>
        <row r="114">
          <cell r="C114" t="str">
            <v>董岗生</v>
          </cell>
        </row>
        <row r="114">
          <cell r="H114" t="str">
            <v>物业部</v>
          </cell>
          <cell r="I114" t="str">
            <v>物业经理</v>
          </cell>
        </row>
        <row r="114">
          <cell r="S114">
            <v>37535</v>
          </cell>
        </row>
        <row r="115">
          <cell r="C115" t="str">
            <v>韩丙村</v>
          </cell>
        </row>
        <row r="115">
          <cell r="H115" t="str">
            <v>安环科</v>
          </cell>
          <cell r="I115" t="str">
            <v>污水处理</v>
          </cell>
        </row>
        <row r="115">
          <cell r="S115">
            <v>42814</v>
          </cell>
        </row>
        <row r="116">
          <cell r="C116" t="str">
            <v>张庆雨</v>
          </cell>
        </row>
        <row r="116">
          <cell r="H116" t="str">
            <v>电泳车间</v>
          </cell>
          <cell r="I116" t="str">
            <v>维修工</v>
          </cell>
        </row>
        <row r="116">
          <cell r="S116">
            <v>40878</v>
          </cell>
        </row>
        <row r="117">
          <cell r="C117" t="str">
            <v>张泽</v>
          </cell>
        </row>
        <row r="117">
          <cell r="H117" t="str">
            <v>冲压弯管车间</v>
          </cell>
          <cell r="I117" t="str">
            <v>维修工</v>
          </cell>
        </row>
        <row r="117">
          <cell r="S117">
            <v>41293</v>
          </cell>
        </row>
        <row r="118">
          <cell r="C118" t="str">
            <v>田增军</v>
          </cell>
        </row>
        <row r="118">
          <cell r="H118" t="str">
            <v>注塑车间</v>
          </cell>
          <cell r="I118" t="str">
            <v>维修保全</v>
          </cell>
        </row>
        <row r="118">
          <cell r="S118">
            <v>43885</v>
          </cell>
        </row>
        <row r="119">
          <cell r="C119" t="str">
            <v>薛维新</v>
          </cell>
        </row>
        <row r="119">
          <cell r="H119" t="str">
            <v>发泡车间</v>
          </cell>
          <cell r="I119" t="str">
            <v>设备维修员</v>
          </cell>
        </row>
        <row r="119">
          <cell r="S119">
            <v>43200</v>
          </cell>
        </row>
        <row r="120">
          <cell r="C120" t="str">
            <v>王化涛</v>
          </cell>
        </row>
        <row r="120">
          <cell r="H120" t="str">
            <v>座椅总装车间</v>
          </cell>
          <cell r="I120" t="str">
            <v>设备维修员</v>
          </cell>
        </row>
        <row r="120">
          <cell r="S120">
            <v>44558</v>
          </cell>
        </row>
        <row r="121">
          <cell r="C121" t="str">
            <v>阚兵兵</v>
          </cell>
        </row>
        <row r="121">
          <cell r="H121" t="str">
            <v>焊接车间</v>
          </cell>
          <cell r="I121" t="str">
            <v>焊工</v>
          </cell>
        </row>
        <row r="121">
          <cell r="S121">
            <v>41254</v>
          </cell>
        </row>
        <row r="122">
          <cell r="C122" t="str">
            <v>向利新</v>
          </cell>
        </row>
        <row r="122">
          <cell r="H122" t="str">
            <v>总经办</v>
          </cell>
          <cell r="I122" t="str">
            <v>总经理助理</v>
          </cell>
        </row>
        <row r="122">
          <cell r="S122">
            <v>44805</v>
          </cell>
        </row>
        <row r="123">
          <cell r="C123" t="str">
            <v>房珍珍</v>
          </cell>
        </row>
        <row r="123">
          <cell r="H123" t="str">
            <v>生产管理科</v>
          </cell>
          <cell r="I123" t="str">
            <v>核算员</v>
          </cell>
        </row>
        <row r="123">
          <cell r="S123">
            <v>44357</v>
          </cell>
        </row>
        <row r="124">
          <cell r="C124" t="str">
            <v>翟凤娟</v>
          </cell>
        </row>
        <row r="124">
          <cell r="H124" t="str">
            <v>缝纫车间</v>
          </cell>
          <cell r="I124" t="str">
            <v>缝纫车间主任</v>
          </cell>
        </row>
        <row r="124">
          <cell r="S124">
            <v>41282</v>
          </cell>
        </row>
        <row r="125">
          <cell r="C125" t="str">
            <v>王伟</v>
          </cell>
        </row>
        <row r="125">
          <cell r="H125" t="str">
            <v>生产管理科</v>
          </cell>
          <cell r="I125" t="str">
            <v>生产计划员</v>
          </cell>
        </row>
        <row r="125">
          <cell r="S125">
            <v>42793</v>
          </cell>
        </row>
        <row r="126">
          <cell r="C126" t="str">
            <v>米芝霖</v>
          </cell>
        </row>
        <row r="126">
          <cell r="H126" t="str">
            <v>生产管理科</v>
          </cell>
          <cell r="I126" t="str">
            <v>统计员</v>
          </cell>
        </row>
        <row r="126">
          <cell r="S126">
            <v>44267</v>
          </cell>
        </row>
        <row r="127">
          <cell r="C127" t="str">
            <v>李贵林</v>
          </cell>
        </row>
        <row r="127">
          <cell r="H127" t="str">
            <v>注塑车间</v>
          </cell>
          <cell r="I127" t="str">
            <v>车间主任</v>
          </cell>
        </row>
        <row r="127">
          <cell r="S127">
            <v>43647</v>
          </cell>
        </row>
        <row r="128">
          <cell r="C128" t="str">
            <v>宋连利</v>
          </cell>
        </row>
        <row r="128">
          <cell r="H128" t="str">
            <v>涂装车间</v>
          </cell>
          <cell r="I128" t="str">
            <v>涂装主任</v>
          </cell>
        </row>
        <row r="128">
          <cell r="S128">
            <v>43833</v>
          </cell>
        </row>
        <row r="129">
          <cell r="C129" t="str">
            <v>姬胜阳</v>
          </cell>
        </row>
        <row r="129">
          <cell r="H129" t="str">
            <v>冲压弯管车间</v>
          </cell>
          <cell r="I129" t="str">
            <v>冲压弯管车间主任</v>
          </cell>
        </row>
        <row r="129">
          <cell r="S129">
            <v>40953</v>
          </cell>
        </row>
        <row r="130">
          <cell r="C130" t="str">
            <v>王祥</v>
          </cell>
        </row>
        <row r="130">
          <cell r="H130" t="str">
            <v>电泳车间</v>
          </cell>
          <cell r="I130" t="str">
            <v>副主任</v>
          </cell>
        </row>
        <row r="130">
          <cell r="S130">
            <v>42809</v>
          </cell>
        </row>
        <row r="131">
          <cell r="C131" t="str">
            <v>王宝俊</v>
          </cell>
        </row>
        <row r="131">
          <cell r="H131" t="str">
            <v>冲压弯管车间</v>
          </cell>
          <cell r="I131" t="str">
            <v>模具维修</v>
          </cell>
        </row>
        <row r="131">
          <cell r="S131">
            <v>44665</v>
          </cell>
        </row>
        <row r="132">
          <cell r="C132" t="str">
            <v>邓福源</v>
          </cell>
        </row>
        <row r="132">
          <cell r="H132" t="str">
            <v>冲压弯管车间</v>
          </cell>
          <cell r="I132" t="str">
            <v>模具维修</v>
          </cell>
        </row>
        <row r="132">
          <cell r="S132">
            <v>44704</v>
          </cell>
        </row>
        <row r="133">
          <cell r="C133" t="str">
            <v>于正军</v>
          </cell>
        </row>
        <row r="133">
          <cell r="H133" t="str">
            <v>冲压弯管车间</v>
          </cell>
          <cell r="I133" t="str">
            <v>前工序操作工</v>
          </cell>
        </row>
        <row r="133">
          <cell r="S133">
            <v>43038</v>
          </cell>
        </row>
        <row r="134">
          <cell r="C134" t="str">
            <v>梁国敏</v>
          </cell>
        </row>
        <row r="134">
          <cell r="H134" t="str">
            <v>冲压弯管车间</v>
          </cell>
          <cell r="I134" t="str">
            <v>前工序操作工</v>
          </cell>
        </row>
        <row r="134">
          <cell r="S134">
            <v>43049</v>
          </cell>
        </row>
        <row r="135">
          <cell r="C135" t="str">
            <v>陈月涛</v>
          </cell>
        </row>
        <row r="135">
          <cell r="H135" t="str">
            <v>冲压弯管车间</v>
          </cell>
          <cell r="I135" t="str">
            <v>焊工</v>
          </cell>
        </row>
        <row r="135">
          <cell r="S135">
            <v>40809</v>
          </cell>
        </row>
        <row r="136">
          <cell r="C136" t="str">
            <v>王滨</v>
          </cell>
        </row>
        <row r="136">
          <cell r="H136" t="str">
            <v>冲压弯管车间</v>
          </cell>
          <cell r="I136" t="str">
            <v>冲压工</v>
          </cell>
        </row>
        <row r="136">
          <cell r="S136">
            <v>41334</v>
          </cell>
        </row>
        <row r="137">
          <cell r="C137" t="str">
            <v>董凤海</v>
          </cell>
        </row>
        <row r="137">
          <cell r="H137" t="str">
            <v>冲压弯管车间</v>
          </cell>
          <cell r="I137" t="str">
            <v>冲压工</v>
          </cell>
        </row>
        <row r="137">
          <cell r="S137">
            <v>41383</v>
          </cell>
        </row>
        <row r="138">
          <cell r="C138" t="str">
            <v>崔永文</v>
          </cell>
        </row>
        <row r="138">
          <cell r="H138" t="str">
            <v>冲压弯管车间</v>
          </cell>
          <cell r="I138" t="str">
            <v>冲压工</v>
          </cell>
        </row>
        <row r="138">
          <cell r="S138">
            <v>42711</v>
          </cell>
        </row>
        <row r="139">
          <cell r="C139" t="str">
            <v>赵卫</v>
          </cell>
        </row>
        <row r="139">
          <cell r="H139" t="str">
            <v>冲压弯管车间</v>
          </cell>
          <cell r="I139" t="str">
            <v>前工序操作工</v>
          </cell>
        </row>
        <row r="139">
          <cell r="S139">
            <v>44260</v>
          </cell>
        </row>
        <row r="140">
          <cell r="C140" t="str">
            <v>蒋云浩</v>
          </cell>
        </row>
        <row r="140">
          <cell r="H140" t="str">
            <v>冲压弯管车间</v>
          </cell>
          <cell r="I140" t="str">
            <v>前工序操作工</v>
          </cell>
        </row>
        <row r="140">
          <cell r="S140">
            <v>44502</v>
          </cell>
        </row>
        <row r="141">
          <cell r="C141" t="str">
            <v>于型淼</v>
          </cell>
        </row>
        <row r="141">
          <cell r="H141" t="str">
            <v>冲压弯管车间</v>
          </cell>
          <cell r="I141" t="str">
            <v>前工序操作工</v>
          </cell>
        </row>
        <row r="141">
          <cell r="S141">
            <v>44508</v>
          </cell>
        </row>
        <row r="142">
          <cell r="C142" t="str">
            <v>于代弟</v>
          </cell>
        </row>
        <row r="142">
          <cell r="H142" t="str">
            <v>冲压弯管车间</v>
          </cell>
          <cell r="I142" t="str">
            <v>冲压工</v>
          </cell>
        </row>
        <row r="142">
          <cell r="S142">
            <v>41228</v>
          </cell>
        </row>
        <row r="143">
          <cell r="C143" t="str">
            <v>范淑菁</v>
          </cell>
        </row>
        <row r="143">
          <cell r="H143" t="str">
            <v>冲压弯管车间</v>
          </cell>
          <cell r="I143" t="str">
            <v>冲压工</v>
          </cell>
        </row>
        <row r="143">
          <cell r="S143">
            <v>41502</v>
          </cell>
        </row>
        <row r="144">
          <cell r="C144" t="str">
            <v>郭瑞超</v>
          </cell>
        </row>
        <row r="144">
          <cell r="H144" t="str">
            <v>冲压弯管车间</v>
          </cell>
          <cell r="I144" t="str">
            <v>冲压工</v>
          </cell>
        </row>
        <row r="144">
          <cell r="S144">
            <v>44601</v>
          </cell>
        </row>
        <row r="145">
          <cell r="C145" t="str">
            <v>邓雪</v>
          </cell>
        </row>
        <row r="145">
          <cell r="H145" t="str">
            <v>冲压弯管车间</v>
          </cell>
          <cell r="I145" t="str">
            <v>冲压工</v>
          </cell>
        </row>
        <row r="145">
          <cell r="S145">
            <v>40491</v>
          </cell>
        </row>
        <row r="146">
          <cell r="C146" t="str">
            <v>易春凤</v>
          </cell>
        </row>
        <row r="146">
          <cell r="H146" t="str">
            <v>冲压弯管车间</v>
          </cell>
          <cell r="I146" t="str">
            <v>前工序操作工</v>
          </cell>
        </row>
        <row r="146">
          <cell r="S146">
            <v>44537</v>
          </cell>
        </row>
        <row r="147">
          <cell r="C147" t="str">
            <v>王建国</v>
          </cell>
        </row>
        <row r="147">
          <cell r="H147" t="str">
            <v>冲压弯管车间</v>
          </cell>
          <cell r="I147" t="str">
            <v>冲压工</v>
          </cell>
        </row>
        <row r="147">
          <cell r="S147">
            <v>44709</v>
          </cell>
        </row>
        <row r="148">
          <cell r="C148" t="str">
            <v>高山</v>
          </cell>
        </row>
        <row r="148">
          <cell r="H148" t="str">
            <v>冲压弯管车间</v>
          </cell>
          <cell r="I148" t="str">
            <v>前工序操作工</v>
          </cell>
        </row>
        <row r="148">
          <cell r="S148">
            <v>44378</v>
          </cell>
        </row>
        <row r="149">
          <cell r="C149" t="str">
            <v>王国胜</v>
          </cell>
        </row>
        <row r="149">
          <cell r="H149" t="str">
            <v>冲压弯管车间</v>
          </cell>
          <cell r="I149" t="str">
            <v>冲压工</v>
          </cell>
        </row>
        <row r="149">
          <cell r="S149">
            <v>44798</v>
          </cell>
        </row>
        <row r="150">
          <cell r="C150" t="str">
            <v>王建忠</v>
          </cell>
        </row>
        <row r="150">
          <cell r="H150" t="str">
            <v>冲压弯管车间</v>
          </cell>
          <cell r="I150" t="str">
            <v>前工序操作工</v>
          </cell>
        </row>
        <row r="150">
          <cell r="S150">
            <v>44971</v>
          </cell>
        </row>
        <row r="151">
          <cell r="C151" t="str">
            <v>汪彬彬</v>
          </cell>
        </row>
        <row r="151">
          <cell r="H151" t="str">
            <v>冲压弯管车间</v>
          </cell>
          <cell r="I151" t="str">
            <v>冲压工</v>
          </cell>
        </row>
        <row r="151">
          <cell r="S151">
            <v>44974</v>
          </cell>
        </row>
        <row r="152">
          <cell r="C152" t="str">
            <v>刘如成</v>
          </cell>
        </row>
        <row r="152">
          <cell r="H152" t="str">
            <v>焊接车间</v>
          </cell>
          <cell r="I152" t="str">
            <v>焊工</v>
          </cell>
        </row>
        <row r="152">
          <cell r="S152">
            <v>41322</v>
          </cell>
        </row>
        <row r="153">
          <cell r="C153" t="str">
            <v>左之力</v>
          </cell>
        </row>
        <row r="153">
          <cell r="H153" t="str">
            <v>焊接车间</v>
          </cell>
          <cell r="I153" t="str">
            <v>模具维修</v>
          </cell>
        </row>
        <row r="153">
          <cell r="S153">
            <v>44670</v>
          </cell>
        </row>
        <row r="154">
          <cell r="C154" t="str">
            <v>田晓胜</v>
          </cell>
        </row>
        <row r="154">
          <cell r="H154" t="str">
            <v>焊接车间</v>
          </cell>
          <cell r="I154" t="str">
            <v>调机员</v>
          </cell>
        </row>
        <row r="154">
          <cell r="S154">
            <v>41841</v>
          </cell>
        </row>
        <row r="155">
          <cell r="C155" t="str">
            <v>邓冬冬</v>
          </cell>
        </row>
        <row r="155">
          <cell r="H155" t="str">
            <v>焊接车间</v>
          </cell>
          <cell r="I155" t="str">
            <v>焊工</v>
          </cell>
        </row>
        <row r="155">
          <cell r="S155">
            <v>40022</v>
          </cell>
        </row>
        <row r="156">
          <cell r="C156" t="str">
            <v>胡海明</v>
          </cell>
        </row>
        <row r="156">
          <cell r="H156" t="str">
            <v>焊接车间</v>
          </cell>
          <cell r="I156" t="str">
            <v>焊工</v>
          </cell>
        </row>
        <row r="156">
          <cell r="S156">
            <v>40964</v>
          </cell>
        </row>
        <row r="157">
          <cell r="C157" t="str">
            <v>胡建谱</v>
          </cell>
        </row>
        <row r="157">
          <cell r="H157" t="str">
            <v>焊接车间</v>
          </cell>
          <cell r="I157" t="str">
            <v>焊工</v>
          </cell>
        </row>
        <row r="157">
          <cell r="S157">
            <v>42226</v>
          </cell>
        </row>
        <row r="158">
          <cell r="C158" t="str">
            <v>赵亚帅</v>
          </cell>
        </row>
        <row r="158">
          <cell r="H158" t="str">
            <v>焊接车间</v>
          </cell>
          <cell r="I158" t="str">
            <v>焊工</v>
          </cell>
        </row>
        <row r="158">
          <cell r="S158">
            <v>40583</v>
          </cell>
        </row>
        <row r="159">
          <cell r="C159" t="str">
            <v>孟新</v>
          </cell>
        </row>
        <row r="159">
          <cell r="H159" t="str">
            <v>焊接车间</v>
          </cell>
          <cell r="I159" t="str">
            <v>焊工</v>
          </cell>
        </row>
        <row r="159">
          <cell r="S159">
            <v>41387</v>
          </cell>
        </row>
        <row r="160">
          <cell r="C160" t="str">
            <v>杨兴乐</v>
          </cell>
        </row>
        <row r="160">
          <cell r="H160" t="str">
            <v>焊接车间</v>
          </cell>
          <cell r="I160" t="str">
            <v>焊工</v>
          </cell>
        </row>
        <row r="160">
          <cell r="S160">
            <v>41718</v>
          </cell>
        </row>
        <row r="161">
          <cell r="C161" t="str">
            <v>杨学涛</v>
          </cell>
        </row>
        <row r="161">
          <cell r="H161" t="str">
            <v>焊接车间</v>
          </cell>
          <cell r="I161" t="str">
            <v>焊工</v>
          </cell>
        </row>
        <row r="161">
          <cell r="S161">
            <v>41821</v>
          </cell>
        </row>
        <row r="162">
          <cell r="C162" t="str">
            <v>朱洪来</v>
          </cell>
        </row>
        <row r="162">
          <cell r="H162" t="str">
            <v>焊接车间</v>
          </cell>
          <cell r="I162" t="str">
            <v>焊工</v>
          </cell>
        </row>
        <row r="162">
          <cell r="S162">
            <v>41551</v>
          </cell>
        </row>
        <row r="163">
          <cell r="C163" t="str">
            <v>赵英才</v>
          </cell>
        </row>
        <row r="163">
          <cell r="H163" t="str">
            <v>焊接车间</v>
          </cell>
          <cell r="I163" t="str">
            <v>焊工</v>
          </cell>
        </row>
        <row r="163">
          <cell r="S163">
            <v>41315</v>
          </cell>
        </row>
        <row r="164">
          <cell r="C164" t="str">
            <v>王忠</v>
          </cell>
        </row>
        <row r="164">
          <cell r="H164" t="str">
            <v>焊接车间</v>
          </cell>
          <cell r="I164" t="str">
            <v>焊工</v>
          </cell>
        </row>
        <row r="164">
          <cell r="S164">
            <v>43179</v>
          </cell>
        </row>
        <row r="165">
          <cell r="C165" t="str">
            <v>李宾</v>
          </cell>
        </row>
        <row r="165">
          <cell r="H165" t="str">
            <v>焊接车间</v>
          </cell>
          <cell r="I165" t="str">
            <v>焊工</v>
          </cell>
        </row>
        <row r="165">
          <cell r="S165">
            <v>40583</v>
          </cell>
        </row>
        <row r="166">
          <cell r="C166" t="str">
            <v>荆文彬</v>
          </cell>
        </row>
        <row r="166">
          <cell r="H166" t="str">
            <v>焊接车间</v>
          </cell>
          <cell r="I166" t="str">
            <v>焊工</v>
          </cell>
        </row>
        <row r="166">
          <cell r="S166">
            <v>44278</v>
          </cell>
        </row>
        <row r="167">
          <cell r="C167" t="str">
            <v>宁文凯</v>
          </cell>
        </row>
        <row r="167">
          <cell r="H167" t="str">
            <v>焊接车间</v>
          </cell>
          <cell r="I167" t="str">
            <v>焊工</v>
          </cell>
        </row>
        <row r="167">
          <cell r="S167">
            <v>44268</v>
          </cell>
        </row>
        <row r="168">
          <cell r="C168" t="str">
            <v>刘金岗</v>
          </cell>
        </row>
        <row r="168">
          <cell r="H168" t="str">
            <v>焊接车间</v>
          </cell>
          <cell r="I168" t="str">
            <v>焊工</v>
          </cell>
        </row>
        <row r="168">
          <cell r="S168">
            <v>43760</v>
          </cell>
        </row>
        <row r="169">
          <cell r="C169" t="str">
            <v>孙华山</v>
          </cell>
        </row>
        <row r="169">
          <cell r="H169" t="str">
            <v>焊接车间</v>
          </cell>
          <cell r="I169" t="str">
            <v>焊工</v>
          </cell>
        </row>
        <row r="169">
          <cell r="S169">
            <v>41582</v>
          </cell>
        </row>
        <row r="170">
          <cell r="C170" t="str">
            <v>王万新</v>
          </cell>
        </row>
        <row r="170">
          <cell r="H170" t="str">
            <v>焊接车间</v>
          </cell>
          <cell r="I170" t="str">
            <v>焊工</v>
          </cell>
        </row>
        <row r="170">
          <cell r="S170">
            <v>42679</v>
          </cell>
        </row>
        <row r="171">
          <cell r="C171" t="str">
            <v>丁友谊</v>
          </cell>
        </row>
        <row r="171">
          <cell r="H171" t="str">
            <v>焊接车间</v>
          </cell>
          <cell r="I171" t="str">
            <v>焊工</v>
          </cell>
        </row>
        <row r="171">
          <cell r="S171">
            <v>44615</v>
          </cell>
        </row>
        <row r="172">
          <cell r="C172" t="str">
            <v>李明</v>
          </cell>
        </row>
        <row r="172">
          <cell r="H172" t="str">
            <v>焊接车间</v>
          </cell>
          <cell r="I172" t="str">
            <v>焊工</v>
          </cell>
        </row>
        <row r="172">
          <cell r="S172">
            <v>44971</v>
          </cell>
        </row>
        <row r="173">
          <cell r="C173" t="str">
            <v>郭超</v>
          </cell>
        </row>
        <row r="173">
          <cell r="H173" t="str">
            <v>焊接车间</v>
          </cell>
          <cell r="I173" t="str">
            <v>焊工</v>
          </cell>
        </row>
        <row r="173">
          <cell r="S173">
            <v>44972</v>
          </cell>
        </row>
        <row r="174">
          <cell r="C174" t="str">
            <v>王进</v>
          </cell>
        </row>
        <row r="174">
          <cell r="H174" t="str">
            <v>焊接车间</v>
          </cell>
          <cell r="I174" t="str">
            <v>焊工</v>
          </cell>
        </row>
        <row r="174">
          <cell r="S174">
            <v>44972</v>
          </cell>
        </row>
        <row r="175">
          <cell r="C175" t="str">
            <v>刘景源</v>
          </cell>
        </row>
        <row r="175">
          <cell r="H175" t="str">
            <v>焊接车间</v>
          </cell>
          <cell r="I175" t="str">
            <v>焊工</v>
          </cell>
        </row>
        <row r="175">
          <cell r="S175">
            <v>44972</v>
          </cell>
        </row>
        <row r="176">
          <cell r="C176" t="str">
            <v>赵永昌</v>
          </cell>
        </row>
        <row r="176">
          <cell r="H176" t="str">
            <v>焊接车间</v>
          </cell>
          <cell r="I176" t="str">
            <v>焊工</v>
          </cell>
        </row>
        <row r="176">
          <cell r="S176">
            <v>44972</v>
          </cell>
        </row>
        <row r="177">
          <cell r="C177" t="str">
            <v>刘玉红</v>
          </cell>
        </row>
        <row r="177">
          <cell r="H177" t="str">
            <v>焊接车间</v>
          </cell>
          <cell r="I177" t="str">
            <v>焊工</v>
          </cell>
        </row>
        <row r="177">
          <cell r="S177">
            <v>44968</v>
          </cell>
        </row>
        <row r="178">
          <cell r="C178" t="str">
            <v>孙广林</v>
          </cell>
        </row>
        <row r="178">
          <cell r="H178" t="str">
            <v>焊接车间</v>
          </cell>
          <cell r="I178" t="str">
            <v>辅工（检验）</v>
          </cell>
        </row>
        <row r="178">
          <cell r="S178">
            <v>42081</v>
          </cell>
        </row>
        <row r="179">
          <cell r="C179" t="str">
            <v>孙国峰</v>
          </cell>
        </row>
        <row r="179">
          <cell r="H179" t="str">
            <v>焊接车间</v>
          </cell>
          <cell r="I179" t="str">
            <v>辅工（检验）</v>
          </cell>
        </row>
        <row r="179">
          <cell r="S179">
            <v>42347</v>
          </cell>
        </row>
        <row r="180">
          <cell r="C180" t="str">
            <v>孙金海</v>
          </cell>
        </row>
        <row r="180">
          <cell r="H180" t="str">
            <v>焊接车间</v>
          </cell>
          <cell r="I180" t="str">
            <v>辅工（检验）</v>
          </cell>
        </row>
        <row r="180">
          <cell r="S180">
            <v>41874</v>
          </cell>
        </row>
        <row r="181">
          <cell r="C181" t="str">
            <v>胡庆生</v>
          </cell>
        </row>
        <row r="181">
          <cell r="H181" t="str">
            <v>焊接车间</v>
          </cell>
          <cell r="I181" t="str">
            <v>辅工（检验）</v>
          </cell>
        </row>
        <row r="181">
          <cell r="S181">
            <v>41333</v>
          </cell>
        </row>
        <row r="182">
          <cell r="C182" t="str">
            <v>张世玉</v>
          </cell>
        </row>
        <row r="182">
          <cell r="H182" t="str">
            <v>焊接车间</v>
          </cell>
          <cell r="I182" t="str">
            <v>摆件工</v>
          </cell>
        </row>
        <row r="182">
          <cell r="S182">
            <v>43060</v>
          </cell>
        </row>
        <row r="183">
          <cell r="C183" t="str">
            <v>商松坡</v>
          </cell>
        </row>
        <row r="183">
          <cell r="H183" t="str">
            <v>焊接车间</v>
          </cell>
          <cell r="I183" t="str">
            <v>摆件工</v>
          </cell>
        </row>
        <row r="183">
          <cell r="S183">
            <v>41639</v>
          </cell>
        </row>
        <row r="184">
          <cell r="C184" t="str">
            <v>刘金良</v>
          </cell>
        </row>
        <row r="184">
          <cell r="H184" t="str">
            <v>焊接车间</v>
          </cell>
          <cell r="I184" t="str">
            <v>摆件工</v>
          </cell>
        </row>
        <row r="184">
          <cell r="S184">
            <v>43168</v>
          </cell>
        </row>
        <row r="185">
          <cell r="C185" t="str">
            <v>杨树国</v>
          </cell>
        </row>
        <row r="185">
          <cell r="H185" t="str">
            <v>焊接车间</v>
          </cell>
          <cell r="I185" t="str">
            <v>摆件工</v>
          </cell>
        </row>
        <row r="185">
          <cell r="S185">
            <v>42653</v>
          </cell>
        </row>
        <row r="186">
          <cell r="C186" t="str">
            <v>韩桂栋</v>
          </cell>
        </row>
        <row r="186">
          <cell r="H186" t="str">
            <v>焊接车间</v>
          </cell>
          <cell r="I186" t="str">
            <v>摆件工</v>
          </cell>
        </row>
        <row r="186">
          <cell r="S186">
            <v>44295</v>
          </cell>
        </row>
        <row r="187">
          <cell r="C187" t="str">
            <v>吴晓萌</v>
          </cell>
        </row>
        <row r="187">
          <cell r="H187" t="str">
            <v>焊接车间</v>
          </cell>
          <cell r="I187" t="str">
            <v>摆件工</v>
          </cell>
        </row>
        <row r="187">
          <cell r="S187">
            <v>43157</v>
          </cell>
        </row>
        <row r="188">
          <cell r="C188" t="str">
            <v>王红梅</v>
          </cell>
        </row>
        <row r="188">
          <cell r="H188" t="str">
            <v>焊接车间</v>
          </cell>
          <cell r="I188" t="str">
            <v>摆件工</v>
          </cell>
        </row>
        <row r="188">
          <cell r="S188">
            <v>41335</v>
          </cell>
        </row>
        <row r="189">
          <cell r="C189" t="str">
            <v>吴红红</v>
          </cell>
        </row>
        <row r="189">
          <cell r="H189" t="str">
            <v>焊接车间</v>
          </cell>
          <cell r="I189" t="str">
            <v>摆件工</v>
          </cell>
        </row>
        <row r="189">
          <cell r="S189">
            <v>42774</v>
          </cell>
        </row>
        <row r="190">
          <cell r="C190" t="str">
            <v>刘双双</v>
          </cell>
        </row>
        <row r="190">
          <cell r="H190" t="str">
            <v>焊接车间</v>
          </cell>
          <cell r="I190" t="str">
            <v>摆件工</v>
          </cell>
        </row>
        <row r="190">
          <cell r="S190">
            <v>44389</v>
          </cell>
        </row>
        <row r="191">
          <cell r="C191" t="str">
            <v>崔新玲</v>
          </cell>
        </row>
        <row r="191">
          <cell r="H191" t="str">
            <v>焊接车间</v>
          </cell>
          <cell r="I191" t="str">
            <v>摆件工</v>
          </cell>
        </row>
        <row r="191">
          <cell r="S191">
            <v>44404</v>
          </cell>
        </row>
        <row r="192">
          <cell r="C192" t="str">
            <v>张景义</v>
          </cell>
        </row>
        <row r="192">
          <cell r="H192" t="str">
            <v>焊接车间</v>
          </cell>
          <cell r="I192" t="str">
            <v>摆件工</v>
          </cell>
        </row>
        <row r="192">
          <cell r="S192">
            <v>44615</v>
          </cell>
        </row>
        <row r="193">
          <cell r="C193" t="str">
            <v>邓博元</v>
          </cell>
        </row>
        <row r="193">
          <cell r="H193" t="str">
            <v>焊接车间</v>
          </cell>
          <cell r="I193" t="str">
            <v>摆件工</v>
          </cell>
        </row>
        <row r="193">
          <cell r="S193">
            <v>44971</v>
          </cell>
        </row>
        <row r="194">
          <cell r="C194" t="str">
            <v>柴爱霞</v>
          </cell>
        </row>
        <row r="194">
          <cell r="H194" t="str">
            <v>焊接车间</v>
          </cell>
          <cell r="I194" t="str">
            <v>摆件工</v>
          </cell>
        </row>
        <row r="194">
          <cell r="S194">
            <v>45097</v>
          </cell>
        </row>
        <row r="195">
          <cell r="C195" t="str">
            <v>王庆骥</v>
          </cell>
        </row>
        <row r="195">
          <cell r="H195" t="str">
            <v>底座装配车间</v>
          </cell>
          <cell r="I195" t="str">
            <v>H6/代班组长/底座装配</v>
          </cell>
        </row>
        <row r="195">
          <cell r="S195">
            <v>42165</v>
          </cell>
        </row>
        <row r="196">
          <cell r="C196" t="str">
            <v>康春艳</v>
          </cell>
        </row>
        <row r="196">
          <cell r="H196" t="str">
            <v>底座装配车间</v>
          </cell>
          <cell r="I196" t="str">
            <v>H6/组装工</v>
          </cell>
        </row>
        <row r="196">
          <cell r="S196">
            <v>44754</v>
          </cell>
        </row>
        <row r="197">
          <cell r="C197" t="str">
            <v>张广涛</v>
          </cell>
        </row>
        <row r="197">
          <cell r="H197" t="str">
            <v>底座装配车间</v>
          </cell>
          <cell r="I197" t="str">
            <v>代班组长/底座装配</v>
          </cell>
        </row>
        <row r="197">
          <cell r="S197">
            <v>42165</v>
          </cell>
        </row>
        <row r="198">
          <cell r="C198" t="str">
            <v>宗方明</v>
          </cell>
        </row>
        <row r="198">
          <cell r="H198" t="str">
            <v>底座装配车间</v>
          </cell>
          <cell r="I198" t="str">
            <v>组装工</v>
          </cell>
        </row>
        <row r="198">
          <cell r="S198">
            <v>39266</v>
          </cell>
        </row>
        <row r="199">
          <cell r="C199" t="str">
            <v>王国防</v>
          </cell>
        </row>
        <row r="199">
          <cell r="H199" t="str">
            <v>底座装配车间</v>
          </cell>
          <cell r="I199" t="str">
            <v>组装工</v>
          </cell>
        </row>
        <row r="199">
          <cell r="S199">
            <v>41229</v>
          </cell>
        </row>
        <row r="200">
          <cell r="C200" t="str">
            <v>刘杨</v>
          </cell>
        </row>
        <row r="200">
          <cell r="H200" t="str">
            <v>底座装配车间</v>
          </cell>
          <cell r="I200" t="str">
            <v>组装工</v>
          </cell>
        </row>
        <row r="200">
          <cell r="S200">
            <v>42070</v>
          </cell>
        </row>
        <row r="201">
          <cell r="C201" t="str">
            <v>白义凯</v>
          </cell>
        </row>
        <row r="201">
          <cell r="H201" t="str">
            <v>底座装配车间</v>
          </cell>
          <cell r="I201" t="str">
            <v>组装工</v>
          </cell>
        </row>
        <row r="201">
          <cell r="S201">
            <v>44292</v>
          </cell>
        </row>
        <row r="202">
          <cell r="C202" t="str">
            <v>闻龙超</v>
          </cell>
        </row>
        <row r="202">
          <cell r="H202" t="str">
            <v>底座装配车间</v>
          </cell>
          <cell r="I202" t="str">
            <v>组装工</v>
          </cell>
        </row>
        <row r="202">
          <cell r="S202">
            <v>44336</v>
          </cell>
        </row>
        <row r="203">
          <cell r="C203" t="str">
            <v>姚梅芳</v>
          </cell>
        </row>
        <row r="203">
          <cell r="H203" t="str">
            <v>底座装配车间</v>
          </cell>
          <cell r="I203" t="str">
            <v>组装工</v>
          </cell>
        </row>
        <row r="203">
          <cell r="S203">
            <v>42525</v>
          </cell>
        </row>
        <row r="204">
          <cell r="C204" t="str">
            <v>刘二精</v>
          </cell>
        </row>
        <row r="204">
          <cell r="H204" t="str">
            <v>底座装配车间</v>
          </cell>
          <cell r="I204" t="str">
            <v>组装工</v>
          </cell>
        </row>
        <row r="204">
          <cell r="S204">
            <v>42292</v>
          </cell>
        </row>
        <row r="205">
          <cell r="C205" t="str">
            <v>杨艳</v>
          </cell>
        </row>
        <row r="205">
          <cell r="H205" t="str">
            <v>底座装配车间</v>
          </cell>
          <cell r="I205" t="str">
            <v>组装工</v>
          </cell>
        </row>
        <row r="205">
          <cell r="S205">
            <v>42671</v>
          </cell>
        </row>
        <row r="206">
          <cell r="C206" t="str">
            <v>李艳平</v>
          </cell>
        </row>
        <row r="206">
          <cell r="H206" t="str">
            <v>底座装配车间</v>
          </cell>
          <cell r="I206" t="str">
            <v>组装工</v>
          </cell>
        </row>
        <row r="206">
          <cell r="S206">
            <v>43214</v>
          </cell>
        </row>
        <row r="207">
          <cell r="C207" t="str">
            <v>赵秋杰</v>
          </cell>
        </row>
        <row r="207">
          <cell r="H207" t="str">
            <v>底座装配车间</v>
          </cell>
          <cell r="I207" t="str">
            <v>组装工</v>
          </cell>
        </row>
        <row r="207">
          <cell r="S207">
            <v>44348</v>
          </cell>
        </row>
        <row r="208">
          <cell r="C208" t="str">
            <v>王云婧</v>
          </cell>
        </row>
        <row r="208">
          <cell r="H208" t="str">
            <v>电泳车间</v>
          </cell>
          <cell r="I208" t="str">
            <v>代班组长/电泳</v>
          </cell>
        </row>
        <row r="208">
          <cell r="S208">
            <v>41704</v>
          </cell>
        </row>
        <row r="209">
          <cell r="C209" t="str">
            <v>刘宝洪</v>
          </cell>
        </row>
        <row r="209">
          <cell r="H209" t="str">
            <v>电泳车间</v>
          </cell>
          <cell r="I209" t="str">
            <v>挂件工</v>
          </cell>
        </row>
        <row r="209">
          <cell r="S209">
            <v>41034</v>
          </cell>
        </row>
        <row r="210">
          <cell r="C210" t="str">
            <v>从恩健</v>
          </cell>
        </row>
        <row r="210">
          <cell r="H210" t="str">
            <v>电泳车间</v>
          </cell>
          <cell r="I210" t="str">
            <v>挂件工</v>
          </cell>
        </row>
        <row r="210">
          <cell r="S210">
            <v>44335</v>
          </cell>
        </row>
        <row r="211">
          <cell r="C211" t="str">
            <v>窦桂英</v>
          </cell>
        </row>
        <row r="211">
          <cell r="H211" t="str">
            <v>电泳车间</v>
          </cell>
          <cell r="I211" t="str">
            <v>挂件工</v>
          </cell>
        </row>
        <row r="211">
          <cell r="S211">
            <v>41464</v>
          </cell>
        </row>
        <row r="212">
          <cell r="C212" t="str">
            <v>张秀荣</v>
          </cell>
        </row>
        <row r="212">
          <cell r="H212" t="str">
            <v>电泳车间</v>
          </cell>
          <cell r="I212" t="str">
            <v>挂件工</v>
          </cell>
        </row>
        <row r="212">
          <cell r="S212">
            <v>41830</v>
          </cell>
        </row>
        <row r="213">
          <cell r="C213" t="str">
            <v>王艳</v>
          </cell>
        </row>
        <row r="213">
          <cell r="H213" t="str">
            <v>座椅总装车间</v>
          </cell>
          <cell r="I213" t="str">
            <v>QAD管理兼打标员</v>
          </cell>
        </row>
        <row r="213">
          <cell r="S213">
            <v>44355</v>
          </cell>
        </row>
        <row r="214">
          <cell r="C214" t="str">
            <v>刘梦鹤</v>
          </cell>
        </row>
        <row r="214">
          <cell r="H214" t="str">
            <v>座椅总装车间</v>
          </cell>
          <cell r="I214" t="str">
            <v>座椅H6线班组长</v>
          </cell>
        </row>
        <row r="214">
          <cell r="S214">
            <v>44284</v>
          </cell>
        </row>
        <row r="215">
          <cell r="C215" t="str">
            <v>张俊苓</v>
          </cell>
        </row>
        <row r="215">
          <cell r="H215" t="str">
            <v>座椅总装车间</v>
          </cell>
          <cell r="I215" t="str">
            <v>H6检验员</v>
          </cell>
        </row>
        <row r="215">
          <cell r="S215">
            <v>41430</v>
          </cell>
        </row>
        <row r="216">
          <cell r="C216" t="str">
            <v>吕新辉</v>
          </cell>
        </row>
        <row r="216">
          <cell r="H216" t="str">
            <v>座椅总装车间</v>
          </cell>
          <cell r="I216" t="str">
            <v>H6组装工</v>
          </cell>
        </row>
        <row r="216">
          <cell r="S216">
            <v>44069</v>
          </cell>
        </row>
        <row r="217">
          <cell r="C217" t="str">
            <v>马强</v>
          </cell>
        </row>
        <row r="217">
          <cell r="H217" t="str">
            <v>座椅总装车间</v>
          </cell>
          <cell r="I217" t="str">
            <v>H6组装工</v>
          </cell>
        </row>
        <row r="217">
          <cell r="S217">
            <v>44333</v>
          </cell>
        </row>
        <row r="218">
          <cell r="C218" t="str">
            <v>邓程霖</v>
          </cell>
        </row>
        <row r="218">
          <cell r="H218" t="str">
            <v>座椅总装车间</v>
          </cell>
          <cell r="I218" t="str">
            <v>H6组装工</v>
          </cell>
        </row>
        <row r="218">
          <cell r="S218">
            <v>44729</v>
          </cell>
        </row>
        <row r="219">
          <cell r="C219" t="str">
            <v>王培亮</v>
          </cell>
        </row>
        <row r="219">
          <cell r="H219" t="str">
            <v>座椅总装车间</v>
          </cell>
          <cell r="I219" t="str">
            <v>H6组装工</v>
          </cell>
        </row>
        <row r="219">
          <cell r="S219">
            <v>42615</v>
          </cell>
        </row>
        <row r="220">
          <cell r="C220" t="str">
            <v>白艳娟</v>
          </cell>
        </row>
        <row r="220">
          <cell r="H220" t="str">
            <v>焊接车间</v>
          </cell>
          <cell r="I220" t="str">
            <v>库管员</v>
          </cell>
        </row>
        <row r="220">
          <cell r="S220">
            <v>44805</v>
          </cell>
        </row>
        <row r="221">
          <cell r="C221" t="str">
            <v>李玉静</v>
          </cell>
        </row>
        <row r="221">
          <cell r="H221" t="str">
            <v>座椅总装车间</v>
          </cell>
          <cell r="I221" t="str">
            <v>重卡检验员</v>
          </cell>
        </row>
        <row r="221">
          <cell r="S221">
            <v>44529</v>
          </cell>
        </row>
        <row r="222">
          <cell r="C222" t="str">
            <v>张坤</v>
          </cell>
        </row>
        <row r="222">
          <cell r="H222" t="str">
            <v>座椅总装车间</v>
          </cell>
          <cell r="I222" t="str">
            <v>组装工</v>
          </cell>
        </row>
        <row r="222">
          <cell r="S222">
            <v>42318</v>
          </cell>
        </row>
        <row r="223">
          <cell r="C223" t="str">
            <v>刘石头</v>
          </cell>
        </row>
        <row r="223">
          <cell r="H223" t="str">
            <v>发泡车间</v>
          </cell>
          <cell r="I223" t="str">
            <v>QAD管理</v>
          </cell>
        </row>
        <row r="223">
          <cell r="S223">
            <v>44620</v>
          </cell>
        </row>
        <row r="224">
          <cell r="C224" t="str">
            <v>李加弘</v>
          </cell>
        </row>
        <row r="224">
          <cell r="H224" t="str">
            <v>座椅总装车间</v>
          </cell>
          <cell r="I224" t="str">
            <v>组装工</v>
          </cell>
        </row>
        <row r="224">
          <cell r="S224">
            <v>44321</v>
          </cell>
        </row>
        <row r="225">
          <cell r="C225" t="str">
            <v>张振宇</v>
          </cell>
        </row>
        <row r="225">
          <cell r="H225" t="str">
            <v>座椅总装车间</v>
          </cell>
          <cell r="I225" t="str">
            <v>组装工</v>
          </cell>
        </row>
        <row r="225">
          <cell r="S225">
            <v>44653</v>
          </cell>
        </row>
        <row r="226">
          <cell r="C226" t="str">
            <v>王富民</v>
          </cell>
        </row>
        <row r="226">
          <cell r="H226" t="str">
            <v>座椅总装车间</v>
          </cell>
          <cell r="I226" t="str">
            <v>组装工</v>
          </cell>
        </row>
        <row r="226">
          <cell r="S226">
            <v>44144</v>
          </cell>
        </row>
        <row r="227">
          <cell r="C227" t="str">
            <v>刘柏林</v>
          </cell>
        </row>
        <row r="227">
          <cell r="H227" t="str">
            <v>座椅总装车间</v>
          </cell>
          <cell r="I227" t="str">
            <v>座椅轻卡线班组长</v>
          </cell>
        </row>
        <row r="227">
          <cell r="S227">
            <v>42061</v>
          </cell>
        </row>
        <row r="228">
          <cell r="C228" t="str">
            <v>李忠峰</v>
          </cell>
        </row>
        <row r="228">
          <cell r="H228" t="str">
            <v>座椅总装车间</v>
          </cell>
          <cell r="I228" t="str">
            <v>组装工</v>
          </cell>
        </row>
        <row r="228">
          <cell r="S228">
            <v>42780</v>
          </cell>
        </row>
        <row r="229">
          <cell r="C229" t="str">
            <v>刘荣辰</v>
          </cell>
        </row>
        <row r="229">
          <cell r="H229" t="str">
            <v>座椅总装车间</v>
          </cell>
          <cell r="I229" t="str">
            <v>组装工</v>
          </cell>
        </row>
        <row r="229">
          <cell r="S229">
            <v>44611</v>
          </cell>
        </row>
        <row r="230">
          <cell r="C230" t="str">
            <v>朱文奇</v>
          </cell>
        </row>
        <row r="230">
          <cell r="H230" t="str">
            <v>座椅总装车间</v>
          </cell>
          <cell r="I230" t="str">
            <v>组装工</v>
          </cell>
        </row>
        <row r="230">
          <cell r="S230">
            <v>42714</v>
          </cell>
        </row>
        <row r="231">
          <cell r="C231" t="str">
            <v>李素元</v>
          </cell>
        </row>
        <row r="231">
          <cell r="H231" t="str">
            <v>座椅总装车间</v>
          </cell>
          <cell r="I231" t="str">
            <v>组装工</v>
          </cell>
        </row>
        <row r="231">
          <cell r="S231">
            <v>44139</v>
          </cell>
        </row>
        <row r="232">
          <cell r="C232" t="str">
            <v>李冉</v>
          </cell>
        </row>
        <row r="232">
          <cell r="H232" t="str">
            <v>座椅总装车间</v>
          </cell>
          <cell r="I232" t="str">
            <v>组装工</v>
          </cell>
        </row>
        <row r="232">
          <cell r="S232">
            <v>43996</v>
          </cell>
        </row>
        <row r="233">
          <cell r="C233" t="str">
            <v>李冬旭</v>
          </cell>
        </row>
        <row r="233">
          <cell r="H233" t="str">
            <v>座椅总装车间</v>
          </cell>
          <cell r="I233" t="str">
            <v>座椅B40线班组长</v>
          </cell>
        </row>
        <row r="233">
          <cell r="S233">
            <v>44300</v>
          </cell>
        </row>
        <row r="234">
          <cell r="C234" t="str">
            <v>张家旺</v>
          </cell>
        </row>
        <row r="234">
          <cell r="H234" t="str">
            <v>座椅总装车间</v>
          </cell>
          <cell r="I234" t="str">
            <v>组装工</v>
          </cell>
        </row>
        <row r="234">
          <cell r="S234">
            <v>44467</v>
          </cell>
        </row>
        <row r="235">
          <cell r="C235" t="str">
            <v>王忠梅</v>
          </cell>
        </row>
        <row r="235">
          <cell r="H235" t="str">
            <v>座椅总装车间</v>
          </cell>
          <cell r="I235" t="str">
            <v>组装工</v>
          </cell>
        </row>
        <row r="235">
          <cell r="S235">
            <v>42544</v>
          </cell>
        </row>
        <row r="236">
          <cell r="C236" t="str">
            <v>董金岭</v>
          </cell>
        </row>
        <row r="236">
          <cell r="H236" t="str">
            <v>座椅总装车间</v>
          </cell>
          <cell r="I236" t="str">
            <v>组装工</v>
          </cell>
        </row>
        <row r="236">
          <cell r="S236">
            <v>44632</v>
          </cell>
        </row>
        <row r="237">
          <cell r="C237" t="str">
            <v>张猛</v>
          </cell>
        </row>
        <row r="237">
          <cell r="H237" t="str">
            <v>座椅总装车间</v>
          </cell>
          <cell r="I237" t="str">
            <v>座椅欧马可线班组长</v>
          </cell>
        </row>
        <row r="237">
          <cell r="S237">
            <v>41613</v>
          </cell>
        </row>
        <row r="238">
          <cell r="C238" t="str">
            <v>孙立梅</v>
          </cell>
        </row>
        <row r="238">
          <cell r="H238" t="str">
            <v>座椅总装车间</v>
          </cell>
          <cell r="I238" t="str">
            <v>轻卡检验员</v>
          </cell>
        </row>
        <row r="238">
          <cell r="S238">
            <v>44365</v>
          </cell>
        </row>
        <row r="239">
          <cell r="C239" t="str">
            <v>宋秉鑫</v>
          </cell>
        </row>
        <row r="239">
          <cell r="H239" t="str">
            <v>座椅总装车间</v>
          </cell>
          <cell r="I239" t="str">
            <v>组装工</v>
          </cell>
        </row>
        <row r="239">
          <cell r="S239">
            <v>44393</v>
          </cell>
        </row>
        <row r="240">
          <cell r="C240" t="str">
            <v>张跃进</v>
          </cell>
        </row>
        <row r="240">
          <cell r="H240" t="str">
            <v>座椅总装车间</v>
          </cell>
          <cell r="I240" t="str">
            <v>组装工</v>
          </cell>
        </row>
        <row r="240">
          <cell r="S240">
            <v>44603</v>
          </cell>
        </row>
        <row r="241">
          <cell r="C241" t="str">
            <v>王世玉</v>
          </cell>
        </row>
        <row r="241">
          <cell r="H241" t="str">
            <v>座椅总装车间</v>
          </cell>
          <cell r="I241" t="str">
            <v>组装工</v>
          </cell>
        </row>
        <row r="241">
          <cell r="S241">
            <v>44495</v>
          </cell>
        </row>
        <row r="242">
          <cell r="C242" t="str">
            <v>窦向前</v>
          </cell>
        </row>
        <row r="242">
          <cell r="H242" t="str">
            <v>座椅总装车间</v>
          </cell>
          <cell r="I242" t="str">
            <v>组装工</v>
          </cell>
        </row>
        <row r="242">
          <cell r="S242">
            <v>44755</v>
          </cell>
        </row>
        <row r="243">
          <cell r="C243" t="str">
            <v>王凯</v>
          </cell>
        </row>
        <row r="243">
          <cell r="H243" t="str">
            <v>座椅总装车间</v>
          </cell>
          <cell r="I243" t="str">
            <v>组装工</v>
          </cell>
        </row>
        <row r="243">
          <cell r="S243">
            <v>41691</v>
          </cell>
        </row>
        <row r="244">
          <cell r="C244" t="str">
            <v>潘彪</v>
          </cell>
        </row>
        <row r="244">
          <cell r="H244" t="str">
            <v>座椅总装车间</v>
          </cell>
          <cell r="I244" t="str">
            <v>组装工</v>
          </cell>
        </row>
        <row r="244">
          <cell r="S244">
            <v>44971</v>
          </cell>
        </row>
        <row r="245">
          <cell r="C245" t="str">
            <v>尤宏雪</v>
          </cell>
        </row>
        <row r="245">
          <cell r="H245" t="str">
            <v>座椅总装车间</v>
          </cell>
          <cell r="I245" t="str">
            <v>欧马可检验员</v>
          </cell>
        </row>
        <row r="245">
          <cell r="S245">
            <v>44971</v>
          </cell>
        </row>
        <row r="246">
          <cell r="C246" t="str">
            <v>王钇雄</v>
          </cell>
        </row>
        <row r="246">
          <cell r="H246" t="str">
            <v>座椅总装车间</v>
          </cell>
          <cell r="I246" t="str">
            <v>组装工</v>
          </cell>
        </row>
        <row r="246">
          <cell r="S246">
            <v>44976</v>
          </cell>
        </row>
        <row r="247">
          <cell r="C247" t="str">
            <v>田淑霞</v>
          </cell>
        </row>
        <row r="247">
          <cell r="H247" t="str">
            <v>缝纫车间</v>
          </cell>
          <cell r="I247" t="str">
            <v>缝纫班组长</v>
          </cell>
        </row>
        <row r="247">
          <cell r="S247">
            <v>42653</v>
          </cell>
        </row>
        <row r="248">
          <cell r="C248" t="str">
            <v>孙艳辉</v>
          </cell>
        </row>
        <row r="248">
          <cell r="H248" t="str">
            <v>缝纫车间</v>
          </cell>
          <cell r="I248" t="str">
            <v>裁剪工</v>
          </cell>
        </row>
        <row r="248">
          <cell r="S248">
            <v>42844</v>
          </cell>
        </row>
        <row r="249">
          <cell r="C249" t="str">
            <v>孙文芳</v>
          </cell>
        </row>
        <row r="249">
          <cell r="H249" t="str">
            <v>缝纫车间</v>
          </cell>
          <cell r="I249" t="str">
            <v>缝纫工</v>
          </cell>
        </row>
        <row r="249">
          <cell r="S249">
            <v>43270</v>
          </cell>
        </row>
        <row r="250">
          <cell r="C250" t="str">
            <v>孙秀辉</v>
          </cell>
        </row>
        <row r="250">
          <cell r="H250" t="str">
            <v>缝纫车间</v>
          </cell>
          <cell r="I250" t="str">
            <v>缝纫工</v>
          </cell>
        </row>
        <row r="250">
          <cell r="S250">
            <v>43179</v>
          </cell>
        </row>
        <row r="251">
          <cell r="C251" t="str">
            <v>张娜娜</v>
          </cell>
        </row>
        <row r="251">
          <cell r="H251" t="str">
            <v>缝纫车间</v>
          </cell>
          <cell r="I251" t="str">
            <v>缝纫工</v>
          </cell>
        </row>
        <row r="251">
          <cell r="S251">
            <v>43179</v>
          </cell>
        </row>
        <row r="252">
          <cell r="C252" t="str">
            <v>王文英</v>
          </cell>
        </row>
        <row r="252">
          <cell r="H252" t="str">
            <v>缝纫车间</v>
          </cell>
          <cell r="I252" t="str">
            <v>缝纫工</v>
          </cell>
        </row>
        <row r="252">
          <cell r="S252">
            <v>41282</v>
          </cell>
        </row>
        <row r="253">
          <cell r="C253" t="str">
            <v>邓琳娜</v>
          </cell>
        </row>
        <row r="253">
          <cell r="H253" t="str">
            <v>缝纫车间</v>
          </cell>
          <cell r="I253" t="str">
            <v>缝纫工</v>
          </cell>
        </row>
        <row r="253">
          <cell r="S253">
            <v>41557</v>
          </cell>
        </row>
        <row r="254">
          <cell r="C254" t="str">
            <v>田飞飞</v>
          </cell>
        </row>
        <row r="254">
          <cell r="H254" t="str">
            <v>缝纫车间</v>
          </cell>
          <cell r="I254" t="str">
            <v>缝纫工</v>
          </cell>
        </row>
        <row r="254">
          <cell r="S254">
            <v>42774</v>
          </cell>
        </row>
        <row r="255">
          <cell r="C255" t="str">
            <v>王萱斓</v>
          </cell>
        </row>
        <row r="255">
          <cell r="H255" t="str">
            <v>缝纫车间</v>
          </cell>
          <cell r="I255" t="str">
            <v>缝纫工</v>
          </cell>
        </row>
        <row r="255">
          <cell r="S255">
            <v>42774</v>
          </cell>
        </row>
        <row r="256">
          <cell r="C256" t="str">
            <v>王河敏</v>
          </cell>
        </row>
        <row r="256">
          <cell r="H256" t="str">
            <v>缝纫车间</v>
          </cell>
          <cell r="I256" t="str">
            <v>缝纫工</v>
          </cell>
        </row>
        <row r="256">
          <cell r="S256">
            <v>42060</v>
          </cell>
        </row>
        <row r="257">
          <cell r="C257" t="str">
            <v>徐凤瑞</v>
          </cell>
        </row>
        <row r="257">
          <cell r="H257" t="str">
            <v>缝纫车间</v>
          </cell>
          <cell r="I257" t="str">
            <v>缝纫工</v>
          </cell>
        </row>
        <row r="257">
          <cell r="S257">
            <v>42089</v>
          </cell>
        </row>
        <row r="258">
          <cell r="C258" t="str">
            <v>张风瑞</v>
          </cell>
        </row>
        <row r="258">
          <cell r="H258" t="str">
            <v>缝纫车间</v>
          </cell>
          <cell r="I258" t="str">
            <v>缝纫工</v>
          </cell>
        </row>
        <row r="258">
          <cell r="S258">
            <v>42556</v>
          </cell>
        </row>
        <row r="259">
          <cell r="C259" t="str">
            <v>孙晓明</v>
          </cell>
        </row>
        <row r="259">
          <cell r="H259" t="str">
            <v>缝纫车间</v>
          </cell>
          <cell r="I259" t="str">
            <v>缝纫工</v>
          </cell>
        </row>
        <row r="259">
          <cell r="S259">
            <v>42809</v>
          </cell>
        </row>
        <row r="260">
          <cell r="C260" t="str">
            <v>马立荣</v>
          </cell>
        </row>
        <row r="260">
          <cell r="H260" t="str">
            <v>缝纫车间</v>
          </cell>
          <cell r="I260" t="str">
            <v>缝纫工</v>
          </cell>
        </row>
        <row r="260">
          <cell r="S260">
            <v>42809</v>
          </cell>
        </row>
        <row r="261">
          <cell r="C261" t="str">
            <v>李香慧</v>
          </cell>
        </row>
        <row r="261">
          <cell r="H261" t="str">
            <v>缝纫车间</v>
          </cell>
          <cell r="I261" t="str">
            <v>缝纫工</v>
          </cell>
        </row>
        <row r="261">
          <cell r="S261">
            <v>42837</v>
          </cell>
        </row>
        <row r="262">
          <cell r="C262" t="str">
            <v>郭庆茹</v>
          </cell>
        </row>
        <row r="262">
          <cell r="H262" t="str">
            <v>缝纫车间</v>
          </cell>
          <cell r="I262" t="str">
            <v>缝纫工</v>
          </cell>
        </row>
        <row r="262">
          <cell r="S262">
            <v>43759</v>
          </cell>
        </row>
        <row r="263">
          <cell r="C263" t="str">
            <v>李泽元</v>
          </cell>
        </row>
        <row r="263">
          <cell r="H263" t="str">
            <v>缝纫车间</v>
          </cell>
          <cell r="I263" t="str">
            <v>缝纫工</v>
          </cell>
        </row>
        <row r="263">
          <cell r="S263">
            <v>43788</v>
          </cell>
        </row>
        <row r="264">
          <cell r="C264" t="str">
            <v>李敏</v>
          </cell>
        </row>
        <row r="264">
          <cell r="H264" t="str">
            <v>缝纫车间</v>
          </cell>
          <cell r="I264" t="str">
            <v>缝纫工</v>
          </cell>
        </row>
        <row r="264">
          <cell r="S264">
            <v>43736</v>
          </cell>
        </row>
        <row r="265">
          <cell r="C265" t="str">
            <v>刘焕侠</v>
          </cell>
        </row>
        <row r="265">
          <cell r="H265" t="str">
            <v>缝纫车间</v>
          </cell>
          <cell r="I265" t="str">
            <v>缝纫工</v>
          </cell>
        </row>
        <row r="265">
          <cell r="S265">
            <v>43909</v>
          </cell>
        </row>
        <row r="266">
          <cell r="C266" t="str">
            <v>张婷婷</v>
          </cell>
        </row>
        <row r="266">
          <cell r="H266" t="str">
            <v>缝纫车间</v>
          </cell>
          <cell r="I266" t="str">
            <v>缝纫工</v>
          </cell>
        </row>
        <row r="266">
          <cell r="S266">
            <v>44006</v>
          </cell>
        </row>
        <row r="267">
          <cell r="C267" t="str">
            <v>罗培培</v>
          </cell>
        </row>
        <row r="267">
          <cell r="H267" t="str">
            <v>缝纫车间</v>
          </cell>
          <cell r="I267" t="str">
            <v>缝纫工</v>
          </cell>
        </row>
        <row r="267">
          <cell r="S267">
            <v>44342</v>
          </cell>
        </row>
        <row r="268">
          <cell r="C268" t="str">
            <v>张建萍</v>
          </cell>
        </row>
        <row r="268">
          <cell r="H268" t="str">
            <v>缝纫车间</v>
          </cell>
          <cell r="I268" t="str">
            <v>缝纫工</v>
          </cell>
        </row>
        <row r="268">
          <cell r="S268">
            <v>44431</v>
          </cell>
        </row>
        <row r="269">
          <cell r="C269" t="str">
            <v>彭洪香</v>
          </cell>
        </row>
        <row r="269">
          <cell r="H269" t="str">
            <v>缝纫车间</v>
          </cell>
          <cell r="I269" t="str">
            <v>缝纫工</v>
          </cell>
        </row>
        <row r="269">
          <cell r="S269">
            <v>44534</v>
          </cell>
        </row>
        <row r="270">
          <cell r="C270" t="str">
            <v>杨秀虹</v>
          </cell>
        </row>
        <row r="270">
          <cell r="H270" t="str">
            <v>缝纫车间</v>
          </cell>
          <cell r="I270" t="str">
            <v>裁剪工</v>
          </cell>
        </row>
        <row r="270">
          <cell r="S270">
            <v>44567</v>
          </cell>
        </row>
        <row r="271">
          <cell r="C271" t="str">
            <v>韩玉芹</v>
          </cell>
        </row>
        <row r="271">
          <cell r="H271" t="str">
            <v>缝纫车间</v>
          </cell>
          <cell r="I271" t="str">
            <v>缝纫工</v>
          </cell>
        </row>
        <row r="271">
          <cell r="S271">
            <v>44799</v>
          </cell>
        </row>
        <row r="272">
          <cell r="C272" t="str">
            <v>杨慧</v>
          </cell>
        </row>
        <row r="272">
          <cell r="H272" t="str">
            <v>缝纫车间</v>
          </cell>
          <cell r="I272" t="str">
            <v>缝纫工</v>
          </cell>
        </row>
        <row r="272">
          <cell r="S272">
            <v>44805</v>
          </cell>
        </row>
        <row r="273">
          <cell r="C273" t="str">
            <v>白伟伟</v>
          </cell>
        </row>
        <row r="273">
          <cell r="H273" t="str">
            <v>缝纫车间</v>
          </cell>
          <cell r="I273" t="str">
            <v>缝纫工</v>
          </cell>
        </row>
        <row r="273">
          <cell r="S273">
            <v>44964</v>
          </cell>
        </row>
        <row r="274">
          <cell r="C274" t="str">
            <v>孙景云</v>
          </cell>
        </row>
        <row r="274">
          <cell r="H274" t="str">
            <v>缝纫车间</v>
          </cell>
          <cell r="I274" t="str">
            <v>缝纫工</v>
          </cell>
        </row>
        <row r="274">
          <cell r="S274">
            <v>44966</v>
          </cell>
        </row>
        <row r="275">
          <cell r="C275" t="str">
            <v>辛鹏玉</v>
          </cell>
        </row>
        <row r="275">
          <cell r="H275" t="str">
            <v>发泡车间</v>
          </cell>
          <cell r="I275" t="str">
            <v>发泡A班班长</v>
          </cell>
        </row>
        <row r="275">
          <cell r="S275">
            <v>44355</v>
          </cell>
        </row>
        <row r="276">
          <cell r="C276" t="str">
            <v>王贵宝</v>
          </cell>
        </row>
        <row r="276">
          <cell r="H276" t="str">
            <v>发泡车间</v>
          </cell>
          <cell r="I276" t="str">
            <v>发泡B班班长</v>
          </cell>
        </row>
        <row r="276">
          <cell r="S276">
            <v>43200</v>
          </cell>
        </row>
        <row r="277">
          <cell r="C277" t="str">
            <v>唐崇涛</v>
          </cell>
        </row>
        <row r="277">
          <cell r="H277" t="str">
            <v>发泡车间</v>
          </cell>
          <cell r="I277" t="str">
            <v>发泡工</v>
          </cell>
        </row>
        <row r="277">
          <cell r="S277">
            <v>41830</v>
          </cell>
        </row>
        <row r="278">
          <cell r="C278" t="str">
            <v>张云峰</v>
          </cell>
        </row>
        <row r="278">
          <cell r="H278" t="str">
            <v>发泡车间</v>
          </cell>
          <cell r="I278" t="str">
            <v>发泡工</v>
          </cell>
        </row>
        <row r="278">
          <cell r="S278">
            <v>43200</v>
          </cell>
        </row>
        <row r="279">
          <cell r="C279" t="str">
            <v>刘迎涛</v>
          </cell>
        </row>
        <row r="279">
          <cell r="H279" t="str">
            <v>发泡车间</v>
          </cell>
          <cell r="I279" t="str">
            <v>发泡工</v>
          </cell>
        </row>
        <row r="279">
          <cell r="S279">
            <v>43025</v>
          </cell>
        </row>
        <row r="280">
          <cell r="C280" t="str">
            <v>董军</v>
          </cell>
        </row>
        <row r="280">
          <cell r="H280" t="str">
            <v>发泡车间</v>
          </cell>
          <cell r="I280" t="str">
            <v>发泡工</v>
          </cell>
        </row>
        <row r="280">
          <cell r="S280">
            <v>39014</v>
          </cell>
        </row>
        <row r="281">
          <cell r="C281" t="str">
            <v>张家辉</v>
          </cell>
        </row>
        <row r="281">
          <cell r="H281" t="str">
            <v>发泡车间</v>
          </cell>
          <cell r="I281" t="str">
            <v>发泡工</v>
          </cell>
        </row>
        <row r="281">
          <cell r="S281">
            <v>44616</v>
          </cell>
        </row>
        <row r="282">
          <cell r="C282" t="str">
            <v>刘辉</v>
          </cell>
        </row>
        <row r="282">
          <cell r="H282" t="str">
            <v>发泡车间</v>
          </cell>
          <cell r="I282" t="str">
            <v>发泡工</v>
          </cell>
        </row>
        <row r="282">
          <cell r="S282">
            <v>44653</v>
          </cell>
        </row>
        <row r="283">
          <cell r="C283" t="str">
            <v>于红艳</v>
          </cell>
        </row>
        <row r="283">
          <cell r="H283" t="str">
            <v>发泡车间</v>
          </cell>
          <cell r="I283" t="str">
            <v>发泡工</v>
          </cell>
        </row>
        <row r="283">
          <cell r="S283">
            <v>42773</v>
          </cell>
        </row>
        <row r="284">
          <cell r="C284" t="str">
            <v>于俊焕</v>
          </cell>
        </row>
        <row r="284">
          <cell r="H284" t="str">
            <v>发泡车间</v>
          </cell>
          <cell r="I284" t="str">
            <v>发泡工</v>
          </cell>
        </row>
        <row r="284">
          <cell r="S284">
            <v>43936</v>
          </cell>
        </row>
        <row r="285">
          <cell r="C285" t="str">
            <v>滕秀丽</v>
          </cell>
        </row>
        <row r="285">
          <cell r="H285" t="str">
            <v>发泡车间</v>
          </cell>
          <cell r="I285" t="str">
            <v>发泡工</v>
          </cell>
        </row>
        <row r="285">
          <cell r="S285">
            <v>44686</v>
          </cell>
        </row>
        <row r="286">
          <cell r="C286" t="str">
            <v>冯连华</v>
          </cell>
        </row>
        <row r="286">
          <cell r="H286" t="str">
            <v>注塑车间</v>
          </cell>
          <cell r="I286" t="str">
            <v>操作工</v>
          </cell>
        </row>
        <row r="286">
          <cell r="S286">
            <v>44802</v>
          </cell>
        </row>
        <row r="287">
          <cell r="C287" t="str">
            <v>付海丽</v>
          </cell>
        </row>
        <row r="287">
          <cell r="H287" t="str">
            <v>注塑车间</v>
          </cell>
          <cell r="I287" t="str">
            <v>操作工</v>
          </cell>
        </row>
        <row r="287">
          <cell r="S287">
            <v>45108</v>
          </cell>
        </row>
        <row r="288">
          <cell r="C288" t="str">
            <v>王冠文</v>
          </cell>
        </row>
        <row r="288">
          <cell r="H288" t="str">
            <v>涂装车间</v>
          </cell>
          <cell r="I288" t="str">
            <v>代班组长</v>
          </cell>
        </row>
        <row r="288">
          <cell r="S288">
            <v>43200</v>
          </cell>
        </row>
        <row r="289">
          <cell r="C289" t="str">
            <v>王朋</v>
          </cell>
        </row>
        <row r="289">
          <cell r="H289" t="str">
            <v>涂装车间</v>
          </cell>
          <cell r="I289" t="str">
            <v>代班组长</v>
          </cell>
        </row>
        <row r="289">
          <cell r="S289">
            <v>43200</v>
          </cell>
        </row>
        <row r="290">
          <cell r="C290" t="str">
            <v>古帅</v>
          </cell>
        </row>
        <row r="290">
          <cell r="H290" t="str">
            <v>涂装车间</v>
          </cell>
          <cell r="I290" t="str">
            <v>喷涂技师</v>
          </cell>
        </row>
        <row r="290">
          <cell r="S290">
            <v>42107</v>
          </cell>
        </row>
        <row r="291">
          <cell r="C291" t="str">
            <v>李泉林</v>
          </cell>
        </row>
        <row r="291">
          <cell r="H291" t="str">
            <v>涂装车间</v>
          </cell>
          <cell r="I291" t="str">
            <v>喷涂技师</v>
          </cell>
        </row>
        <row r="291">
          <cell r="S291">
            <v>43706</v>
          </cell>
        </row>
        <row r="292">
          <cell r="C292" t="str">
            <v>滕红玲</v>
          </cell>
        </row>
        <row r="292">
          <cell r="H292" t="str">
            <v>涂装车间</v>
          </cell>
          <cell r="I292" t="str">
            <v>检验员</v>
          </cell>
        </row>
        <row r="292">
          <cell r="S292">
            <v>43200</v>
          </cell>
        </row>
        <row r="293">
          <cell r="C293" t="str">
            <v>高爱荣</v>
          </cell>
        </row>
        <row r="293">
          <cell r="H293" t="str">
            <v>涂装车间</v>
          </cell>
          <cell r="I293" t="str">
            <v>操作工</v>
          </cell>
        </row>
        <row r="293">
          <cell r="S293">
            <v>44602</v>
          </cell>
        </row>
        <row r="294">
          <cell r="C294" t="str">
            <v>杨娅莉</v>
          </cell>
        </row>
        <row r="294">
          <cell r="H294" t="str">
            <v>后视镜组装车间</v>
          </cell>
          <cell r="I294" t="str">
            <v>组装工</v>
          </cell>
        </row>
        <row r="294">
          <cell r="S294">
            <v>44615</v>
          </cell>
        </row>
        <row r="295">
          <cell r="C295" t="str">
            <v>代双双</v>
          </cell>
        </row>
        <row r="295">
          <cell r="H295" t="str">
            <v>涂装车间</v>
          </cell>
          <cell r="I295" t="str">
            <v>操作工</v>
          </cell>
        </row>
        <row r="295">
          <cell r="S295">
            <v>44663</v>
          </cell>
        </row>
        <row r="296">
          <cell r="C296" t="str">
            <v>刘双</v>
          </cell>
        </row>
        <row r="296">
          <cell r="H296" t="str">
            <v>涂装车间</v>
          </cell>
          <cell r="I296" t="str">
            <v>操作工</v>
          </cell>
        </row>
        <row r="296">
          <cell r="S296">
            <v>44686</v>
          </cell>
        </row>
        <row r="297">
          <cell r="C297" t="str">
            <v>宋宗港</v>
          </cell>
        </row>
        <row r="297">
          <cell r="H297" t="str">
            <v>后视镜组装车间</v>
          </cell>
          <cell r="I297" t="str">
            <v>组装工</v>
          </cell>
        </row>
        <row r="297">
          <cell r="S297">
            <v>44649</v>
          </cell>
        </row>
        <row r="298">
          <cell r="C298" t="str">
            <v>周田田</v>
          </cell>
        </row>
        <row r="298">
          <cell r="H298" t="str">
            <v>后视镜组装车间</v>
          </cell>
          <cell r="I298" t="str">
            <v>组装工</v>
          </cell>
        </row>
        <row r="298">
          <cell r="S298">
            <v>44784</v>
          </cell>
        </row>
        <row r="299">
          <cell r="C299" t="str">
            <v>张俊平</v>
          </cell>
        </row>
        <row r="299">
          <cell r="H299" t="str">
            <v>后视镜组装车间</v>
          </cell>
          <cell r="I299" t="str">
            <v>组装工</v>
          </cell>
        </row>
        <row r="299">
          <cell r="S299">
            <v>43720</v>
          </cell>
        </row>
        <row r="300">
          <cell r="C300" t="str">
            <v>杨琴丽</v>
          </cell>
        </row>
        <row r="300">
          <cell r="H300" t="str">
            <v>后视镜组装车间</v>
          </cell>
          <cell r="I300" t="str">
            <v>组装工</v>
          </cell>
        </row>
        <row r="300">
          <cell r="S300">
            <v>43720</v>
          </cell>
        </row>
        <row r="301">
          <cell r="C301" t="str">
            <v>马宝军</v>
          </cell>
        </row>
        <row r="301">
          <cell r="H301" t="str">
            <v>注塑车间</v>
          </cell>
          <cell r="I301" t="str">
            <v>模具维修</v>
          </cell>
        </row>
        <row r="301">
          <cell r="S301">
            <v>44651</v>
          </cell>
        </row>
        <row r="302">
          <cell r="C302" t="str">
            <v>王春辉</v>
          </cell>
        </row>
        <row r="302">
          <cell r="H302" t="str">
            <v>注塑车间</v>
          </cell>
          <cell r="I302" t="str">
            <v>模具维修</v>
          </cell>
        </row>
        <row r="302">
          <cell r="S302">
            <v>44803</v>
          </cell>
        </row>
        <row r="303">
          <cell r="C303" t="str">
            <v>刘宝臣</v>
          </cell>
        </row>
        <row r="303">
          <cell r="H303" t="str">
            <v>注塑车间</v>
          </cell>
          <cell r="I303" t="str">
            <v>上模工</v>
          </cell>
        </row>
        <row r="303">
          <cell r="S303">
            <v>43285</v>
          </cell>
        </row>
        <row r="304">
          <cell r="C304" t="str">
            <v>胡占伟</v>
          </cell>
        </row>
        <row r="304">
          <cell r="H304" t="str">
            <v>注塑车间</v>
          </cell>
          <cell r="I304" t="str">
            <v>代班长</v>
          </cell>
        </row>
        <row r="304">
          <cell r="S304">
            <v>43179</v>
          </cell>
        </row>
        <row r="305">
          <cell r="C305" t="str">
            <v>高建芳</v>
          </cell>
        </row>
        <row r="305">
          <cell r="H305" t="str">
            <v>注塑车间</v>
          </cell>
          <cell r="I305" t="str">
            <v>操作工</v>
          </cell>
        </row>
        <row r="305">
          <cell r="S305">
            <v>44252</v>
          </cell>
        </row>
        <row r="306">
          <cell r="C306" t="str">
            <v>郭会燕</v>
          </cell>
        </row>
        <row r="306">
          <cell r="H306" t="str">
            <v>注塑车间</v>
          </cell>
          <cell r="I306" t="str">
            <v>操作工</v>
          </cell>
        </row>
        <row r="306">
          <cell r="S306">
            <v>44793</v>
          </cell>
        </row>
        <row r="307">
          <cell r="C307" t="str">
            <v>高秀杰</v>
          </cell>
        </row>
        <row r="307">
          <cell r="H307" t="str">
            <v>注塑车间</v>
          </cell>
          <cell r="I307" t="str">
            <v>操作工</v>
          </cell>
        </row>
        <row r="307">
          <cell r="S307">
            <v>44805</v>
          </cell>
        </row>
        <row r="308">
          <cell r="C308" t="str">
            <v>邓贺文</v>
          </cell>
        </row>
        <row r="308">
          <cell r="H308" t="str">
            <v>注塑车间</v>
          </cell>
          <cell r="I308" t="str">
            <v>入库</v>
          </cell>
        </row>
        <row r="308">
          <cell r="S308">
            <v>44966</v>
          </cell>
        </row>
        <row r="309">
          <cell r="C309" t="str">
            <v>张如珍</v>
          </cell>
        </row>
        <row r="309">
          <cell r="H309" t="str">
            <v>注塑车间</v>
          </cell>
          <cell r="I309" t="str">
            <v>操作工</v>
          </cell>
        </row>
        <row r="309">
          <cell r="S309">
            <v>44559</v>
          </cell>
        </row>
        <row r="310">
          <cell r="C310" t="str">
            <v>王秀翠</v>
          </cell>
        </row>
        <row r="310">
          <cell r="H310" t="str">
            <v>后视镜组装车间</v>
          </cell>
          <cell r="I310" t="str">
            <v>班组长</v>
          </cell>
        </row>
        <row r="310">
          <cell r="S310">
            <v>40575</v>
          </cell>
        </row>
        <row r="311">
          <cell r="C311" t="str">
            <v>董广新</v>
          </cell>
        </row>
        <row r="311">
          <cell r="H311" t="str">
            <v>后视镜组装车间</v>
          </cell>
          <cell r="I311" t="str">
            <v>代班组长</v>
          </cell>
        </row>
        <row r="311">
          <cell r="S311">
            <v>43885</v>
          </cell>
        </row>
        <row r="312">
          <cell r="C312" t="str">
            <v>王彦华</v>
          </cell>
        </row>
        <row r="312">
          <cell r="H312" t="str">
            <v>座椅总装车间</v>
          </cell>
          <cell r="I312" t="str">
            <v>组装工</v>
          </cell>
        </row>
        <row r="312">
          <cell r="S312">
            <v>44688</v>
          </cell>
        </row>
        <row r="313">
          <cell r="C313" t="str">
            <v>高换清</v>
          </cell>
        </row>
        <row r="313">
          <cell r="H313" t="str">
            <v>后视镜组装车间</v>
          </cell>
          <cell r="I313" t="str">
            <v>重卡 组装</v>
          </cell>
        </row>
        <row r="313">
          <cell r="S313">
            <v>42770</v>
          </cell>
        </row>
        <row r="314">
          <cell r="C314" t="str">
            <v>张立霞</v>
          </cell>
        </row>
        <row r="314">
          <cell r="H314" t="str">
            <v>后视镜组装车间</v>
          </cell>
          <cell r="I314" t="str">
            <v>重卡 组装</v>
          </cell>
        </row>
        <row r="314">
          <cell r="S314">
            <v>43171</v>
          </cell>
        </row>
        <row r="315">
          <cell r="C315" t="str">
            <v>邓淑荣</v>
          </cell>
        </row>
        <row r="315">
          <cell r="H315" t="str">
            <v>后视镜组装车间</v>
          </cell>
          <cell r="I315" t="str">
            <v>重卡 组装</v>
          </cell>
        </row>
        <row r="315">
          <cell r="S315">
            <v>40210</v>
          </cell>
        </row>
        <row r="316">
          <cell r="C316" t="str">
            <v>白月</v>
          </cell>
        </row>
        <row r="316">
          <cell r="H316" t="str">
            <v>后视镜组装车间</v>
          </cell>
          <cell r="I316" t="str">
            <v>重卡 组装</v>
          </cell>
        </row>
        <row r="316">
          <cell r="S316">
            <v>44271</v>
          </cell>
        </row>
        <row r="317">
          <cell r="C317" t="str">
            <v>陈淑贞</v>
          </cell>
        </row>
        <row r="317">
          <cell r="H317" t="str">
            <v>后视镜组装车间</v>
          </cell>
          <cell r="I317" t="str">
            <v>重卡 组装</v>
          </cell>
        </row>
        <row r="317">
          <cell r="S317">
            <v>44281</v>
          </cell>
        </row>
        <row r="318">
          <cell r="C318" t="str">
            <v>刘海凤</v>
          </cell>
        </row>
        <row r="318">
          <cell r="H318" t="str">
            <v>后视镜组装车间</v>
          </cell>
          <cell r="I318" t="str">
            <v>乘用车 组装</v>
          </cell>
        </row>
        <row r="318">
          <cell r="S318">
            <v>39500</v>
          </cell>
        </row>
        <row r="319">
          <cell r="C319" t="str">
            <v>曹延祥</v>
          </cell>
        </row>
        <row r="319">
          <cell r="H319" t="str">
            <v>后视镜组装车间</v>
          </cell>
          <cell r="I319" t="str">
            <v>重卡 组装</v>
          </cell>
        </row>
        <row r="319">
          <cell r="S319">
            <v>42780</v>
          </cell>
        </row>
        <row r="320">
          <cell r="C320" t="str">
            <v>李跃茹</v>
          </cell>
        </row>
        <row r="320">
          <cell r="H320" t="str">
            <v>后视镜组装车间</v>
          </cell>
          <cell r="I320" t="str">
            <v>乘用车 组装</v>
          </cell>
        </row>
        <row r="320">
          <cell r="S320">
            <v>42478</v>
          </cell>
        </row>
        <row r="321">
          <cell r="C321" t="str">
            <v>孙桂平</v>
          </cell>
        </row>
        <row r="321">
          <cell r="H321" t="str">
            <v>后视镜组装车间</v>
          </cell>
          <cell r="I321" t="str">
            <v>乘用车 组装</v>
          </cell>
        </row>
        <row r="321">
          <cell r="S321">
            <v>42430</v>
          </cell>
        </row>
        <row r="322">
          <cell r="C322" t="str">
            <v>刘二平</v>
          </cell>
        </row>
        <row r="322">
          <cell r="H322" t="str">
            <v>后视镜组装车间</v>
          </cell>
          <cell r="I322" t="str">
            <v>乘用车 组装</v>
          </cell>
        </row>
        <row r="322">
          <cell r="S322">
            <v>42770</v>
          </cell>
        </row>
        <row r="323">
          <cell r="C323" t="str">
            <v>姚秀玲</v>
          </cell>
        </row>
        <row r="323">
          <cell r="H323" t="str">
            <v>后视镜组装车间</v>
          </cell>
          <cell r="I323" t="str">
            <v>乘用车 组装</v>
          </cell>
        </row>
        <row r="323">
          <cell r="S323">
            <v>41604</v>
          </cell>
        </row>
        <row r="324">
          <cell r="C324" t="str">
            <v>康淑玲</v>
          </cell>
        </row>
        <row r="324">
          <cell r="H324" t="str">
            <v>后视镜组装车间</v>
          </cell>
          <cell r="I324" t="str">
            <v>乘用车 组装</v>
          </cell>
        </row>
        <row r="324">
          <cell r="S324">
            <v>43770</v>
          </cell>
        </row>
        <row r="325">
          <cell r="C325" t="str">
            <v>张爽</v>
          </cell>
        </row>
        <row r="325">
          <cell r="H325" t="str">
            <v>后视镜组装车间</v>
          </cell>
          <cell r="I325" t="str">
            <v>乘用车 组装</v>
          </cell>
        </row>
        <row r="325">
          <cell r="S325">
            <v>43550</v>
          </cell>
        </row>
        <row r="326">
          <cell r="C326" t="str">
            <v>刘瑜</v>
          </cell>
        </row>
        <row r="326">
          <cell r="H326" t="str">
            <v>后视镜组装车间</v>
          </cell>
          <cell r="I326" t="str">
            <v>乘用车 组装</v>
          </cell>
        </row>
        <row r="326">
          <cell r="S326">
            <v>44296</v>
          </cell>
        </row>
        <row r="327">
          <cell r="C327" t="str">
            <v>李春花</v>
          </cell>
        </row>
        <row r="327">
          <cell r="H327" t="str">
            <v>后视镜组装车间</v>
          </cell>
          <cell r="I327" t="str">
            <v>重卡 组装</v>
          </cell>
        </row>
        <row r="327">
          <cell r="S327">
            <v>42504</v>
          </cell>
        </row>
        <row r="328">
          <cell r="C328" t="str">
            <v>齐迁菲</v>
          </cell>
        </row>
        <row r="328">
          <cell r="H328" t="str">
            <v>后视镜组装车间</v>
          </cell>
          <cell r="I328" t="str">
            <v>乘用车 组装</v>
          </cell>
        </row>
        <row r="328">
          <cell r="S328">
            <v>43622</v>
          </cell>
        </row>
        <row r="329">
          <cell r="C329" t="str">
            <v>孙朝君</v>
          </cell>
        </row>
        <row r="329">
          <cell r="H329" t="str">
            <v>后视镜组装车间</v>
          </cell>
          <cell r="I329" t="str">
            <v>乘用车 组装</v>
          </cell>
        </row>
        <row r="329">
          <cell r="S329">
            <v>44613</v>
          </cell>
        </row>
        <row r="330">
          <cell r="C330" t="str">
            <v>魏建东</v>
          </cell>
        </row>
        <row r="330">
          <cell r="H330" t="str">
            <v>焊接车间</v>
          </cell>
          <cell r="I330" t="str">
            <v>上料工</v>
          </cell>
        </row>
        <row r="330">
          <cell r="S330">
            <v>44992</v>
          </cell>
        </row>
        <row r="331">
          <cell r="C331" t="str">
            <v>刘培杰</v>
          </cell>
        </row>
        <row r="331">
          <cell r="H331" t="str">
            <v>底座装配车间</v>
          </cell>
          <cell r="I331" t="str">
            <v>组装工</v>
          </cell>
        </row>
        <row r="331">
          <cell r="S331">
            <v>45002</v>
          </cell>
        </row>
        <row r="332">
          <cell r="C332" t="str">
            <v>张洪亮</v>
          </cell>
        </row>
        <row r="332">
          <cell r="H332" t="str">
            <v>底座装配车间</v>
          </cell>
          <cell r="I332" t="str">
            <v>组装工</v>
          </cell>
        </row>
        <row r="332">
          <cell r="S332">
            <v>45005</v>
          </cell>
        </row>
        <row r="333">
          <cell r="C333" t="str">
            <v>张春玉</v>
          </cell>
        </row>
        <row r="333">
          <cell r="H333" t="str">
            <v>缝纫车间</v>
          </cell>
          <cell r="I333" t="str">
            <v>裁剪工</v>
          </cell>
        </row>
        <row r="333">
          <cell r="S333">
            <v>44997</v>
          </cell>
        </row>
        <row r="334">
          <cell r="C334" t="str">
            <v>张金香</v>
          </cell>
        </row>
        <row r="334">
          <cell r="H334" t="str">
            <v>行政管理科</v>
          </cell>
          <cell r="I334" t="str">
            <v>勤杂工</v>
          </cell>
        </row>
        <row r="334">
          <cell r="S334">
            <v>44989</v>
          </cell>
        </row>
        <row r="335">
          <cell r="C335" t="str">
            <v>孙永建</v>
          </cell>
        </row>
        <row r="335">
          <cell r="H335" t="str">
            <v>焊接车间</v>
          </cell>
          <cell r="I335" t="str">
            <v>焊工</v>
          </cell>
        </row>
        <row r="335">
          <cell r="S335">
            <v>45006</v>
          </cell>
        </row>
        <row r="336">
          <cell r="C336" t="str">
            <v>张英键</v>
          </cell>
        </row>
        <row r="336">
          <cell r="H336" t="str">
            <v>销售服务科</v>
          </cell>
          <cell r="I336" t="str">
            <v>李尔现场服务</v>
          </cell>
        </row>
        <row r="336">
          <cell r="S336">
            <v>45008</v>
          </cell>
        </row>
        <row r="337">
          <cell r="C337" t="str">
            <v>郭福双</v>
          </cell>
        </row>
        <row r="337">
          <cell r="H337" t="str">
            <v>销售服务科</v>
          </cell>
          <cell r="I337" t="str">
            <v>功能件库管B</v>
          </cell>
        </row>
        <row r="337">
          <cell r="S337">
            <v>45013</v>
          </cell>
        </row>
        <row r="338">
          <cell r="C338" t="str">
            <v>刘海勇</v>
          </cell>
        </row>
        <row r="338">
          <cell r="H338" t="str">
            <v>座椅总装车间</v>
          </cell>
          <cell r="I338" t="str">
            <v>组装工</v>
          </cell>
        </row>
        <row r="338">
          <cell r="S338">
            <v>45231</v>
          </cell>
        </row>
        <row r="339">
          <cell r="C339" t="str">
            <v>陶辉</v>
          </cell>
        </row>
        <row r="339">
          <cell r="H339" t="str">
            <v>发泡车间</v>
          </cell>
          <cell r="I339" t="str">
            <v>发泡工</v>
          </cell>
        </row>
        <row r="339">
          <cell r="S339">
            <v>45108</v>
          </cell>
        </row>
        <row r="340">
          <cell r="C340" t="str">
            <v>赵惠</v>
          </cell>
        </row>
        <row r="340">
          <cell r="H340" t="str">
            <v>发泡车间</v>
          </cell>
          <cell r="I340" t="str">
            <v>发泡工</v>
          </cell>
        </row>
        <row r="340">
          <cell r="S340">
            <v>44993</v>
          </cell>
        </row>
        <row r="341">
          <cell r="C341" t="str">
            <v>孙尧</v>
          </cell>
        </row>
        <row r="341">
          <cell r="H341" t="str">
            <v>座椅总装车间</v>
          </cell>
          <cell r="I341" t="str">
            <v>组装工</v>
          </cell>
        </row>
        <row r="341">
          <cell r="S341">
            <v>45078</v>
          </cell>
        </row>
        <row r="342">
          <cell r="C342" t="str">
            <v>王梦婷</v>
          </cell>
        </row>
        <row r="342">
          <cell r="H342" t="str">
            <v>冲压弯管车间</v>
          </cell>
          <cell r="I342" t="str">
            <v>冲压工</v>
          </cell>
        </row>
        <row r="342">
          <cell r="S342">
            <v>45078</v>
          </cell>
        </row>
        <row r="343">
          <cell r="C343" t="str">
            <v>张家赫</v>
          </cell>
        </row>
        <row r="343">
          <cell r="H343" t="str">
            <v>座椅总装车间</v>
          </cell>
          <cell r="I343" t="str">
            <v>H6组装工</v>
          </cell>
        </row>
        <row r="343">
          <cell r="S343">
            <v>45108</v>
          </cell>
        </row>
        <row r="344">
          <cell r="C344" t="str">
            <v>宗泽</v>
          </cell>
        </row>
        <row r="344">
          <cell r="H344" t="str">
            <v>发泡车间</v>
          </cell>
          <cell r="I344" t="str">
            <v>发泡工</v>
          </cell>
        </row>
        <row r="344">
          <cell r="S344">
            <v>45170</v>
          </cell>
        </row>
        <row r="345">
          <cell r="C345" t="str">
            <v>刘永迪</v>
          </cell>
        </row>
        <row r="345">
          <cell r="H345" t="str">
            <v>座椅总装车间</v>
          </cell>
          <cell r="I345" t="str">
            <v>检验员</v>
          </cell>
        </row>
        <row r="345">
          <cell r="S345">
            <v>45018</v>
          </cell>
        </row>
        <row r="346">
          <cell r="C346" t="str">
            <v>崔雅青</v>
          </cell>
        </row>
        <row r="346">
          <cell r="H346" t="str">
            <v>涂装车间</v>
          </cell>
          <cell r="I346" t="str">
            <v>操作工</v>
          </cell>
        </row>
        <row r="346">
          <cell r="S346">
            <v>45027</v>
          </cell>
        </row>
        <row r="347">
          <cell r="C347" t="str">
            <v>陈美生</v>
          </cell>
        </row>
        <row r="347">
          <cell r="H347" t="str">
            <v>发泡车间</v>
          </cell>
          <cell r="I347" t="str">
            <v>发泡工</v>
          </cell>
        </row>
        <row r="347">
          <cell r="S347">
            <v>45036</v>
          </cell>
        </row>
        <row r="348">
          <cell r="C348" t="str">
            <v>律海棠</v>
          </cell>
        </row>
        <row r="348">
          <cell r="H348" t="str">
            <v>物业部</v>
          </cell>
          <cell r="I348" t="str">
            <v>维修工</v>
          </cell>
        </row>
        <row r="348">
          <cell r="S348">
            <v>45040</v>
          </cell>
        </row>
        <row r="349">
          <cell r="C349" t="str">
            <v>吴志强</v>
          </cell>
        </row>
        <row r="349">
          <cell r="H349" t="str">
            <v>销售服务科</v>
          </cell>
          <cell r="I349" t="str">
            <v>北京现场服务主管</v>
          </cell>
        </row>
        <row r="349">
          <cell r="S349">
            <v>42491</v>
          </cell>
        </row>
        <row r="350">
          <cell r="C350" t="str">
            <v>孙沛霖</v>
          </cell>
        </row>
        <row r="350">
          <cell r="H350" t="str">
            <v>会计科</v>
          </cell>
          <cell r="I350" t="str">
            <v>成本核算员</v>
          </cell>
        </row>
        <row r="350">
          <cell r="S350">
            <v>42492</v>
          </cell>
        </row>
        <row r="351">
          <cell r="C351" t="str">
            <v>赵伟</v>
          </cell>
        </row>
        <row r="351">
          <cell r="H351" t="str">
            <v>销售服务科</v>
          </cell>
          <cell r="I351" t="str">
            <v>客户经理</v>
          </cell>
        </row>
        <row r="351">
          <cell r="S351">
            <v>37470</v>
          </cell>
        </row>
        <row r="352">
          <cell r="C352" t="str">
            <v>韩香伶</v>
          </cell>
        </row>
        <row r="352">
          <cell r="H352" t="str">
            <v>销售服务科</v>
          </cell>
          <cell r="I352" t="str">
            <v>客户经理</v>
          </cell>
        </row>
        <row r="352">
          <cell r="S352">
            <v>37921</v>
          </cell>
        </row>
        <row r="353">
          <cell r="C353" t="str">
            <v>夏永飞</v>
          </cell>
        </row>
        <row r="353">
          <cell r="H353" t="str">
            <v>项目管理科</v>
          </cell>
          <cell r="I353" t="str">
            <v>科长</v>
          </cell>
        </row>
        <row r="353">
          <cell r="S353">
            <v>38575</v>
          </cell>
        </row>
        <row r="354">
          <cell r="C354" t="str">
            <v>吴英各</v>
          </cell>
        </row>
        <row r="354">
          <cell r="H354" t="str">
            <v>项目管理科</v>
          </cell>
          <cell r="I354" t="str">
            <v>科长</v>
          </cell>
        </row>
        <row r="354">
          <cell r="S354">
            <v>43087</v>
          </cell>
        </row>
        <row r="355">
          <cell r="C355" t="str">
            <v>任相宜</v>
          </cell>
        </row>
        <row r="355">
          <cell r="H355" t="str">
            <v>座椅总装车间</v>
          </cell>
          <cell r="I355" t="str">
            <v>组装工</v>
          </cell>
        </row>
        <row r="355">
          <cell r="S355">
            <v>45051</v>
          </cell>
        </row>
        <row r="356">
          <cell r="C356" t="str">
            <v>崔永元</v>
          </cell>
        </row>
        <row r="356">
          <cell r="H356" t="str">
            <v>座椅总装车间</v>
          </cell>
          <cell r="I356" t="str">
            <v>组装工</v>
          </cell>
        </row>
        <row r="356">
          <cell r="S356">
            <v>45054</v>
          </cell>
        </row>
        <row r="357">
          <cell r="C357" t="str">
            <v>王智</v>
          </cell>
        </row>
        <row r="357">
          <cell r="H357" t="str">
            <v>冲压弯管车间</v>
          </cell>
          <cell r="I357" t="str">
            <v>冲压工</v>
          </cell>
        </row>
        <row r="357">
          <cell r="S357">
            <v>45068</v>
          </cell>
        </row>
        <row r="358">
          <cell r="C358" t="str">
            <v>李喆</v>
          </cell>
        </row>
        <row r="358">
          <cell r="H358" t="str">
            <v>发泡车间</v>
          </cell>
          <cell r="I358" t="str">
            <v>检验员</v>
          </cell>
        </row>
        <row r="358">
          <cell r="S358">
            <v>45072</v>
          </cell>
        </row>
        <row r="359">
          <cell r="C359" t="str">
            <v>赵金鹏</v>
          </cell>
        </row>
        <row r="359">
          <cell r="H359" t="str">
            <v>发泡车间</v>
          </cell>
          <cell r="I359" t="str">
            <v>发泡工</v>
          </cell>
        </row>
        <row r="359">
          <cell r="S359">
            <v>45231</v>
          </cell>
        </row>
        <row r="360">
          <cell r="C360" t="str">
            <v>李媛</v>
          </cell>
        </row>
        <row r="360">
          <cell r="H360" t="str">
            <v>座椅总装车间</v>
          </cell>
          <cell r="I360" t="str">
            <v>组装工</v>
          </cell>
        </row>
        <row r="360">
          <cell r="S360">
            <v>45076</v>
          </cell>
        </row>
        <row r="361">
          <cell r="C361" t="str">
            <v>孟令帅</v>
          </cell>
        </row>
        <row r="361">
          <cell r="H361" t="str">
            <v>焊接车间</v>
          </cell>
          <cell r="I361" t="str">
            <v>摆件工</v>
          </cell>
        </row>
        <row r="361">
          <cell r="S361">
            <v>45080</v>
          </cell>
        </row>
        <row r="362">
          <cell r="C362" t="str">
            <v>杨浩</v>
          </cell>
        </row>
        <row r="362">
          <cell r="H362" t="str">
            <v>发泡车间</v>
          </cell>
          <cell r="I362" t="str">
            <v>发泡车间主任</v>
          </cell>
        </row>
        <row r="362">
          <cell r="S362">
            <v>45082</v>
          </cell>
        </row>
        <row r="363">
          <cell r="C363" t="str">
            <v>李宝英</v>
          </cell>
        </row>
        <row r="363">
          <cell r="H363" t="str">
            <v>发泡车间</v>
          </cell>
          <cell r="I363" t="str">
            <v>发泡工</v>
          </cell>
        </row>
        <row r="363">
          <cell r="S363">
            <v>45085</v>
          </cell>
        </row>
        <row r="364">
          <cell r="C364" t="str">
            <v>刘勇伸</v>
          </cell>
        </row>
        <row r="364">
          <cell r="H364" t="str">
            <v>发泡车间</v>
          </cell>
          <cell r="I364" t="str">
            <v>检验员</v>
          </cell>
        </row>
        <row r="364">
          <cell r="S364">
            <v>45086</v>
          </cell>
        </row>
        <row r="365">
          <cell r="C365" t="str">
            <v>刘洪阔</v>
          </cell>
        </row>
        <row r="365">
          <cell r="H365" t="str">
            <v>发泡车间</v>
          </cell>
          <cell r="I365" t="str">
            <v>检验员</v>
          </cell>
        </row>
        <row r="365">
          <cell r="S365">
            <v>45093</v>
          </cell>
        </row>
        <row r="366">
          <cell r="C366" t="str">
            <v>王明傲</v>
          </cell>
        </row>
        <row r="366">
          <cell r="H366" t="str">
            <v>安环科</v>
          </cell>
          <cell r="I366" t="str">
            <v>安全员</v>
          </cell>
        </row>
        <row r="366">
          <cell r="S366">
            <v>45097</v>
          </cell>
        </row>
        <row r="367">
          <cell r="C367" t="str">
            <v>左宗睿</v>
          </cell>
        </row>
        <row r="367">
          <cell r="H367" t="str">
            <v>座椅总装车间</v>
          </cell>
          <cell r="I367" t="str">
            <v>组装工</v>
          </cell>
        </row>
        <row r="367">
          <cell r="S367">
            <v>45106</v>
          </cell>
        </row>
        <row r="368">
          <cell r="C368" t="str">
            <v>田金梅</v>
          </cell>
        </row>
        <row r="368">
          <cell r="H368" t="str">
            <v>发泡车间</v>
          </cell>
          <cell r="I368" t="str">
            <v>发泡工</v>
          </cell>
        </row>
        <row r="368">
          <cell r="S368">
            <v>45078</v>
          </cell>
        </row>
        <row r="369">
          <cell r="C369" t="str">
            <v>刘红成</v>
          </cell>
        </row>
        <row r="369">
          <cell r="H369" t="str">
            <v>发泡车间</v>
          </cell>
          <cell r="I369" t="str">
            <v>发泡工</v>
          </cell>
        </row>
        <row r="369">
          <cell r="S369">
            <v>45323</v>
          </cell>
        </row>
        <row r="370">
          <cell r="C370" t="str">
            <v>姜俊霞</v>
          </cell>
        </row>
        <row r="370">
          <cell r="H370" t="str">
            <v>注塑车间</v>
          </cell>
          <cell r="I370" t="str">
            <v>操作工</v>
          </cell>
        </row>
        <row r="370">
          <cell r="S370">
            <v>45107</v>
          </cell>
        </row>
        <row r="371">
          <cell r="C371" t="str">
            <v>张云香</v>
          </cell>
        </row>
        <row r="371">
          <cell r="H371" t="str">
            <v>人力资源科</v>
          </cell>
          <cell r="I371" t="str">
            <v>薪酬主管</v>
          </cell>
        </row>
        <row r="371">
          <cell r="S371">
            <v>42465</v>
          </cell>
        </row>
        <row r="372">
          <cell r="C372" t="str">
            <v>徐俊亭</v>
          </cell>
        </row>
        <row r="372">
          <cell r="H372" t="str">
            <v>发泡车间</v>
          </cell>
          <cell r="I372" t="str">
            <v>发泡工</v>
          </cell>
        </row>
        <row r="372">
          <cell r="S372">
            <v>45108</v>
          </cell>
        </row>
        <row r="373">
          <cell r="C373" t="str">
            <v>滕家源</v>
          </cell>
        </row>
        <row r="373">
          <cell r="H373" t="str">
            <v>发泡车间</v>
          </cell>
          <cell r="I373" t="str">
            <v>检验员</v>
          </cell>
        </row>
        <row r="373">
          <cell r="S373">
            <v>45109</v>
          </cell>
        </row>
        <row r="374">
          <cell r="C374" t="str">
            <v>强帅</v>
          </cell>
        </row>
        <row r="374">
          <cell r="H374" t="str">
            <v>发泡车间</v>
          </cell>
          <cell r="I374" t="str">
            <v>发泡工</v>
          </cell>
        </row>
        <row r="374">
          <cell r="S374">
            <v>45112</v>
          </cell>
        </row>
        <row r="375">
          <cell r="C375" t="str">
            <v>李加宏</v>
          </cell>
        </row>
        <row r="375">
          <cell r="H375" t="str">
            <v>发泡车间</v>
          </cell>
          <cell r="I375" t="str">
            <v>发泡工</v>
          </cell>
        </row>
        <row r="375">
          <cell r="S375">
            <v>45113</v>
          </cell>
        </row>
        <row r="376">
          <cell r="C376" t="str">
            <v>王新楼</v>
          </cell>
        </row>
        <row r="376">
          <cell r="H376" t="str">
            <v>焊接车间</v>
          </cell>
          <cell r="I376" t="str">
            <v>摆件工</v>
          </cell>
        </row>
        <row r="376">
          <cell r="S376">
            <v>45113</v>
          </cell>
        </row>
        <row r="377">
          <cell r="C377" t="str">
            <v>杨圣泉</v>
          </cell>
        </row>
        <row r="377">
          <cell r="H377" t="str">
            <v>发泡车间</v>
          </cell>
          <cell r="I377" t="str">
            <v>发泡工</v>
          </cell>
        </row>
        <row r="377">
          <cell r="S377">
            <v>45120</v>
          </cell>
        </row>
        <row r="378">
          <cell r="C378" t="str">
            <v>孙凤丽</v>
          </cell>
        </row>
        <row r="378">
          <cell r="H378" t="str">
            <v>发泡车间</v>
          </cell>
          <cell r="I378" t="str">
            <v>发泡工</v>
          </cell>
        </row>
        <row r="378">
          <cell r="S378">
            <v>45120</v>
          </cell>
        </row>
        <row r="379">
          <cell r="C379" t="str">
            <v>杨金军</v>
          </cell>
        </row>
        <row r="379">
          <cell r="H379" t="str">
            <v>注塑车间</v>
          </cell>
          <cell r="I379" t="str">
            <v>操作工</v>
          </cell>
        </row>
        <row r="379">
          <cell r="S379">
            <v>45134</v>
          </cell>
        </row>
        <row r="380">
          <cell r="C380" t="str">
            <v>马旭林</v>
          </cell>
        </row>
        <row r="380">
          <cell r="H380" t="str">
            <v>发泡车间</v>
          </cell>
          <cell r="I380" t="str">
            <v>发泡工</v>
          </cell>
        </row>
        <row r="380">
          <cell r="S380">
            <v>45127</v>
          </cell>
        </row>
        <row r="381">
          <cell r="C381" t="str">
            <v>沈小华</v>
          </cell>
        </row>
        <row r="381">
          <cell r="H381" t="str">
            <v>焊接车间</v>
          </cell>
          <cell r="I381" t="str">
            <v>摆件工</v>
          </cell>
        </row>
        <row r="381">
          <cell r="S381">
            <v>45135</v>
          </cell>
        </row>
        <row r="382">
          <cell r="C382" t="str">
            <v>徐俊荣</v>
          </cell>
        </row>
        <row r="382">
          <cell r="H382" t="str">
            <v>冲压弯管车间</v>
          </cell>
          <cell r="I382" t="str">
            <v>冲压工</v>
          </cell>
        </row>
        <row r="382">
          <cell r="S382">
            <v>45135</v>
          </cell>
        </row>
        <row r="383">
          <cell r="C383" t="str">
            <v>迟艳云</v>
          </cell>
        </row>
        <row r="383">
          <cell r="H383" t="str">
            <v>发泡车间</v>
          </cell>
          <cell r="I383" t="str">
            <v>发泡工</v>
          </cell>
        </row>
        <row r="383">
          <cell r="S383">
            <v>45143</v>
          </cell>
        </row>
        <row r="384">
          <cell r="C384" t="str">
            <v>程顺</v>
          </cell>
        </row>
        <row r="384">
          <cell r="H384" t="str">
            <v>焊接车间</v>
          </cell>
          <cell r="I384" t="str">
            <v>摆件工</v>
          </cell>
        </row>
        <row r="384">
          <cell r="S384">
            <v>45154</v>
          </cell>
        </row>
        <row r="385">
          <cell r="C385" t="str">
            <v>王野</v>
          </cell>
        </row>
        <row r="385">
          <cell r="H385" t="str">
            <v>发泡车间</v>
          </cell>
          <cell r="I385" t="str">
            <v>发泡工</v>
          </cell>
        </row>
        <row r="385">
          <cell r="S385">
            <v>45157</v>
          </cell>
        </row>
        <row r="386">
          <cell r="C386" t="str">
            <v>刘宏帅</v>
          </cell>
        </row>
        <row r="386">
          <cell r="H386" t="str">
            <v>焊接车间</v>
          </cell>
          <cell r="I386" t="str">
            <v>摆件工</v>
          </cell>
        </row>
        <row r="386">
          <cell r="S386">
            <v>45160</v>
          </cell>
        </row>
        <row r="387">
          <cell r="C387" t="str">
            <v>刘荣骏</v>
          </cell>
        </row>
        <row r="387">
          <cell r="H387" t="str">
            <v>座椅总装车间</v>
          </cell>
          <cell r="I387" t="str">
            <v>组装工</v>
          </cell>
        </row>
        <row r="387">
          <cell r="S387">
            <v>45161</v>
          </cell>
        </row>
        <row r="388">
          <cell r="C388" t="str">
            <v>刘淑霞</v>
          </cell>
        </row>
        <row r="388">
          <cell r="H388" t="str">
            <v>底座装配车间</v>
          </cell>
          <cell r="I388" t="str">
            <v>组装工</v>
          </cell>
        </row>
        <row r="388">
          <cell r="S388">
            <v>45162</v>
          </cell>
        </row>
        <row r="389">
          <cell r="C389" t="str">
            <v>王文星</v>
          </cell>
        </row>
        <row r="389">
          <cell r="H389" t="str">
            <v>冲压弯管车间</v>
          </cell>
          <cell r="I389" t="str">
            <v>冲压工</v>
          </cell>
        </row>
        <row r="389">
          <cell r="S389">
            <v>45164</v>
          </cell>
        </row>
        <row r="390">
          <cell r="C390" t="str">
            <v>范志超</v>
          </cell>
        </row>
        <row r="390">
          <cell r="H390" t="str">
            <v>焊接车间</v>
          </cell>
          <cell r="I390" t="str">
            <v>摆件工</v>
          </cell>
        </row>
        <row r="390">
          <cell r="S390">
            <v>45164</v>
          </cell>
        </row>
        <row r="391">
          <cell r="C391" t="str">
            <v>徐小战</v>
          </cell>
        </row>
        <row r="391">
          <cell r="H391" t="str">
            <v>冲压弯管车间</v>
          </cell>
          <cell r="I391" t="str">
            <v>冲压工</v>
          </cell>
        </row>
        <row r="391">
          <cell r="S391">
            <v>44762</v>
          </cell>
        </row>
        <row r="392">
          <cell r="C392" t="str">
            <v>刘镔</v>
          </cell>
        </row>
        <row r="392">
          <cell r="H392" t="str">
            <v>工艺工程部</v>
          </cell>
          <cell r="I392" t="str">
            <v>试制工程师</v>
          </cell>
        </row>
        <row r="392">
          <cell r="S392">
            <v>45167</v>
          </cell>
        </row>
        <row r="393">
          <cell r="C393" t="str">
            <v>张长江</v>
          </cell>
        </row>
        <row r="393">
          <cell r="H393" t="str">
            <v>销售服务科</v>
          </cell>
          <cell r="I393" t="str">
            <v>工装维修</v>
          </cell>
        </row>
        <row r="393">
          <cell r="S393">
            <v>45167</v>
          </cell>
        </row>
        <row r="394">
          <cell r="C394" t="str">
            <v>朱海杰</v>
          </cell>
        </row>
        <row r="394">
          <cell r="H394" t="str">
            <v>冲压弯管车间</v>
          </cell>
          <cell r="I394" t="str">
            <v>冲压工</v>
          </cell>
        </row>
        <row r="394">
          <cell r="S394">
            <v>45167</v>
          </cell>
        </row>
        <row r="395">
          <cell r="C395" t="str">
            <v>崔华震</v>
          </cell>
        </row>
        <row r="395">
          <cell r="H395" t="str">
            <v>发泡车间</v>
          </cell>
          <cell r="I395" t="str">
            <v>发泡工</v>
          </cell>
        </row>
        <row r="395">
          <cell r="S395">
            <v>45156</v>
          </cell>
        </row>
        <row r="396">
          <cell r="C396" t="str">
            <v>崔杰</v>
          </cell>
        </row>
        <row r="396">
          <cell r="H396" t="str">
            <v>注塑车间</v>
          </cell>
          <cell r="I396" t="str">
            <v>操作工</v>
          </cell>
        </row>
        <row r="396">
          <cell r="S396">
            <v>45162</v>
          </cell>
        </row>
        <row r="397">
          <cell r="C397" t="str">
            <v>孙明明</v>
          </cell>
        </row>
        <row r="397">
          <cell r="H397" t="str">
            <v>焊接车间</v>
          </cell>
          <cell r="I397" t="str">
            <v>摆件工</v>
          </cell>
        </row>
        <row r="397">
          <cell r="S397">
            <v>45159</v>
          </cell>
        </row>
        <row r="398">
          <cell r="C398" t="str">
            <v>范秀花</v>
          </cell>
        </row>
        <row r="398">
          <cell r="H398" t="str">
            <v>焊接车间</v>
          </cell>
          <cell r="I398" t="str">
            <v>摆件工</v>
          </cell>
        </row>
        <row r="398">
          <cell r="S398">
            <v>45159</v>
          </cell>
        </row>
        <row r="399">
          <cell r="C399" t="str">
            <v>韩永路</v>
          </cell>
        </row>
        <row r="399">
          <cell r="H399" t="str">
            <v>发泡车间</v>
          </cell>
          <cell r="I399" t="str">
            <v>发泡工</v>
          </cell>
        </row>
        <row r="399">
          <cell r="S399">
            <v>45162</v>
          </cell>
        </row>
        <row r="400">
          <cell r="C400" t="str">
            <v>郭煜</v>
          </cell>
        </row>
        <row r="400">
          <cell r="H400" t="str">
            <v>工艺工程部</v>
          </cell>
          <cell r="I400" t="str">
            <v>焊接工艺工程师</v>
          </cell>
        </row>
        <row r="400">
          <cell r="S400">
            <v>45170</v>
          </cell>
        </row>
        <row r="401">
          <cell r="C401" t="str">
            <v>杨朕</v>
          </cell>
        </row>
        <row r="401">
          <cell r="H401" t="str">
            <v>冲压弯管车间</v>
          </cell>
          <cell r="I401" t="str">
            <v>冲压工</v>
          </cell>
        </row>
        <row r="401">
          <cell r="S401">
            <v>45170</v>
          </cell>
        </row>
        <row r="402">
          <cell r="C402" t="str">
            <v>王秀华</v>
          </cell>
        </row>
        <row r="402">
          <cell r="H402" t="str">
            <v>底座装配车间</v>
          </cell>
          <cell r="I402" t="str">
            <v>组装工</v>
          </cell>
        </row>
        <row r="402">
          <cell r="S402">
            <v>45171</v>
          </cell>
        </row>
        <row r="403">
          <cell r="C403" t="str">
            <v>郑晨阳</v>
          </cell>
        </row>
        <row r="403">
          <cell r="H403" t="str">
            <v>焊接车间</v>
          </cell>
          <cell r="I403" t="str">
            <v>摆件工</v>
          </cell>
        </row>
        <row r="403">
          <cell r="S403">
            <v>45180</v>
          </cell>
        </row>
        <row r="404">
          <cell r="C404" t="str">
            <v>高健朝</v>
          </cell>
        </row>
        <row r="404">
          <cell r="H404" t="str">
            <v>底座装配车间</v>
          </cell>
          <cell r="I404" t="str">
            <v>组装工</v>
          </cell>
        </row>
        <row r="404">
          <cell r="S404">
            <v>45184</v>
          </cell>
        </row>
        <row r="405">
          <cell r="C405" t="str">
            <v>曹军浩</v>
          </cell>
        </row>
        <row r="405">
          <cell r="H405" t="str">
            <v>座椅总装车间</v>
          </cell>
          <cell r="I405" t="str">
            <v>组装工</v>
          </cell>
        </row>
        <row r="405">
          <cell r="S405">
            <v>45185</v>
          </cell>
        </row>
        <row r="406">
          <cell r="C406" t="str">
            <v>杨莉莉</v>
          </cell>
        </row>
        <row r="406">
          <cell r="H406" t="str">
            <v>底座装配车间</v>
          </cell>
          <cell r="I406" t="str">
            <v>组装工</v>
          </cell>
        </row>
        <row r="406">
          <cell r="S406">
            <v>45185</v>
          </cell>
        </row>
        <row r="407">
          <cell r="C407" t="str">
            <v>于炳川</v>
          </cell>
        </row>
        <row r="407">
          <cell r="H407" t="str">
            <v>发泡车间</v>
          </cell>
          <cell r="I407" t="str">
            <v>发泡工</v>
          </cell>
        </row>
        <row r="407">
          <cell r="S407">
            <v>45188</v>
          </cell>
        </row>
        <row r="408">
          <cell r="C408" t="str">
            <v>吕宪超</v>
          </cell>
        </row>
        <row r="408">
          <cell r="H408" t="str">
            <v>项目管理科</v>
          </cell>
          <cell r="I408" t="str">
            <v>物料计划员</v>
          </cell>
        </row>
        <row r="408">
          <cell r="S408">
            <v>45187</v>
          </cell>
        </row>
        <row r="409">
          <cell r="C409" t="str">
            <v>刘铭杰</v>
          </cell>
        </row>
        <row r="409">
          <cell r="H409" t="str">
            <v>安环科</v>
          </cell>
          <cell r="I409" t="str">
            <v>安环主管</v>
          </cell>
        </row>
        <row r="409">
          <cell r="S409">
            <v>45188</v>
          </cell>
        </row>
        <row r="410">
          <cell r="C410" t="str">
            <v>张龙</v>
          </cell>
        </row>
        <row r="410">
          <cell r="H410" t="str">
            <v>工艺工程部</v>
          </cell>
          <cell r="I410" t="str">
            <v>总装工程师</v>
          </cell>
        </row>
        <row r="410">
          <cell r="S410">
            <v>45187</v>
          </cell>
        </row>
        <row r="411">
          <cell r="C411" t="str">
            <v>孙其锐</v>
          </cell>
        </row>
        <row r="411">
          <cell r="H411" t="str">
            <v>座椅总装车间</v>
          </cell>
          <cell r="I411" t="str">
            <v>组装工</v>
          </cell>
        </row>
        <row r="411">
          <cell r="S411">
            <v>45191</v>
          </cell>
        </row>
        <row r="412">
          <cell r="C412" t="str">
            <v>于瑞敏</v>
          </cell>
        </row>
        <row r="412">
          <cell r="H412" t="str">
            <v>冲压弯管车间</v>
          </cell>
          <cell r="I412" t="str">
            <v>冲压工</v>
          </cell>
        </row>
        <row r="412">
          <cell r="S412">
            <v>45191</v>
          </cell>
        </row>
        <row r="413">
          <cell r="C413" t="str">
            <v>程俊杰</v>
          </cell>
        </row>
        <row r="413">
          <cell r="H413" t="str">
            <v>座椅总装车间</v>
          </cell>
          <cell r="I413" t="str">
            <v>组装工</v>
          </cell>
        </row>
        <row r="413">
          <cell r="S413">
            <v>45192</v>
          </cell>
        </row>
        <row r="414">
          <cell r="C414" t="str">
            <v>李春乐</v>
          </cell>
        </row>
        <row r="414">
          <cell r="H414" t="str">
            <v>底座装配车间</v>
          </cell>
          <cell r="I414" t="str">
            <v>组装工</v>
          </cell>
        </row>
        <row r="414">
          <cell r="S414">
            <v>45195</v>
          </cell>
        </row>
        <row r="415">
          <cell r="C415" t="str">
            <v>吴杰烽</v>
          </cell>
        </row>
        <row r="415">
          <cell r="H415" t="str">
            <v>座椅总装车间</v>
          </cell>
          <cell r="I415" t="str">
            <v>组装工</v>
          </cell>
        </row>
        <row r="415">
          <cell r="S415">
            <v>45195</v>
          </cell>
        </row>
        <row r="416">
          <cell r="C416" t="str">
            <v>张俊婷</v>
          </cell>
        </row>
        <row r="416">
          <cell r="H416" t="str">
            <v>底座装配车间</v>
          </cell>
          <cell r="I416" t="str">
            <v>组装工</v>
          </cell>
        </row>
        <row r="416">
          <cell r="S416">
            <v>45173</v>
          </cell>
        </row>
        <row r="417">
          <cell r="C417" t="str">
            <v>刘瑞霖</v>
          </cell>
        </row>
        <row r="417">
          <cell r="H417" t="str">
            <v>底座装配车间</v>
          </cell>
          <cell r="I417" t="str">
            <v>组装工</v>
          </cell>
        </row>
        <row r="417">
          <cell r="S417">
            <v>45181</v>
          </cell>
        </row>
        <row r="418">
          <cell r="C418" t="str">
            <v>刘国东</v>
          </cell>
        </row>
        <row r="418">
          <cell r="H418" t="str">
            <v>焊接车间</v>
          </cell>
          <cell r="I418" t="str">
            <v>摆件工</v>
          </cell>
        </row>
        <row r="418">
          <cell r="S418">
            <v>45190</v>
          </cell>
        </row>
        <row r="419">
          <cell r="C419" t="str">
            <v>李硕</v>
          </cell>
        </row>
        <row r="419">
          <cell r="H419" t="str">
            <v>发泡车间</v>
          </cell>
          <cell r="I419" t="str">
            <v>发泡工</v>
          </cell>
        </row>
        <row r="419">
          <cell r="S419">
            <v>45175</v>
          </cell>
        </row>
        <row r="420">
          <cell r="C420" t="str">
            <v>吴迪</v>
          </cell>
        </row>
        <row r="420">
          <cell r="H420" t="str">
            <v>发泡车间</v>
          </cell>
          <cell r="I420" t="str">
            <v>发泡工</v>
          </cell>
        </row>
        <row r="420">
          <cell r="S420">
            <v>45206</v>
          </cell>
        </row>
        <row r="421">
          <cell r="C421" t="str">
            <v>程进</v>
          </cell>
        </row>
        <row r="421">
          <cell r="H421" t="str">
            <v>底座装配车间</v>
          </cell>
          <cell r="I421" t="str">
            <v>组装工</v>
          </cell>
        </row>
        <row r="421">
          <cell r="S421">
            <v>45208</v>
          </cell>
        </row>
        <row r="422">
          <cell r="C422" t="str">
            <v>袁风英</v>
          </cell>
        </row>
        <row r="422">
          <cell r="H422" t="str">
            <v>注塑车间</v>
          </cell>
          <cell r="I422" t="str">
            <v>操作工</v>
          </cell>
        </row>
        <row r="422">
          <cell r="S422">
            <v>45202</v>
          </cell>
        </row>
        <row r="423">
          <cell r="C423" t="str">
            <v>杨淑兰</v>
          </cell>
        </row>
        <row r="423">
          <cell r="H423" t="str">
            <v>底座装配车间</v>
          </cell>
          <cell r="I423" t="str">
            <v>库管员</v>
          </cell>
        </row>
        <row r="423">
          <cell r="S423">
            <v>45215</v>
          </cell>
        </row>
        <row r="424">
          <cell r="C424" t="str">
            <v>刘树娟</v>
          </cell>
        </row>
        <row r="424">
          <cell r="H424" t="str">
            <v>注塑车间</v>
          </cell>
          <cell r="I424" t="str">
            <v>操作工</v>
          </cell>
        </row>
        <row r="424">
          <cell r="S424">
            <v>45214</v>
          </cell>
        </row>
        <row r="425">
          <cell r="C425" t="str">
            <v>左梦妮</v>
          </cell>
        </row>
        <row r="425">
          <cell r="H425" t="str">
            <v>底座装配车间</v>
          </cell>
          <cell r="I425" t="str">
            <v>组装工</v>
          </cell>
        </row>
        <row r="425">
          <cell r="S425">
            <v>45216</v>
          </cell>
        </row>
        <row r="426">
          <cell r="C426" t="str">
            <v>冯风泽</v>
          </cell>
        </row>
        <row r="426">
          <cell r="H426" t="str">
            <v>底座装配车间</v>
          </cell>
          <cell r="I426" t="str">
            <v>组装工</v>
          </cell>
        </row>
        <row r="426">
          <cell r="S426">
            <v>45216</v>
          </cell>
        </row>
        <row r="427">
          <cell r="C427" t="str">
            <v>李杰</v>
          </cell>
        </row>
        <row r="427">
          <cell r="H427" t="str">
            <v>发泡车间</v>
          </cell>
          <cell r="I427" t="str">
            <v>发泡工</v>
          </cell>
        </row>
        <row r="427">
          <cell r="S427">
            <v>45217</v>
          </cell>
        </row>
        <row r="428">
          <cell r="C428" t="str">
            <v>杨荣劲</v>
          </cell>
        </row>
        <row r="428">
          <cell r="H428" t="str">
            <v>冲压弯管车间</v>
          </cell>
          <cell r="I428" t="str">
            <v>模具维修</v>
          </cell>
        </row>
        <row r="428">
          <cell r="S428">
            <v>45217</v>
          </cell>
        </row>
        <row r="429">
          <cell r="C429" t="str">
            <v>李莉</v>
          </cell>
        </row>
        <row r="429">
          <cell r="H429" t="str">
            <v>注塑车间</v>
          </cell>
          <cell r="I429" t="str">
            <v>操作工</v>
          </cell>
        </row>
        <row r="429">
          <cell r="S429">
            <v>45218</v>
          </cell>
        </row>
        <row r="430">
          <cell r="C430" t="str">
            <v>夏志龙</v>
          </cell>
        </row>
        <row r="430">
          <cell r="H430" t="str">
            <v>注塑车间</v>
          </cell>
          <cell r="I430" t="str">
            <v>操作工</v>
          </cell>
        </row>
        <row r="430">
          <cell r="S430">
            <v>45219</v>
          </cell>
        </row>
        <row r="431">
          <cell r="C431" t="str">
            <v>王硕</v>
          </cell>
        </row>
        <row r="431">
          <cell r="H431" t="str">
            <v>发泡车间</v>
          </cell>
          <cell r="I431" t="str">
            <v>发泡工</v>
          </cell>
        </row>
        <row r="431">
          <cell r="S431">
            <v>45221</v>
          </cell>
        </row>
        <row r="432">
          <cell r="C432" t="str">
            <v>李向功</v>
          </cell>
        </row>
        <row r="432">
          <cell r="H432" t="str">
            <v>项目管理科</v>
          </cell>
          <cell r="I432" t="str">
            <v>物料计划员</v>
          </cell>
        </row>
        <row r="432">
          <cell r="S432">
            <v>45225</v>
          </cell>
        </row>
        <row r="433">
          <cell r="C433" t="str">
            <v>赵建</v>
          </cell>
        </row>
        <row r="433">
          <cell r="H433" t="str">
            <v>发泡车间</v>
          </cell>
          <cell r="I433" t="str">
            <v>发泡工</v>
          </cell>
        </row>
        <row r="433">
          <cell r="S433">
            <v>45226</v>
          </cell>
        </row>
        <row r="434">
          <cell r="C434" t="str">
            <v>刘金丰</v>
          </cell>
        </row>
        <row r="434">
          <cell r="H434" t="str">
            <v>冲压弯管车间</v>
          </cell>
          <cell r="I434" t="str">
            <v>模具维修</v>
          </cell>
        </row>
        <row r="434">
          <cell r="S434">
            <v>45226</v>
          </cell>
        </row>
        <row r="435">
          <cell r="C435" t="str">
            <v>张兆椿</v>
          </cell>
        </row>
        <row r="435">
          <cell r="H435" t="str">
            <v>发泡车间</v>
          </cell>
          <cell r="I435" t="str">
            <v>发泡工</v>
          </cell>
        </row>
        <row r="435">
          <cell r="S435">
            <v>45227</v>
          </cell>
        </row>
        <row r="436">
          <cell r="C436" t="str">
            <v>王文艳</v>
          </cell>
        </row>
        <row r="436">
          <cell r="H436" t="str">
            <v>生产管理科</v>
          </cell>
          <cell r="I436" t="str">
            <v>B40上料工</v>
          </cell>
        </row>
        <row r="436">
          <cell r="S436">
            <v>45229</v>
          </cell>
        </row>
        <row r="437">
          <cell r="C437" t="str">
            <v>庞博</v>
          </cell>
        </row>
        <row r="437">
          <cell r="H437" t="str">
            <v>发泡车间</v>
          </cell>
          <cell r="I437" t="str">
            <v>发泡工</v>
          </cell>
        </row>
        <row r="437">
          <cell r="S437">
            <v>45222</v>
          </cell>
        </row>
        <row r="438">
          <cell r="C438" t="str">
            <v>张坤</v>
          </cell>
        </row>
        <row r="438">
          <cell r="H438" t="str">
            <v>冲压弯管车间</v>
          </cell>
          <cell r="I438" t="str">
            <v>冲压工</v>
          </cell>
        </row>
        <row r="438">
          <cell r="S438">
            <v>45216</v>
          </cell>
        </row>
        <row r="439">
          <cell r="C439" t="str">
            <v>常琳</v>
          </cell>
        </row>
        <row r="439">
          <cell r="H439" t="str">
            <v>焊接车间</v>
          </cell>
          <cell r="I439" t="str">
            <v>摆件工</v>
          </cell>
        </row>
        <row r="439">
          <cell r="S439">
            <v>45217</v>
          </cell>
        </row>
        <row r="440">
          <cell r="C440" t="str">
            <v>高维坤</v>
          </cell>
        </row>
        <row r="440">
          <cell r="H440" t="str">
            <v>座椅总装车间</v>
          </cell>
          <cell r="I440" t="str">
            <v>叉车工</v>
          </cell>
        </row>
        <row r="440">
          <cell r="S440">
            <v>45233</v>
          </cell>
        </row>
        <row r="441">
          <cell r="C441" t="str">
            <v>张雨</v>
          </cell>
        </row>
        <row r="441">
          <cell r="H441" t="str">
            <v>发泡车间</v>
          </cell>
          <cell r="I441" t="str">
            <v>发泡工</v>
          </cell>
        </row>
        <row r="441">
          <cell r="S441">
            <v>45234</v>
          </cell>
        </row>
        <row r="442">
          <cell r="C442" t="str">
            <v>张伟博</v>
          </cell>
        </row>
        <row r="442">
          <cell r="H442" t="str">
            <v>座椅总装车间</v>
          </cell>
          <cell r="I442" t="str">
            <v>组装工</v>
          </cell>
        </row>
        <row r="442">
          <cell r="S442">
            <v>45234</v>
          </cell>
        </row>
        <row r="443">
          <cell r="C443" t="str">
            <v>王菲</v>
          </cell>
        </row>
        <row r="443">
          <cell r="H443" t="str">
            <v>底座装配车间</v>
          </cell>
          <cell r="I443" t="str">
            <v>组装工</v>
          </cell>
        </row>
        <row r="443">
          <cell r="S443">
            <v>45234</v>
          </cell>
        </row>
        <row r="444">
          <cell r="C444" t="str">
            <v>程培轩</v>
          </cell>
        </row>
        <row r="444">
          <cell r="H444" t="str">
            <v>发泡车间</v>
          </cell>
          <cell r="I444" t="str">
            <v>发泡工</v>
          </cell>
        </row>
        <row r="444">
          <cell r="S444">
            <v>45234</v>
          </cell>
        </row>
        <row r="445">
          <cell r="C445" t="str">
            <v>高熙来</v>
          </cell>
        </row>
        <row r="445">
          <cell r="H445" t="str">
            <v>座椅总装车间</v>
          </cell>
          <cell r="I445" t="str">
            <v>组装工</v>
          </cell>
        </row>
        <row r="445">
          <cell r="S445">
            <v>45234</v>
          </cell>
        </row>
        <row r="446">
          <cell r="C446" t="str">
            <v>崔哲</v>
          </cell>
        </row>
        <row r="446">
          <cell r="H446" t="str">
            <v>座椅总装车间</v>
          </cell>
          <cell r="I446" t="str">
            <v>组装工</v>
          </cell>
        </row>
        <row r="446">
          <cell r="S446">
            <v>45249</v>
          </cell>
        </row>
        <row r="447">
          <cell r="C447" t="str">
            <v>赵二龙</v>
          </cell>
        </row>
        <row r="447">
          <cell r="H447" t="str">
            <v>河北模具车间</v>
          </cell>
          <cell r="I447" t="str">
            <v>工装模具装配钳工</v>
          </cell>
        </row>
        <row r="447">
          <cell r="S447">
            <v>45256</v>
          </cell>
        </row>
        <row r="448">
          <cell r="C448" t="str">
            <v>刘永越</v>
          </cell>
        </row>
        <row r="448">
          <cell r="H448" t="str">
            <v>发泡车间</v>
          </cell>
          <cell r="I448" t="str">
            <v>发泡工</v>
          </cell>
        </row>
        <row r="448">
          <cell r="S448">
            <v>45252</v>
          </cell>
        </row>
        <row r="449">
          <cell r="C449" t="str">
            <v>朱凤娟</v>
          </cell>
        </row>
        <row r="449">
          <cell r="H449" t="str">
            <v>发泡车间</v>
          </cell>
          <cell r="I449" t="str">
            <v>发泡工</v>
          </cell>
        </row>
        <row r="449">
          <cell r="S449">
            <v>45238</v>
          </cell>
        </row>
        <row r="450">
          <cell r="C450" t="str">
            <v>李晓慧</v>
          </cell>
        </row>
        <row r="450">
          <cell r="H450" t="str">
            <v>注塑车间</v>
          </cell>
          <cell r="I450" t="str">
            <v>操作工</v>
          </cell>
        </row>
        <row r="450">
          <cell r="S450">
            <v>45245</v>
          </cell>
        </row>
        <row r="451">
          <cell r="C451" t="str">
            <v>赵建梅</v>
          </cell>
        </row>
        <row r="451">
          <cell r="H451" t="str">
            <v>冲压弯管车间</v>
          </cell>
          <cell r="I451" t="str">
            <v>冲压工</v>
          </cell>
        </row>
        <row r="451">
          <cell r="S451">
            <v>45262</v>
          </cell>
        </row>
        <row r="452">
          <cell r="C452" t="str">
            <v>韩培中</v>
          </cell>
        </row>
        <row r="452">
          <cell r="H452" t="str">
            <v>安环科</v>
          </cell>
          <cell r="I452" t="str">
            <v>安全员</v>
          </cell>
        </row>
        <row r="452">
          <cell r="S452">
            <v>45264</v>
          </cell>
        </row>
        <row r="453">
          <cell r="C453" t="str">
            <v>张洪梅</v>
          </cell>
        </row>
        <row r="453">
          <cell r="H453" t="str">
            <v>销售服务科</v>
          </cell>
          <cell r="I453" t="str">
            <v>功能件库管B</v>
          </cell>
        </row>
        <row r="453">
          <cell r="S453">
            <v>45264</v>
          </cell>
        </row>
        <row r="454">
          <cell r="C454" t="str">
            <v>陈琪</v>
          </cell>
        </row>
        <row r="454">
          <cell r="H454" t="str">
            <v>生产管理科</v>
          </cell>
          <cell r="I454" t="str">
            <v>核算员</v>
          </cell>
        </row>
        <row r="454">
          <cell r="S454">
            <v>45265</v>
          </cell>
        </row>
        <row r="455">
          <cell r="C455" t="str">
            <v>曹清泉</v>
          </cell>
        </row>
        <row r="455">
          <cell r="H455" t="str">
            <v>底座装配车间</v>
          </cell>
          <cell r="I455" t="str">
            <v>组装工</v>
          </cell>
        </row>
        <row r="455">
          <cell r="S455">
            <v>45268</v>
          </cell>
        </row>
        <row r="456">
          <cell r="C456" t="str">
            <v>孙智豪</v>
          </cell>
        </row>
        <row r="456">
          <cell r="H456" t="str">
            <v>注塑车间</v>
          </cell>
          <cell r="I456" t="str">
            <v>操作工</v>
          </cell>
        </row>
        <row r="456">
          <cell r="S456">
            <v>45272</v>
          </cell>
        </row>
        <row r="457">
          <cell r="C457" t="str">
            <v>何高峰</v>
          </cell>
        </row>
        <row r="457">
          <cell r="H457" t="str">
            <v>项目管理科</v>
          </cell>
          <cell r="I457" t="str">
            <v>物料计划员</v>
          </cell>
        </row>
        <row r="457">
          <cell r="S457">
            <v>45272</v>
          </cell>
        </row>
        <row r="458">
          <cell r="C458" t="str">
            <v>张俊峰</v>
          </cell>
        </row>
        <row r="458">
          <cell r="H458" t="str">
            <v>焊接车间</v>
          </cell>
          <cell r="I458" t="str">
            <v>上料工</v>
          </cell>
        </row>
        <row r="458">
          <cell r="S458">
            <v>45272</v>
          </cell>
        </row>
        <row r="459">
          <cell r="C459" t="str">
            <v>彭锋</v>
          </cell>
        </row>
        <row r="459">
          <cell r="H459" t="str">
            <v>工艺工程部</v>
          </cell>
          <cell r="I459" t="str">
            <v>冲压模具设计工程师</v>
          </cell>
        </row>
        <row r="459">
          <cell r="S459">
            <v>45273</v>
          </cell>
        </row>
        <row r="460">
          <cell r="C460" t="str">
            <v>李博文</v>
          </cell>
        </row>
        <row r="460">
          <cell r="H460" t="str">
            <v>生产管理科</v>
          </cell>
          <cell r="I460" t="str">
            <v>商务采购文员</v>
          </cell>
        </row>
        <row r="460">
          <cell r="S460">
            <v>45281</v>
          </cell>
        </row>
        <row r="461">
          <cell r="C461" t="str">
            <v>赵增强</v>
          </cell>
        </row>
        <row r="461">
          <cell r="H461" t="str">
            <v>焊接车间</v>
          </cell>
          <cell r="I461" t="str">
            <v>摆件工</v>
          </cell>
        </row>
        <row r="461">
          <cell r="S461">
            <v>45287</v>
          </cell>
        </row>
        <row r="462">
          <cell r="C462" t="str">
            <v>高俊岚</v>
          </cell>
        </row>
        <row r="462">
          <cell r="H462" t="str">
            <v>座椅总装车间</v>
          </cell>
          <cell r="I462" t="str">
            <v>组装工</v>
          </cell>
        </row>
        <row r="462">
          <cell r="S462" t="str">
            <v>2023/12/8</v>
          </cell>
        </row>
        <row r="463">
          <cell r="C463" t="str">
            <v>孙旗</v>
          </cell>
        </row>
        <row r="463">
          <cell r="H463" t="str">
            <v>焊接车间</v>
          </cell>
          <cell r="I463" t="str">
            <v>摆件工</v>
          </cell>
        </row>
        <row r="463">
          <cell r="S463" t="str">
            <v>2023/12/13</v>
          </cell>
        </row>
        <row r="464">
          <cell r="C464" t="str">
            <v>赵德凯</v>
          </cell>
        </row>
        <row r="464">
          <cell r="H464" t="str">
            <v>焊接车间</v>
          </cell>
          <cell r="I464" t="str">
            <v>摆件工</v>
          </cell>
        </row>
        <row r="464">
          <cell r="S464" t="str">
            <v>2023/12/13</v>
          </cell>
        </row>
        <row r="465">
          <cell r="C465" t="str">
            <v>刘树祯</v>
          </cell>
        </row>
        <row r="465">
          <cell r="H465" t="str">
            <v>电泳车间</v>
          </cell>
          <cell r="I465" t="str">
            <v>挂件工</v>
          </cell>
        </row>
        <row r="465">
          <cell r="S465">
            <v>45280</v>
          </cell>
        </row>
        <row r="466">
          <cell r="C466" t="str">
            <v>付万良</v>
          </cell>
        </row>
        <row r="466">
          <cell r="H466" t="str">
            <v>冲压弯管车间</v>
          </cell>
          <cell r="I466" t="str">
            <v>冲压工</v>
          </cell>
        </row>
        <row r="466">
          <cell r="S466">
            <v>45268</v>
          </cell>
        </row>
        <row r="467">
          <cell r="C467" t="str">
            <v>马骏驰</v>
          </cell>
        </row>
        <row r="467">
          <cell r="H467" t="str">
            <v>后视镜组装车间</v>
          </cell>
          <cell r="I467" t="str">
            <v>乘用车 组装</v>
          </cell>
        </row>
        <row r="467">
          <cell r="S467">
            <v>45280</v>
          </cell>
        </row>
        <row r="468">
          <cell r="C468" t="str">
            <v>汤生阳</v>
          </cell>
        </row>
        <row r="468">
          <cell r="H468" t="str">
            <v>注塑车间</v>
          </cell>
          <cell r="I468" t="str">
            <v>操作工</v>
          </cell>
        </row>
        <row r="468">
          <cell r="S468">
            <v>45279</v>
          </cell>
        </row>
        <row r="469">
          <cell r="C469" t="str">
            <v>黄洁</v>
          </cell>
        </row>
        <row r="469">
          <cell r="H469" t="str">
            <v>后视镜组装车间</v>
          </cell>
          <cell r="I469" t="str">
            <v>乘用车 组装</v>
          </cell>
        </row>
        <row r="469">
          <cell r="S469">
            <v>45287</v>
          </cell>
        </row>
        <row r="470">
          <cell r="C470" t="str">
            <v>姜漫</v>
          </cell>
        </row>
        <row r="470">
          <cell r="H470" t="str">
            <v>注塑车间</v>
          </cell>
          <cell r="I470" t="str">
            <v>操作工</v>
          </cell>
        </row>
        <row r="470">
          <cell r="S470">
            <v>45285</v>
          </cell>
        </row>
        <row r="471">
          <cell r="C471" t="str">
            <v>胡文静</v>
          </cell>
        </row>
        <row r="471">
          <cell r="H471" t="str">
            <v>注塑车间</v>
          </cell>
          <cell r="I471" t="str">
            <v>操作工</v>
          </cell>
        </row>
        <row r="471">
          <cell r="S471">
            <v>45293</v>
          </cell>
        </row>
        <row r="472">
          <cell r="C472" t="str">
            <v>张云振</v>
          </cell>
        </row>
        <row r="472">
          <cell r="H472" t="str">
            <v>注塑车间</v>
          </cell>
          <cell r="I472" t="str">
            <v>操作工</v>
          </cell>
        </row>
        <row r="472">
          <cell r="S472">
            <v>45293</v>
          </cell>
        </row>
        <row r="473">
          <cell r="C473" t="str">
            <v>刘宁</v>
          </cell>
        </row>
        <row r="473">
          <cell r="H473" t="str">
            <v>注塑车间</v>
          </cell>
          <cell r="I473" t="str">
            <v>操作工</v>
          </cell>
        </row>
        <row r="473">
          <cell r="S473">
            <v>45307</v>
          </cell>
        </row>
        <row r="474">
          <cell r="C474" t="str">
            <v>刘文礼</v>
          </cell>
        </row>
        <row r="474">
          <cell r="H474" t="str">
            <v>座椅总装车间</v>
          </cell>
          <cell r="I474" t="str">
            <v>组装工</v>
          </cell>
        </row>
        <row r="474">
          <cell r="S474">
            <v>45307</v>
          </cell>
        </row>
        <row r="475">
          <cell r="C475" t="str">
            <v>陈楠</v>
          </cell>
        </row>
        <row r="475">
          <cell r="H475" t="str">
            <v>发泡车间</v>
          </cell>
          <cell r="I475" t="str">
            <v>设备工程师</v>
          </cell>
        </row>
        <row r="475">
          <cell r="S475">
            <v>45309</v>
          </cell>
        </row>
        <row r="476">
          <cell r="C476" t="str">
            <v>尹园园</v>
          </cell>
        </row>
        <row r="476">
          <cell r="H476" t="str">
            <v>底座装配车间</v>
          </cell>
          <cell r="I476" t="str">
            <v>组装工</v>
          </cell>
        </row>
        <row r="476">
          <cell r="S476">
            <v>45318</v>
          </cell>
        </row>
        <row r="477">
          <cell r="C477" t="str">
            <v>齐静</v>
          </cell>
        </row>
        <row r="477">
          <cell r="H477" t="str">
            <v>生产管理科</v>
          </cell>
          <cell r="I477" t="str">
            <v>缝纫材料库管员</v>
          </cell>
        </row>
        <row r="477">
          <cell r="S477">
            <v>45321</v>
          </cell>
        </row>
        <row r="478">
          <cell r="C478" t="str">
            <v>孙宇翔</v>
          </cell>
        </row>
        <row r="478">
          <cell r="H478" t="str">
            <v>焊接车间</v>
          </cell>
          <cell r="I478" t="str">
            <v>摆件工</v>
          </cell>
        </row>
        <row r="478">
          <cell r="S478">
            <v>45297</v>
          </cell>
        </row>
        <row r="479">
          <cell r="C479" t="str">
            <v>冯鑫</v>
          </cell>
        </row>
        <row r="479">
          <cell r="H479" t="str">
            <v>发泡车间</v>
          </cell>
          <cell r="I479" t="str">
            <v>发泡工</v>
          </cell>
        </row>
        <row r="479">
          <cell r="S479">
            <v>45299</v>
          </cell>
        </row>
        <row r="480">
          <cell r="C480" t="str">
            <v>姚忠福</v>
          </cell>
        </row>
        <row r="480">
          <cell r="H480" t="str">
            <v>冲压弯管车间</v>
          </cell>
          <cell r="I480" t="str">
            <v>冲压工</v>
          </cell>
        </row>
        <row r="480">
          <cell r="S480">
            <v>45311</v>
          </cell>
        </row>
        <row r="481">
          <cell r="C481" t="str">
            <v>赵童</v>
          </cell>
        </row>
        <row r="481">
          <cell r="H481" t="str">
            <v>底座装配车间</v>
          </cell>
          <cell r="I481" t="str">
            <v>组装工</v>
          </cell>
        </row>
        <row r="481">
          <cell r="S481">
            <v>45315</v>
          </cell>
        </row>
        <row r="482">
          <cell r="C482" t="str">
            <v>刘智勇</v>
          </cell>
        </row>
        <row r="482">
          <cell r="H482" t="str">
            <v>焊接车间</v>
          </cell>
          <cell r="I482" t="str">
            <v>摆件工</v>
          </cell>
        </row>
        <row r="482">
          <cell r="S482">
            <v>45302</v>
          </cell>
        </row>
        <row r="483">
          <cell r="C483" t="str">
            <v>李泓运</v>
          </cell>
        </row>
        <row r="483">
          <cell r="H483" t="str">
            <v>电泳车间</v>
          </cell>
          <cell r="I483" t="str">
            <v>挂件工</v>
          </cell>
        </row>
        <row r="483">
          <cell r="S483" t="str">
            <v>2024/1/16</v>
          </cell>
        </row>
        <row r="484">
          <cell r="C484" t="str">
            <v>滕占歧</v>
          </cell>
        </row>
        <row r="484">
          <cell r="H484" t="str">
            <v>焊接车间</v>
          </cell>
          <cell r="I484" t="str">
            <v>摆件工</v>
          </cell>
        </row>
        <row r="484">
          <cell r="S484">
            <v>45299</v>
          </cell>
        </row>
        <row r="485">
          <cell r="C485" t="str">
            <v>霍桐庆</v>
          </cell>
        </row>
        <row r="485">
          <cell r="H485" t="str">
            <v>焊接车间</v>
          </cell>
          <cell r="I485" t="str">
            <v>摆件工</v>
          </cell>
        </row>
        <row r="485">
          <cell r="S485">
            <v>45306</v>
          </cell>
        </row>
        <row r="486">
          <cell r="C486" t="str">
            <v>陈俊凯</v>
          </cell>
        </row>
        <row r="486">
          <cell r="H486" t="str">
            <v>冲压弯管车间</v>
          </cell>
          <cell r="I486" t="str">
            <v>冲压工</v>
          </cell>
        </row>
        <row r="486">
          <cell r="S486">
            <v>45339</v>
          </cell>
        </row>
        <row r="487">
          <cell r="C487" t="str">
            <v>赵新宝</v>
          </cell>
        </row>
        <row r="487">
          <cell r="H487" t="str">
            <v>焊接车间</v>
          </cell>
          <cell r="I487" t="str">
            <v>维修电工</v>
          </cell>
        </row>
        <row r="487">
          <cell r="S487">
            <v>45339</v>
          </cell>
        </row>
        <row r="488">
          <cell r="C488" t="str">
            <v>熊云龙</v>
          </cell>
        </row>
        <row r="488">
          <cell r="H488" t="str">
            <v>座椅总装车间</v>
          </cell>
          <cell r="I488" t="str">
            <v>组装工</v>
          </cell>
        </row>
        <row r="488">
          <cell r="S488">
            <v>45340</v>
          </cell>
        </row>
        <row r="489">
          <cell r="C489" t="str">
            <v>张芳彬</v>
          </cell>
        </row>
        <row r="489">
          <cell r="H489" t="str">
            <v>冲压弯管车间</v>
          </cell>
          <cell r="I489" t="str">
            <v>冲压工</v>
          </cell>
        </row>
        <row r="489">
          <cell r="S489">
            <v>45340</v>
          </cell>
        </row>
        <row r="490">
          <cell r="C490" t="str">
            <v>张鹏</v>
          </cell>
        </row>
        <row r="490">
          <cell r="H490" t="str">
            <v>发泡车间</v>
          </cell>
          <cell r="I490" t="str">
            <v>发泡工</v>
          </cell>
        </row>
        <row r="490">
          <cell r="S490">
            <v>45340</v>
          </cell>
        </row>
        <row r="491">
          <cell r="C491" t="str">
            <v>郭庆园</v>
          </cell>
        </row>
        <row r="491">
          <cell r="H491" t="str">
            <v>座椅总装车间</v>
          </cell>
          <cell r="I491" t="str">
            <v>组装工</v>
          </cell>
        </row>
        <row r="491">
          <cell r="S491">
            <v>45342</v>
          </cell>
        </row>
        <row r="492">
          <cell r="C492" t="str">
            <v>姜俊桥</v>
          </cell>
        </row>
        <row r="492">
          <cell r="H492" t="str">
            <v>注塑车间</v>
          </cell>
          <cell r="I492" t="str">
            <v>操作工</v>
          </cell>
        </row>
        <row r="492">
          <cell r="S492">
            <v>45342</v>
          </cell>
        </row>
        <row r="493">
          <cell r="C493" t="str">
            <v>刘海明</v>
          </cell>
        </row>
        <row r="493">
          <cell r="H493" t="str">
            <v>座椅总装车间</v>
          </cell>
          <cell r="I493" t="str">
            <v>组装工</v>
          </cell>
        </row>
        <row r="493">
          <cell r="S493">
            <v>45343</v>
          </cell>
        </row>
        <row r="494">
          <cell r="C494" t="str">
            <v>齐娟</v>
          </cell>
        </row>
        <row r="494">
          <cell r="H494" t="str">
            <v>缝纫车间</v>
          </cell>
          <cell r="I494" t="str">
            <v>缝纫工</v>
          </cell>
        </row>
        <row r="494">
          <cell r="S494">
            <v>45348</v>
          </cell>
        </row>
        <row r="495">
          <cell r="C495" t="str">
            <v>张砚桥</v>
          </cell>
        </row>
        <row r="495">
          <cell r="H495" t="str">
            <v>后视镜组装车间</v>
          </cell>
          <cell r="I495" t="str">
            <v>组装工</v>
          </cell>
        </row>
        <row r="495">
          <cell r="S495">
            <v>45348</v>
          </cell>
        </row>
        <row r="496">
          <cell r="C496" t="str">
            <v>徐双双</v>
          </cell>
        </row>
        <row r="496">
          <cell r="H496" t="str">
            <v>后视镜组装车间</v>
          </cell>
          <cell r="I496" t="str">
            <v>组装工</v>
          </cell>
        </row>
        <row r="496">
          <cell r="S496">
            <v>45348</v>
          </cell>
        </row>
        <row r="497">
          <cell r="C497" t="str">
            <v>马翠翠</v>
          </cell>
        </row>
        <row r="497">
          <cell r="H497" t="str">
            <v>后视镜组装车间</v>
          </cell>
          <cell r="I497" t="str">
            <v>组装工</v>
          </cell>
        </row>
        <row r="497">
          <cell r="S497">
            <v>45348</v>
          </cell>
        </row>
        <row r="498">
          <cell r="C498" t="str">
            <v>赵志恒</v>
          </cell>
        </row>
        <row r="498">
          <cell r="H498" t="str">
            <v>后视镜组装车间</v>
          </cell>
        </row>
        <row r="498">
          <cell r="S498">
            <v>45345</v>
          </cell>
        </row>
      </sheetData>
      <sheetData sheetId="1">
        <row r="2">
          <cell r="H2" t="str">
            <v>冲压弯管车间</v>
          </cell>
        </row>
        <row r="2">
          <cell r="AS2" t="str">
            <v>132930197510273018</v>
          </cell>
        </row>
        <row r="3">
          <cell r="H3" t="str">
            <v>焊接车间</v>
          </cell>
        </row>
        <row r="3">
          <cell r="AS3" t="str">
            <v>13093019920306095X</v>
          </cell>
        </row>
        <row r="4">
          <cell r="H4" t="str">
            <v>座椅总装车间</v>
          </cell>
        </row>
        <row r="4">
          <cell r="AS4" t="str">
            <v>130921200012311014</v>
          </cell>
        </row>
        <row r="5">
          <cell r="H5" t="str">
            <v>冲压弯管车间</v>
          </cell>
        </row>
        <row r="5">
          <cell r="AS5" t="str">
            <v>13098320021021533X</v>
          </cell>
        </row>
        <row r="6">
          <cell r="H6" t="str">
            <v>发泡车间</v>
          </cell>
        </row>
        <row r="6">
          <cell r="AS6" t="str">
            <v>152105199501061315</v>
          </cell>
        </row>
        <row r="7">
          <cell r="H7" t="str">
            <v>座椅总装车间</v>
          </cell>
        </row>
        <row r="7">
          <cell r="AS7" t="str">
            <v>231085198601291047</v>
          </cell>
        </row>
        <row r="8">
          <cell r="H8" t="str">
            <v>注塑车间</v>
          </cell>
        </row>
        <row r="8">
          <cell r="AS8" t="str">
            <v>13092119830516082X</v>
          </cell>
        </row>
        <row r="9">
          <cell r="H9" t="str">
            <v>座椅总装车间</v>
          </cell>
        </row>
        <row r="9">
          <cell r="AS9" t="str">
            <v>130983199812281611</v>
          </cell>
        </row>
        <row r="10">
          <cell r="H10" t="str">
            <v>缝纫车间</v>
          </cell>
        </row>
        <row r="10">
          <cell r="AS10" t="str">
            <v>13293019820205554X</v>
          </cell>
        </row>
        <row r="11">
          <cell r="H11" t="str">
            <v>后视镜组装车间</v>
          </cell>
        </row>
        <row r="11">
          <cell r="AS11" t="str">
            <v>130930198604123929</v>
          </cell>
        </row>
        <row r="12">
          <cell r="H12" t="str">
            <v>后视镜组装车间</v>
          </cell>
        </row>
        <row r="12">
          <cell r="AS12" t="str">
            <v>371581199008206849</v>
          </cell>
        </row>
        <row r="13">
          <cell r="H13" t="str">
            <v>后视镜组装车间</v>
          </cell>
        </row>
        <row r="13">
          <cell r="AS13" t="str">
            <v>130921199604292026</v>
          </cell>
        </row>
        <row r="14">
          <cell r="H14" t="str">
            <v>后视镜组装车间</v>
          </cell>
        </row>
        <row r="14">
          <cell r="AS14" t="str">
            <v>130983200502020016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8.4256481481" refreshedBy="MuQun" recordCount="457">
  <cacheSource type="worksheet">
    <worksheetSource ref="Q3:AA460" sheet="1月"/>
  </cacheSource>
  <cacheFields count="11">
    <cacheField name="合计" numFmtId="177">
      <sharedItems containsSemiMixedTypes="0" containsString="0" containsNumber="1" minValue="0" maxValue="1427.95" count="12">
        <n v="1312.24"/>
        <n v="1411.24"/>
        <n v="1361.24"/>
        <n v="1427.95"/>
        <n v="1202.24"/>
        <n v="1377.95"/>
        <n v="1329.44"/>
        <n v="667.07"/>
        <n v="816.75"/>
        <n v="1426.83"/>
        <n v="44.72"/>
        <n v="1218.95"/>
      </sharedItems>
    </cacheField>
    <cacheField name="工伤_x000a_（0%）" numFmtId="177">
      <sharedItems containsSemiMixedTypes="0" containsString="0" containsNumber="1" containsInteger="1" minValue="0" maxValue="0" count="1">
        <n v="0"/>
      </sharedItems>
    </cacheField>
    <cacheField name="养老_x000a_（8%）" numFmtId="177">
      <sharedItems containsSemiMixedTypes="0" containsString="0" containsNumber="1" minValue="0" maxValue="305.6" count="3">
        <n v="298.13"/>
        <n v="305.6"/>
        <n v="0"/>
      </sharedItems>
    </cacheField>
    <cacheField name="医疗_x000a_（2%）" numFmtId="177">
      <sharedItems containsSemiMixedTypes="0" containsString="0" containsNumber="1" minValue="0" maxValue="120.29" count="2">
        <n v="120.29"/>
        <n v="0"/>
      </sharedItems>
    </cacheField>
    <cacheField name="失业_x000a_（0.3%）" numFmtId="177">
      <sharedItems containsSemiMixedTypes="0" containsString="0" containsNumber="1" minValue="0" maxValue="11.46" count="3">
        <n v="11.18"/>
        <n v="11.46"/>
        <n v="0"/>
      </sharedItems>
    </cacheField>
    <cacheField name="公积金_x000a_（5%）" numFmtId="177">
      <sharedItems containsSemiMixedTypes="0" containsString="0" containsNumber="1" minValue="0" maxValue="209" count="5">
        <n v="110"/>
        <n v="209"/>
        <n v="159"/>
        <n v="0"/>
        <n v="127.2"/>
      </sharedItems>
    </cacheField>
    <cacheField name="大额医疗" numFmtId="177">
      <sharedItems containsSemiMixedTypes="0" containsString="0" containsNumber="1" containsInteger="1" minValue="0" maxValue="54" count="2">
        <n v="54"/>
        <n v="0"/>
      </sharedItems>
    </cacheField>
    <cacheField name="合计2" numFmtId="177">
      <sharedItems containsSemiMixedTypes="0" containsString="0" containsNumber="1" minValue="0" maxValue="700.35" count="11">
        <n v="593.6"/>
        <n v="692.6"/>
        <n v="642.6"/>
        <n v="700.35"/>
        <n v="483.6"/>
        <n v="650.35"/>
        <n v="610.8"/>
        <n v="309.31"/>
        <n v="394.75"/>
        <n v="0"/>
        <n v="491.35"/>
      </sharedItems>
    </cacheField>
    <cacheField name="总合计" numFmtId="177">
      <sharedItems containsSemiMixedTypes="0" containsString="0" containsNumber="1" minValue="0" maxValue="2128.3" count="12">
        <n v="1905.84"/>
        <n v="2103.84"/>
        <n v="2003.84"/>
        <n v="2128.3"/>
        <n v="1685.84"/>
        <n v="2028.3"/>
        <n v="1940.24"/>
        <n v="976.38"/>
        <n v="1211.5"/>
        <n v="2127.18"/>
        <n v="44.72"/>
        <n v="1710.3"/>
      </sharedItems>
    </cacheField>
    <cacheField name="备注" numFmtId="177">
      <sharedItems containsString="0" containsBlank="1" containsNonDate="0" count="1">
        <m/>
      </sharedItems>
    </cacheField>
    <cacheField name="科目分类" numFmtId="0">
      <sharedItems count="37">
        <s v="轻卡组装车间"/>
        <s v="河北座椅运营生管"/>
        <s v="河北座椅研发新产品开发"/>
        <s v="河北金属件管理新产品开发"/>
        <s v="模具试制部-模具车间"/>
        <s v="模具试制部-试制车间"/>
        <s v="综合管理部-人力行政"/>
        <s v="综合管理部-食堂宿舍"/>
        <s v="河北金属件运营生管"/>
        <s v="财务管理部"/>
        <s v="河北座椅销售其他市场"/>
        <s v="河北座椅运营质量"/>
        <s v="河北金属件管理物业管理"/>
        <s v="河北金属件生产电泳车间"/>
        <s v="河北金属件生产冲压车间"/>
        <s v="河北后视镜生产注塑车间"/>
        <s v="物业管理部"/>
        <s v="河北后视镜销售其他市场"/>
        <s v="河北金属销售其他市场"/>
        <s v="河北金属件生产骨架组装车间"/>
        <s v="河北金属件生产焊接车间"/>
        <s v="河北金属件生产弯管车间"/>
        <s v="河北金属件生产H6组装车间"/>
        <s v="河北座椅生产发泡车间"/>
        <s v="河北座椅生产缝纫车间"/>
        <s v="河北座椅生产H6组装车间"/>
        <s v="B40座椅组装车间"/>
        <s v="河北座椅生产座椅组装车间"/>
        <s v="河北座椅销售济南市场"/>
        <s v="河北后视镜研发新产品开发"/>
        <s v="河北后视镜生产后视镜组装车间"/>
        <s v="河北后视镜运营生管"/>
        <s v="河北后视镜销售济南市场"/>
        <s v="河北后视镜生产喷涂车间"/>
        <s v="河北后视镜生产H6组装车间"/>
        <s v="福田欧马可组装线"/>
        <s v="检测实验室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8.4276967593" refreshedBy="MuQun" recordCount="457">
  <cacheSource type="worksheet">
    <worksheetSource ref="AB3:AI460" sheet="1月"/>
  </cacheSource>
  <cacheFields count="8">
    <cacheField name="工伤_x000a_（1.8%）" numFmtId="177">
      <sharedItems containsSemiMixedTypes="0" containsString="0" containsNumber="1" minValue="0" maxValue="45.84" count="2">
        <n v="44.72"/>
        <n v="45.84"/>
      </sharedItems>
    </cacheField>
    <cacheField name="养老_x000a_（24%）" numFmtId="177">
      <sharedItems containsSemiMixedTypes="0" containsString="0" containsNumber="1" minValue="0" maxValue="916.8" count="3">
        <n v="894.39"/>
        <n v="916.8"/>
        <n v="0"/>
      </sharedItems>
    </cacheField>
    <cacheField name="医疗_x000a_10%）" numFmtId="177">
      <sharedItems containsSemiMixedTypes="0" containsString="0" containsNumber="1" minValue="0" maxValue="601.46" count="2">
        <n v="601.46"/>
        <n v="0"/>
      </sharedItems>
    </cacheField>
    <cacheField name="失业_x000a_1%）" numFmtId="177">
      <sharedItems containsSemiMixedTypes="0" containsString="0" containsNumber="1" minValue="0" maxValue="38.2" count="3">
        <n v="37.27"/>
        <n v="38.2"/>
        <n v="0"/>
      </sharedItems>
    </cacheField>
    <cacheField name="公积金_x000a_（10%）" numFmtId="177">
      <sharedItems containsSemiMixedTypes="0" containsString="0" containsNumber="1" minValue="0" maxValue="418" count="5">
        <n v="220"/>
        <n v="418"/>
        <n v="318"/>
        <n v="0"/>
        <n v="254.4"/>
      </sharedItems>
    </cacheField>
    <cacheField name="大额医疗" numFmtId="177">
      <sharedItems containsSemiMixedTypes="0" containsString="0" containsNumber="1" containsInteger="1" minValue="0" maxValue="108" count="2">
        <n v="108"/>
        <n v="0"/>
      </sharedItems>
    </cacheField>
    <cacheField name="合计" numFmtId="177">
      <sharedItems containsSemiMixedTypes="0" containsString="0" containsNumber="1" minValue="0" maxValue="2128.3" count="12">
        <n v="1905.84"/>
        <n v="2103.84"/>
        <n v="2003.84"/>
        <n v="2128.3"/>
        <n v="1685.84"/>
        <n v="2028.3"/>
        <n v="1940.24"/>
        <n v="976.38"/>
        <n v="1211.5"/>
        <n v="2127.18"/>
        <n v="44.72"/>
        <n v="1710.3"/>
      </sharedItems>
    </cacheField>
    <cacheField name="科目分类" numFmtId="0">
      <sharedItems count="5">
        <s v="生产成本"/>
        <s v="制造费用"/>
        <s v="研发费用"/>
        <s v="管理费用"/>
        <s v="销售费用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48.3792013889" refreshedBy="MuQun" recordCount="445">
  <cacheSource type="worksheet">
    <worksheetSource ref="AB3:AI448" sheet="2月"/>
  </cacheSource>
  <cacheFields count="8">
    <cacheField name="工伤_x000a_（1.8%）" numFmtId="177">
      <sharedItems containsSemiMixedTypes="0" containsString="0" containsNumber="1" minValue="0" maxValue="45.84" count="2">
        <n v="44.72"/>
        <n v="45.84"/>
      </sharedItems>
    </cacheField>
    <cacheField name="养老_x000a_（24%）" numFmtId="177">
      <sharedItems containsSemiMixedTypes="0" containsString="0" containsNumber="1" minValue="0" maxValue="916.8" count="3">
        <n v="894.39"/>
        <n v="916.8"/>
        <n v="0"/>
      </sharedItems>
    </cacheField>
    <cacheField name="医疗_x000a_10%）" numFmtId="177">
      <sharedItems containsSemiMixedTypes="0" containsString="0" containsNumber="1" minValue="0" maxValue="601.46" count="2">
        <n v="601.46"/>
        <n v="0"/>
      </sharedItems>
    </cacheField>
    <cacheField name="失业_x000a_1%）" numFmtId="177">
      <sharedItems containsSemiMixedTypes="0" containsString="0" containsNumber="1" minValue="0" maxValue="38.2" count="3">
        <n v="37.27"/>
        <n v="38.2"/>
        <n v="0"/>
      </sharedItems>
    </cacheField>
    <cacheField name="公积金_x000a_（10%）" numFmtId="177">
      <sharedItems containsSemiMixedTypes="0" containsString="0" containsNumber="1" minValue="0" maxValue="418" count="5">
        <n v="220"/>
        <n v="418"/>
        <n v="318"/>
        <n v="0"/>
        <n v="254.4"/>
      </sharedItems>
    </cacheField>
    <cacheField name="大额医疗" numFmtId="177">
      <sharedItems containsSemiMixedTypes="0" containsString="0" containsNumber="1" containsInteger="1" minValue="0" maxValue="108" count="2">
        <n v="0"/>
        <n v="108"/>
      </sharedItems>
    </cacheField>
    <cacheField name="合计" numFmtId="177">
      <sharedItems containsSemiMixedTypes="0" containsString="0" containsNumber="1" minValue="0" maxValue="2020.3" count="14">
        <n v="1797.84"/>
        <n v="1995.84"/>
        <n v="1895.84"/>
        <n v="2020.3"/>
        <n v="1577.84"/>
        <n v="1920.3"/>
        <n v="1832.24"/>
        <n v="976.38"/>
        <n v="44.72"/>
        <n v="1103.5"/>
        <n v="2019.18"/>
        <n v="1602.3"/>
        <n v="1685.84"/>
        <n v="1710.3"/>
      </sharedItems>
    </cacheField>
    <cacheField name="科目分类" numFmtId="0">
      <sharedItems count="5">
        <s v="生产成本"/>
        <s v="制造费用"/>
        <s v="研发费用"/>
        <s v="管理费用"/>
        <s v="销售费用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48.3793634259" refreshedBy="MuQun" recordCount="445">
  <cacheSource type="worksheet">
    <worksheetSource ref="Q3:AA448" sheet="2月"/>
  </cacheSource>
  <cacheFields count="11">
    <cacheField name="合计" numFmtId="177">
      <sharedItems containsSemiMixedTypes="0" containsString="0" containsNumber="1" minValue="0" maxValue="1373.95" count="14">
        <n v="1258.24"/>
        <n v="1357.24"/>
        <n v="1307.24"/>
        <n v="1373.95"/>
        <n v="1148.24"/>
        <n v="1323.95"/>
        <n v="1275.44"/>
        <n v="667.07"/>
        <n v="44.72"/>
        <n v="762.75"/>
        <n v="1372.83"/>
        <n v="1164.95"/>
        <n v="1202.24"/>
        <n v="1218.95"/>
      </sharedItems>
    </cacheField>
    <cacheField name="工伤_x000a_（0%）" numFmtId="177">
      <sharedItems containsSemiMixedTypes="0" containsString="0" containsNumber="1" containsInteger="1" minValue="0" maxValue="0" count="1">
        <n v="0"/>
      </sharedItems>
    </cacheField>
    <cacheField name="养老_x000a_（8%）" numFmtId="177">
      <sharedItems containsSemiMixedTypes="0" containsString="0" containsNumber="1" minValue="0" maxValue="305.6" count="3">
        <n v="298.13"/>
        <n v="305.6"/>
        <n v="0"/>
      </sharedItems>
    </cacheField>
    <cacheField name="医疗_x000a_（2%）" numFmtId="177">
      <sharedItems containsSemiMixedTypes="0" containsString="0" containsNumber="1" minValue="0" maxValue="120.29" count="2">
        <n v="120.29"/>
        <n v="0"/>
      </sharedItems>
    </cacheField>
    <cacheField name="失业_x000a_（0.3%）" numFmtId="177">
      <sharedItems containsSemiMixedTypes="0" containsString="0" containsNumber="1" minValue="0" maxValue="11.46" count="3">
        <n v="11.18"/>
        <n v="11.46"/>
        <n v="0"/>
      </sharedItems>
    </cacheField>
    <cacheField name="公积金_x000a_（5%）" numFmtId="177">
      <sharedItems containsSemiMixedTypes="0" containsString="0" containsNumber="1" minValue="0" maxValue="209" count="5">
        <n v="110"/>
        <n v="209"/>
        <n v="159"/>
        <n v="0"/>
        <n v="127.2"/>
      </sharedItems>
    </cacheField>
    <cacheField name="大额医疗" numFmtId="177">
      <sharedItems containsSemiMixedTypes="0" containsString="0" containsNumber="1" containsInteger="1" minValue="0" maxValue="54" count="2">
        <n v="0"/>
        <n v="54"/>
      </sharedItems>
    </cacheField>
    <cacheField name="合计2" numFmtId="177">
      <sharedItems containsSemiMixedTypes="0" containsString="0" containsNumber="1" minValue="0" maxValue="646.35" count="13">
        <n v="539.6"/>
        <n v="638.6"/>
        <n v="588.6"/>
        <n v="646.35"/>
        <n v="429.6"/>
        <n v="596.35"/>
        <n v="556.8"/>
        <n v="309.31"/>
        <n v="0"/>
        <n v="340.75"/>
        <n v="437.35"/>
        <n v="483.6"/>
        <n v="491.35"/>
      </sharedItems>
    </cacheField>
    <cacheField name="总合计" numFmtId="177">
      <sharedItems containsSemiMixedTypes="0" containsString="0" containsNumber="1" minValue="0" maxValue="2020.3" count="14">
        <n v="1797.84"/>
        <n v="1995.84"/>
        <n v="1895.84"/>
        <n v="2020.3"/>
        <n v="1577.84"/>
        <n v="1920.3"/>
        <n v="1832.24"/>
        <n v="976.38"/>
        <n v="44.72"/>
        <n v="1103.5"/>
        <n v="2019.18"/>
        <n v="1602.3"/>
        <n v="1685.84"/>
        <n v="1710.3"/>
      </sharedItems>
    </cacheField>
    <cacheField name="备注" numFmtId="177">
      <sharedItems containsString="0" containsBlank="1" containsNonDate="0" count="1">
        <m/>
      </sharedItems>
    </cacheField>
    <cacheField name="科目分类" numFmtId="0">
      <sharedItems count="37">
        <s v="轻卡组装车间"/>
        <s v="河北座椅运营生管"/>
        <s v="河北座椅研发新产品开发"/>
        <s v="河北金属件管理新产品开发"/>
        <s v="模具试制部-模具车间"/>
        <s v="模具试制部-试制车间"/>
        <s v="综合管理部-人力行政"/>
        <s v="综合管理部-食堂宿舍"/>
        <s v="河北金属件运营生管"/>
        <s v="财务管理部"/>
        <s v="河北座椅销售其他市场"/>
        <s v="河北座椅运营质量"/>
        <s v="河北金属件管理物业管理"/>
        <s v="河北金属件生产电泳车间"/>
        <s v="河北金属件生产冲压车间"/>
        <s v="河北后视镜生产注塑车间"/>
        <s v="物业管理部"/>
        <s v="河北后视镜销售其他市场"/>
        <s v="河北金属销售其他市场"/>
        <s v="河北金属件生产骨架组装车间"/>
        <s v="河北金属件生产焊接车间"/>
        <s v="河北金属件生产弯管车间"/>
        <s v="河北金属件生产H6组装车间"/>
        <s v="河北座椅生产发泡车间"/>
        <s v="河北座椅生产缝纫车间"/>
        <s v="河北座椅生产H6组装车间"/>
        <s v="B40座椅组装车间"/>
        <s v="河北座椅生产座椅组装车间"/>
        <s v="河北座椅销售济南市场"/>
        <s v="河北后视镜研发新产品开发"/>
        <s v="河北后视镜生产后视镜组装车间"/>
        <s v="河北后视镜运营生管"/>
        <s v="河北后视镜销售济南市场"/>
        <s v="河北后视镜生产喷涂车间"/>
        <s v="河北后视镜生产H6组装车间"/>
        <s v="福田欧马可组装线"/>
        <s v="检测实验室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1.4328356481" refreshedBy="MuQun" recordCount="453">
  <cacheSource type="worksheet">
    <worksheetSource ref="AB3:AI456" sheet="3月"/>
  </cacheSource>
  <cacheFields count="8">
    <cacheField name="工伤_x000a_（1.8%）" numFmtId="177">
      <sharedItems containsSemiMixedTypes="0" containsString="0" containsNumber="1" minValue="0" maxValue="45.84" count="2">
        <n v="44.72"/>
        <n v="45.84"/>
      </sharedItems>
    </cacheField>
    <cacheField name="养老_x000a_（24%）" numFmtId="177">
      <sharedItems containsSemiMixedTypes="0" containsString="0" containsNumber="1" minValue="0" maxValue="916.8" count="3">
        <n v="894.39"/>
        <n v="916.8"/>
        <n v="0"/>
      </sharedItems>
    </cacheField>
    <cacheField name="医疗_x000a_10%）" numFmtId="177">
      <sharedItems containsSemiMixedTypes="0" containsString="0" containsNumber="1" minValue="0" maxValue="601.46" count="2">
        <n v="601.46"/>
        <n v="0"/>
      </sharedItems>
    </cacheField>
    <cacheField name="失业_x000a_1%）" numFmtId="177">
      <sharedItems containsSemiMixedTypes="0" containsString="0" containsNumber="1" minValue="0" maxValue="38.2" count="3">
        <n v="37.27"/>
        <n v="38.2"/>
        <n v="0"/>
      </sharedItems>
    </cacheField>
    <cacheField name="公积金_x000a_（10%）" numFmtId="177">
      <sharedItems containsSemiMixedTypes="0" containsString="0" containsNumber="1" minValue="0" maxValue="418" count="5">
        <n v="220"/>
        <n v="418"/>
        <n v="318"/>
        <n v="0"/>
        <n v="254.4"/>
      </sharedItems>
    </cacheField>
    <cacheField name="大额医疗" numFmtId="177">
      <sharedItems containsSemiMixedTypes="0" containsString="0" containsNumber="1" containsInteger="1" minValue="0" maxValue="108" count="2">
        <n v="0"/>
        <n v="108"/>
      </sharedItems>
    </cacheField>
    <cacheField name="合计" numFmtId="177">
      <sharedItems containsSemiMixedTypes="0" containsString="0" containsNumber="1" minValue="0" maxValue="2020.3" count="13">
        <n v="1797.84"/>
        <n v="1995.84"/>
        <n v="1895.84"/>
        <n v="2020.3"/>
        <n v="1577.84"/>
        <n v="1920.3"/>
        <n v="1832.24"/>
        <n v="976.38"/>
        <n v="1103.5"/>
        <n v="44.72"/>
        <n v="2019.18"/>
        <n v="1602.3"/>
        <n v="1685.84"/>
      </sharedItems>
    </cacheField>
    <cacheField name="科目分类" numFmtId="0">
      <sharedItems count="5">
        <s v="生产成本"/>
        <s v="制造费用"/>
        <s v="研发费用"/>
        <s v="管理费用"/>
        <s v="销售费用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1.4523958333" refreshedBy="MuQun" recordCount="453">
  <cacheSource type="worksheet">
    <worksheetSource ref="Q3:AH456" sheet="3月"/>
  </cacheSource>
  <cacheFields count="18">
    <cacheField name="合计" numFmtId="177">
      <sharedItems containsSemiMixedTypes="0" containsString="0" containsNumber="1" minValue="44.72" maxValue="1373.95" count="13">
        <n v="1258.24"/>
        <n v="1357.24"/>
        <n v="1307.24"/>
        <n v="1373.95"/>
        <n v="1148.24"/>
        <n v="1323.95"/>
        <n v="1275.44"/>
        <n v="667.07"/>
        <n v="762.75"/>
        <n v="44.72"/>
        <n v="1372.83"/>
        <n v="1164.95"/>
        <n v="1202.24"/>
      </sharedItems>
    </cacheField>
    <cacheField name="工伤_x000a_（0%）" numFmtId="177">
      <sharedItems containsSemiMixedTypes="0" containsString="0" containsNumber="1" containsInteger="1" minValue="0" maxValue="0" count="1">
        <n v="0"/>
      </sharedItems>
    </cacheField>
    <cacheField name="养老_x000a_（8%）" numFmtId="177">
      <sharedItems containsSemiMixedTypes="0" containsString="0" containsNumber="1" minValue="0" maxValue="305.6" count="3">
        <n v="298.13"/>
        <n v="305.6"/>
        <n v="0"/>
      </sharedItems>
    </cacheField>
    <cacheField name="医疗_x000a_（2%）" numFmtId="177">
      <sharedItems containsSemiMixedTypes="0" containsString="0" containsNumber="1" minValue="0" maxValue="120.29" count="2">
        <n v="120.29"/>
        <n v="0"/>
      </sharedItems>
    </cacheField>
    <cacheField name="失业_x000a_（0.3%）" numFmtId="177">
      <sharedItems containsSemiMixedTypes="0" containsString="0" containsNumber="1" minValue="0" maxValue="11.46" count="3">
        <n v="11.18"/>
        <n v="11.46"/>
        <n v="0"/>
      </sharedItems>
    </cacheField>
    <cacheField name="公积金_x000a_（5%）" numFmtId="177">
      <sharedItems containsSemiMixedTypes="0" containsString="0" containsNumber="1" minValue="0" maxValue="209" count="5">
        <n v="110"/>
        <n v="209"/>
        <n v="159"/>
        <n v="0"/>
        <n v="127.2"/>
      </sharedItems>
    </cacheField>
    <cacheField name="大额医疗" numFmtId="177">
      <sharedItems containsSemiMixedTypes="0" containsString="0" containsNumber="1" containsInteger="1" minValue="0" maxValue="54" count="2">
        <n v="0"/>
        <n v="54"/>
      </sharedItems>
    </cacheField>
    <cacheField name="合计2" numFmtId="177">
      <sharedItems containsSemiMixedTypes="0" containsString="0" containsNumber="1" minValue="0" maxValue="646.35" count="12">
        <n v="539.6"/>
        <n v="638.6"/>
        <n v="588.6"/>
        <n v="646.35"/>
        <n v="429.6"/>
        <n v="596.35"/>
        <n v="556.8"/>
        <n v="309.31"/>
        <n v="340.75"/>
        <n v="0"/>
        <n v="437.35"/>
        <n v="483.6"/>
      </sharedItems>
    </cacheField>
    <cacheField name="总合计" numFmtId="177">
      <sharedItems containsSemiMixedTypes="0" containsString="0" containsNumber="1" minValue="44.72" maxValue="2020.3" count="13">
        <n v="1797.84"/>
        <n v="1995.84"/>
        <n v="1895.84"/>
        <n v="2020.3"/>
        <n v="1577.84"/>
        <n v="1920.3"/>
        <n v="1832.24"/>
        <n v="976.38"/>
        <n v="1103.5"/>
        <n v="44.72"/>
        <n v="2019.18"/>
        <n v="1602.3"/>
        <n v="1685.84"/>
      </sharedItems>
    </cacheField>
    <cacheField name="备注" numFmtId="177">
      <sharedItems containsString="0" containsBlank="1" containsNonDate="0" count="1">
        <m/>
      </sharedItems>
    </cacheField>
    <cacheField name="科目分类" numFmtId="0">
      <sharedItems count="37">
        <s v="轻卡组装车间"/>
        <s v="河北金属件生产骨架组装车间"/>
        <s v="河北座椅运营生管"/>
        <s v="河北座椅研发新产品开发"/>
        <s v="河北金属件管理新产品开发"/>
        <s v="模具试制部-模具车间"/>
        <s v="模具试制部-试制车间"/>
        <s v="综合管理部-人力行政"/>
        <s v="综合管理部-食堂宿舍"/>
        <s v="河北金属件运营生管"/>
        <s v="财务管理部"/>
        <s v="河北座椅销售其他市场"/>
        <s v="河北座椅运营质量"/>
        <s v="河北金属件管理物业管理"/>
        <s v="河北金属件生产电泳车间"/>
        <s v="河北金属件生产冲压车间"/>
        <s v="河北后视镜生产注塑车间"/>
        <s v="物业管理部"/>
        <s v="河北后视镜销售其他市场"/>
        <s v="河北金属销售其他市场"/>
        <s v="河北金属件生产焊接车间"/>
        <s v="河北金属件生产弯管车间"/>
        <s v="河北金属件生产H6组装车间"/>
        <s v="河北座椅生产发泡车间"/>
        <s v="河北座椅生产缝纫车间"/>
        <s v="河北座椅生产H6组装车间"/>
        <s v="B40座椅组装车间"/>
        <s v="河北座椅生产座椅组装车间"/>
        <s v="河北座椅销售济南市场"/>
        <s v="河北后视镜研发新产品开发"/>
        <s v="河北后视镜生产后视镜组装车间"/>
        <s v="河北后视镜运营生管"/>
        <s v="河北后视镜销售济南市场"/>
        <s v="河北后视镜生产喷涂车间"/>
        <s v="河北后视镜生产H6组装车间"/>
        <s v="福田欧马可组装线"/>
        <s v="检测实验室"/>
      </sharedItems>
    </cacheField>
    <cacheField name="工伤_x000a_（1.8%）" numFmtId="177">
      <sharedItems containsSemiMixedTypes="0" containsString="0" containsNumber="1" minValue="44.72" maxValue="45.84" count="2">
        <n v="44.72"/>
        <n v="45.84"/>
      </sharedItems>
    </cacheField>
    <cacheField name="养老_x000a_（24%）" numFmtId="177">
      <sharedItems containsSemiMixedTypes="0" containsString="0" containsNumber="1" minValue="0" maxValue="916.8" count="3">
        <n v="894.39"/>
        <n v="916.8"/>
        <n v="0"/>
      </sharedItems>
    </cacheField>
    <cacheField name="医疗_x000a_10%）" numFmtId="177">
      <sharedItems containsSemiMixedTypes="0" containsString="0" containsNumber="1" minValue="0" maxValue="601.46" count="2">
        <n v="601.46"/>
        <n v="0"/>
      </sharedItems>
    </cacheField>
    <cacheField name="失业_x000a_1%）" numFmtId="177">
      <sharedItems containsSemiMixedTypes="0" containsString="0" containsNumber="1" minValue="0" maxValue="38.2" count="3">
        <n v="37.27"/>
        <n v="38.2"/>
        <n v="0"/>
      </sharedItems>
    </cacheField>
    <cacheField name="公积金_x000a_（10%）" numFmtId="177">
      <sharedItems containsSemiMixedTypes="0" containsString="0" containsNumber="1" minValue="0" maxValue="418" count="5">
        <n v="220"/>
        <n v="418"/>
        <n v="318"/>
        <n v="0"/>
        <n v="254.4"/>
      </sharedItems>
    </cacheField>
    <cacheField name="大额医疗2" numFmtId="177">
      <sharedItems containsSemiMixedTypes="0" containsString="0" containsNumber="1" containsInteger="1" minValue="0" maxValue="108" count="2">
        <n v="0"/>
        <n v="108"/>
      </sharedItems>
    </cacheField>
    <cacheField name="合计3" numFmtId="177">
      <sharedItems containsSemiMixedTypes="0" containsString="0" containsNumber="1" minValue="44.72" maxValue="2020.3" count="13">
        <n v="1797.84"/>
        <n v="1995.84"/>
        <n v="1895.84"/>
        <n v="2020.3"/>
        <n v="1577.84"/>
        <n v="1920.3"/>
        <n v="1832.24"/>
        <n v="976.38"/>
        <n v="1103.5"/>
        <n v="44.72"/>
        <n v="2019.18"/>
        <n v="1602.3"/>
        <n v="1685.8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7">
  <r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0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1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2"/>
  </r>
  <r>
    <x v="1"/>
    <x v="0"/>
    <x v="0"/>
    <x v="0"/>
    <x v="0"/>
    <x v="1"/>
    <x v="0"/>
    <x v="1"/>
    <x v="1"/>
    <x v="0"/>
    <x v="2"/>
  </r>
  <r>
    <x v="3"/>
    <x v="0"/>
    <x v="1"/>
    <x v="0"/>
    <x v="1"/>
    <x v="1"/>
    <x v="0"/>
    <x v="3"/>
    <x v="3"/>
    <x v="0"/>
    <x v="2"/>
  </r>
  <r>
    <x v="0"/>
    <x v="0"/>
    <x v="0"/>
    <x v="0"/>
    <x v="0"/>
    <x v="0"/>
    <x v="0"/>
    <x v="0"/>
    <x v="0"/>
    <x v="0"/>
    <x v="4"/>
  </r>
  <r>
    <x v="0"/>
    <x v="0"/>
    <x v="0"/>
    <x v="0"/>
    <x v="0"/>
    <x v="0"/>
    <x v="0"/>
    <x v="0"/>
    <x v="0"/>
    <x v="0"/>
    <x v="4"/>
  </r>
  <r>
    <x v="0"/>
    <x v="0"/>
    <x v="0"/>
    <x v="0"/>
    <x v="0"/>
    <x v="0"/>
    <x v="0"/>
    <x v="0"/>
    <x v="0"/>
    <x v="0"/>
    <x v="4"/>
  </r>
  <r>
    <x v="0"/>
    <x v="0"/>
    <x v="0"/>
    <x v="0"/>
    <x v="0"/>
    <x v="0"/>
    <x v="0"/>
    <x v="0"/>
    <x v="0"/>
    <x v="0"/>
    <x v="4"/>
  </r>
  <r>
    <x v="1"/>
    <x v="0"/>
    <x v="0"/>
    <x v="0"/>
    <x v="0"/>
    <x v="1"/>
    <x v="0"/>
    <x v="1"/>
    <x v="1"/>
    <x v="0"/>
    <x v="4"/>
  </r>
  <r>
    <x v="2"/>
    <x v="0"/>
    <x v="0"/>
    <x v="0"/>
    <x v="0"/>
    <x v="2"/>
    <x v="0"/>
    <x v="2"/>
    <x v="2"/>
    <x v="0"/>
    <x v="5"/>
  </r>
  <r>
    <x v="2"/>
    <x v="0"/>
    <x v="0"/>
    <x v="0"/>
    <x v="0"/>
    <x v="2"/>
    <x v="0"/>
    <x v="2"/>
    <x v="2"/>
    <x v="0"/>
    <x v="5"/>
  </r>
  <r>
    <x v="2"/>
    <x v="0"/>
    <x v="0"/>
    <x v="0"/>
    <x v="0"/>
    <x v="2"/>
    <x v="0"/>
    <x v="2"/>
    <x v="2"/>
    <x v="0"/>
    <x v="5"/>
  </r>
  <r>
    <x v="3"/>
    <x v="0"/>
    <x v="1"/>
    <x v="0"/>
    <x v="1"/>
    <x v="1"/>
    <x v="0"/>
    <x v="3"/>
    <x v="3"/>
    <x v="0"/>
    <x v="6"/>
  </r>
  <r>
    <x v="1"/>
    <x v="0"/>
    <x v="0"/>
    <x v="0"/>
    <x v="0"/>
    <x v="1"/>
    <x v="0"/>
    <x v="1"/>
    <x v="1"/>
    <x v="0"/>
    <x v="6"/>
  </r>
  <r>
    <x v="2"/>
    <x v="0"/>
    <x v="0"/>
    <x v="0"/>
    <x v="0"/>
    <x v="2"/>
    <x v="0"/>
    <x v="2"/>
    <x v="2"/>
    <x v="0"/>
    <x v="6"/>
  </r>
  <r>
    <x v="2"/>
    <x v="0"/>
    <x v="0"/>
    <x v="0"/>
    <x v="0"/>
    <x v="2"/>
    <x v="0"/>
    <x v="2"/>
    <x v="2"/>
    <x v="0"/>
    <x v="7"/>
  </r>
  <r>
    <x v="2"/>
    <x v="0"/>
    <x v="0"/>
    <x v="0"/>
    <x v="0"/>
    <x v="2"/>
    <x v="0"/>
    <x v="2"/>
    <x v="2"/>
    <x v="0"/>
    <x v="7"/>
  </r>
  <r>
    <x v="2"/>
    <x v="0"/>
    <x v="0"/>
    <x v="0"/>
    <x v="0"/>
    <x v="2"/>
    <x v="0"/>
    <x v="2"/>
    <x v="2"/>
    <x v="0"/>
    <x v="3"/>
  </r>
  <r>
    <x v="1"/>
    <x v="0"/>
    <x v="0"/>
    <x v="0"/>
    <x v="0"/>
    <x v="1"/>
    <x v="0"/>
    <x v="1"/>
    <x v="1"/>
    <x v="0"/>
    <x v="8"/>
  </r>
  <r>
    <x v="2"/>
    <x v="0"/>
    <x v="0"/>
    <x v="0"/>
    <x v="0"/>
    <x v="2"/>
    <x v="0"/>
    <x v="2"/>
    <x v="2"/>
    <x v="0"/>
    <x v="2"/>
  </r>
  <r>
    <x v="4"/>
    <x v="0"/>
    <x v="0"/>
    <x v="0"/>
    <x v="0"/>
    <x v="3"/>
    <x v="0"/>
    <x v="4"/>
    <x v="4"/>
    <x v="0"/>
    <x v="9"/>
  </r>
  <r>
    <x v="2"/>
    <x v="0"/>
    <x v="0"/>
    <x v="0"/>
    <x v="0"/>
    <x v="2"/>
    <x v="0"/>
    <x v="2"/>
    <x v="2"/>
    <x v="0"/>
    <x v="9"/>
  </r>
  <r>
    <x v="2"/>
    <x v="0"/>
    <x v="0"/>
    <x v="0"/>
    <x v="0"/>
    <x v="2"/>
    <x v="0"/>
    <x v="2"/>
    <x v="2"/>
    <x v="0"/>
    <x v="9"/>
  </r>
  <r>
    <x v="2"/>
    <x v="0"/>
    <x v="0"/>
    <x v="0"/>
    <x v="0"/>
    <x v="2"/>
    <x v="0"/>
    <x v="2"/>
    <x v="2"/>
    <x v="0"/>
    <x v="9"/>
  </r>
  <r>
    <x v="2"/>
    <x v="0"/>
    <x v="0"/>
    <x v="0"/>
    <x v="0"/>
    <x v="2"/>
    <x v="0"/>
    <x v="2"/>
    <x v="2"/>
    <x v="0"/>
    <x v="2"/>
  </r>
  <r>
    <x v="5"/>
    <x v="0"/>
    <x v="1"/>
    <x v="0"/>
    <x v="1"/>
    <x v="2"/>
    <x v="0"/>
    <x v="5"/>
    <x v="5"/>
    <x v="0"/>
    <x v="10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11"/>
  </r>
  <r>
    <x v="3"/>
    <x v="0"/>
    <x v="1"/>
    <x v="0"/>
    <x v="1"/>
    <x v="1"/>
    <x v="0"/>
    <x v="3"/>
    <x v="3"/>
    <x v="0"/>
    <x v="3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12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13"/>
  </r>
  <r>
    <x v="6"/>
    <x v="0"/>
    <x v="0"/>
    <x v="0"/>
    <x v="0"/>
    <x v="4"/>
    <x v="0"/>
    <x v="6"/>
    <x v="6"/>
    <x v="0"/>
    <x v="14"/>
  </r>
  <r>
    <x v="2"/>
    <x v="0"/>
    <x v="0"/>
    <x v="0"/>
    <x v="0"/>
    <x v="2"/>
    <x v="0"/>
    <x v="2"/>
    <x v="2"/>
    <x v="0"/>
    <x v="15"/>
  </r>
  <r>
    <x v="3"/>
    <x v="0"/>
    <x v="1"/>
    <x v="0"/>
    <x v="1"/>
    <x v="1"/>
    <x v="0"/>
    <x v="3"/>
    <x v="3"/>
    <x v="0"/>
    <x v="16"/>
  </r>
  <r>
    <x v="5"/>
    <x v="0"/>
    <x v="1"/>
    <x v="0"/>
    <x v="1"/>
    <x v="2"/>
    <x v="0"/>
    <x v="5"/>
    <x v="5"/>
    <x v="0"/>
    <x v="10"/>
  </r>
  <r>
    <x v="0"/>
    <x v="0"/>
    <x v="0"/>
    <x v="0"/>
    <x v="0"/>
    <x v="0"/>
    <x v="0"/>
    <x v="0"/>
    <x v="0"/>
    <x v="0"/>
    <x v="10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17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6"/>
  </r>
  <r>
    <x v="2"/>
    <x v="0"/>
    <x v="0"/>
    <x v="0"/>
    <x v="0"/>
    <x v="2"/>
    <x v="0"/>
    <x v="2"/>
    <x v="2"/>
    <x v="0"/>
    <x v="8"/>
  </r>
  <r>
    <x v="2"/>
    <x v="0"/>
    <x v="0"/>
    <x v="0"/>
    <x v="0"/>
    <x v="2"/>
    <x v="0"/>
    <x v="2"/>
    <x v="2"/>
    <x v="0"/>
    <x v="10"/>
  </r>
  <r>
    <x v="3"/>
    <x v="0"/>
    <x v="1"/>
    <x v="0"/>
    <x v="1"/>
    <x v="1"/>
    <x v="0"/>
    <x v="3"/>
    <x v="3"/>
    <x v="0"/>
    <x v="1"/>
  </r>
  <r>
    <x v="3"/>
    <x v="0"/>
    <x v="1"/>
    <x v="0"/>
    <x v="1"/>
    <x v="1"/>
    <x v="0"/>
    <x v="3"/>
    <x v="3"/>
    <x v="0"/>
    <x v="10"/>
  </r>
  <r>
    <x v="2"/>
    <x v="0"/>
    <x v="0"/>
    <x v="0"/>
    <x v="0"/>
    <x v="2"/>
    <x v="0"/>
    <x v="2"/>
    <x v="2"/>
    <x v="0"/>
    <x v="10"/>
  </r>
  <r>
    <x v="2"/>
    <x v="0"/>
    <x v="0"/>
    <x v="0"/>
    <x v="0"/>
    <x v="2"/>
    <x v="0"/>
    <x v="2"/>
    <x v="2"/>
    <x v="0"/>
    <x v="18"/>
  </r>
  <r>
    <x v="2"/>
    <x v="0"/>
    <x v="0"/>
    <x v="0"/>
    <x v="0"/>
    <x v="2"/>
    <x v="0"/>
    <x v="2"/>
    <x v="2"/>
    <x v="0"/>
    <x v="10"/>
  </r>
  <r>
    <x v="1"/>
    <x v="0"/>
    <x v="0"/>
    <x v="0"/>
    <x v="0"/>
    <x v="1"/>
    <x v="0"/>
    <x v="1"/>
    <x v="1"/>
    <x v="0"/>
    <x v="8"/>
  </r>
  <r>
    <x v="1"/>
    <x v="0"/>
    <x v="0"/>
    <x v="0"/>
    <x v="0"/>
    <x v="1"/>
    <x v="0"/>
    <x v="1"/>
    <x v="1"/>
    <x v="0"/>
    <x v="1"/>
  </r>
  <r>
    <x v="1"/>
    <x v="0"/>
    <x v="0"/>
    <x v="0"/>
    <x v="0"/>
    <x v="1"/>
    <x v="0"/>
    <x v="1"/>
    <x v="1"/>
    <x v="0"/>
    <x v="1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8"/>
  </r>
  <r>
    <x v="2"/>
    <x v="0"/>
    <x v="0"/>
    <x v="0"/>
    <x v="0"/>
    <x v="2"/>
    <x v="0"/>
    <x v="2"/>
    <x v="2"/>
    <x v="0"/>
    <x v="19"/>
  </r>
  <r>
    <x v="2"/>
    <x v="0"/>
    <x v="0"/>
    <x v="0"/>
    <x v="0"/>
    <x v="2"/>
    <x v="0"/>
    <x v="2"/>
    <x v="2"/>
    <x v="0"/>
    <x v="8"/>
  </r>
  <r>
    <x v="0"/>
    <x v="0"/>
    <x v="0"/>
    <x v="0"/>
    <x v="0"/>
    <x v="0"/>
    <x v="0"/>
    <x v="0"/>
    <x v="0"/>
    <x v="0"/>
    <x v="18"/>
  </r>
  <r>
    <x v="2"/>
    <x v="0"/>
    <x v="0"/>
    <x v="0"/>
    <x v="0"/>
    <x v="2"/>
    <x v="0"/>
    <x v="2"/>
    <x v="2"/>
    <x v="0"/>
    <x v="10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20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3"/>
  </r>
  <r>
    <x v="3"/>
    <x v="0"/>
    <x v="1"/>
    <x v="0"/>
    <x v="1"/>
    <x v="1"/>
    <x v="0"/>
    <x v="3"/>
    <x v="3"/>
    <x v="0"/>
    <x v="2"/>
  </r>
  <r>
    <x v="1"/>
    <x v="0"/>
    <x v="0"/>
    <x v="0"/>
    <x v="0"/>
    <x v="1"/>
    <x v="0"/>
    <x v="1"/>
    <x v="1"/>
    <x v="0"/>
    <x v="2"/>
  </r>
  <r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1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21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6"/>
    <x v="0"/>
    <x v="0"/>
    <x v="0"/>
    <x v="0"/>
    <x v="4"/>
    <x v="0"/>
    <x v="6"/>
    <x v="6"/>
    <x v="0"/>
    <x v="20"/>
  </r>
  <r>
    <x v="6"/>
    <x v="0"/>
    <x v="0"/>
    <x v="0"/>
    <x v="0"/>
    <x v="4"/>
    <x v="0"/>
    <x v="6"/>
    <x v="6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4"/>
    <x v="0"/>
    <x v="0"/>
    <x v="0"/>
    <x v="0"/>
    <x v="3"/>
    <x v="0"/>
    <x v="4"/>
    <x v="4"/>
    <x v="0"/>
    <x v="20"/>
  </r>
  <r>
    <x v="7"/>
    <x v="0"/>
    <x v="0"/>
    <x v="1"/>
    <x v="0"/>
    <x v="3"/>
    <x v="1"/>
    <x v="7"/>
    <x v="7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1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5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2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6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</r>
  <r>
    <x v="1"/>
    <x v="0"/>
    <x v="0"/>
    <x v="0"/>
    <x v="0"/>
    <x v="1"/>
    <x v="0"/>
    <x v="1"/>
    <x v="1"/>
    <x v="0"/>
    <x v="26"/>
  </r>
  <r>
    <x v="1"/>
    <x v="0"/>
    <x v="0"/>
    <x v="0"/>
    <x v="0"/>
    <x v="1"/>
    <x v="0"/>
    <x v="1"/>
    <x v="1"/>
    <x v="0"/>
    <x v="25"/>
  </r>
  <r>
    <x v="1"/>
    <x v="0"/>
    <x v="0"/>
    <x v="0"/>
    <x v="0"/>
    <x v="1"/>
    <x v="0"/>
    <x v="1"/>
    <x v="1"/>
    <x v="0"/>
    <x v="26"/>
  </r>
  <r>
    <x v="1"/>
    <x v="0"/>
    <x v="0"/>
    <x v="0"/>
    <x v="0"/>
    <x v="1"/>
    <x v="0"/>
    <x v="1"/>
    <x v="1"/>
    <x v="0"/>
    <x v="28"/>
  </r>
  <r>
    <x v="1"/>
    <x v="0"/>
    <x v="0"/>
    <x v="0"/>
    <x v="0"/>
    <x v="1"/>
    <x v="0"/>
    <x v="1"/>
    <x v="1"/>
    <x v="0"/>
    <x v="27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0"/>
    <x v="0"/>
    <x v="0"/>
    <x v="0"/>
    <x v="26"/>
  </r>
  <r>
    <x v="2"/>
    <x v="0"/>
    <x v="0"/>
    <x v="0"/>
    <x v="0"/>
    <x v="2"/>
    <x v="0"/>
    <x v="2"/>
    <x v="2"/>
    <x v="0"/>
    <x v="25"/>
  </r>
  <r>
    <x v="0"/>
    <x v="0"/>
    <x v="0"/>
    <x v="0"/>
    <x v="0"/>
    <x v="0"/>
    <x v="0"/>
    <x v="0"/>
    <x v="0"/>
    <x v="0"/>
    <x v="26"/>
  </r>
  <r>
    <x v="4"/>
    <x v="0"/>
    <x v="0"/>
    <x v="0"/>
    <x v="0"/>
    <x v="3"/>
    <x v="0"/>
    <x v="4"/>
    <x v="4"/>
    <x v="0"/>
    <x v="27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6"/>
  </r>
  <r>
    <x v="3"/>
    <x v="0"/>
    <x v="1"/>
    <x v="0"/>
    <x v="1"/>
    <x v="1"/>
    <x v="0"/>
    <x v="3"/>
    <x v="3"/>
    <x v="0"/>
    <x v="8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27"/>
  </r>
  <r>
    <x v="2"/>
    <x v="0"/>
    <x v="0"/>
    <x v="0"/>
    <x v="0"/>
    <x v="2"/>
    <x v="0"/>
    <x v="2"/>
    <x v="2"/>
    <x v="0"/>
    <x v="1"/>
  </r>
  <r>
    <x v="3"/>
    <x v="0"/>
    <x v="1"/>
    <x v="0"/>
    <x v="1"/>
    <x v="1"/>
    <x v="0"/>
    <x v="3"/>
    <x v="3"/>
    <x v="0"/>
    <x v="2"/>
  </r>
  <r>
    <x v="1"/>
    <x v="0"/>
    <x v="0"/>
    <x v="0"/>
    <x v="0"/>
    <x v="1"/>
    <x v="0"/>
    <x v="1"/>
    <x v="1"/>
    <x v="0"/>
    <x v="9"/>
  </r>
  <r>
    <x v="1"/>
    <x v="0"/>
    <x v="0"/>
    <x v="0"/>
    <x v="0"/>
    <x v="1"/>
    <x v="0"/>
    <x v="1"/>
    <x v="1"/>
    <x v="0"/>
    <x v="6"/>
  </r>
  <r>
    <x v="2"/>
    <x v="0"/>
    <x v="0"/>
    <x v="0"/>
    <x v="0"/>
    <x v="2"/>
    <x v="0"/>
    <x v="2"/>
    <x v="2"/>
    <x v="0"/>
    <x v="29"/>
  </r>
  <r>
    <x v="2"/>
    <x v="0"/>
    <x v="0"/>
    <x v="0"/>
    <x v="0"/>
    <x v="2"/>
    <x v="0"/>
    <x v="2"/>
    <x v="2"/>
    <x v="0"/>
    <x v="29"/>
  </r>
  <r>
    <x v="2"/>
    <x v="0"/>
    <x v="0"/>
    <x v="0"/>
    <x v="0"/>
    <x v="2"/>
    <x v="0"/>
    <x v="2"/>
    <x v="2"/>
    <x v="0"/>
    <x v="15"/>
  </r>
  <r>
    <x v="1"/>
    <x v="0"/>
    <x v="0"/>
    <x v="0"/>
    <x v="0"/>
    <x v="1"/>
    <x v="0"/>
    <x v="1"/>
    <x v="1"/>
    <x v="0"/>
    <x v="29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31"/>
  </r>
  <r>
    <x v="3"/>
    <x v="0"/>
    <x v="1"/>
    <x v="0"/>
    <x v="1"/>
    <x v="1"/>
    <x v="0"/>
    <x v="3"/>
    <x v="3"/>
    <x v="0"/>
    <x v="9"/>
  </r>
  <r>
    <x v="3"/>
    <x v="0"/>
    <x v="1"/>
    <x v="0"/>
    <x v="1"/>
    <x v="1"/>
    <x v="0"/>
    <x v="3"/>
    <x v="3"/>
    <x v="0"/>
    <x v="1"/>
  </r>
  <r>
    <x v="2"/>
    <x v="0"/>
    <x v="0"/>
    <x v="0"/>
    <x v="0"/>
    <x v="2"/>
    <x v="0"/>
    <x v="2"/>
    <x v="2"/>
    <x v="0"/>
    <x v="32"/>
  </r>
  <r>
    <x v="2"/>
    <x v="0"/>
    <x v="0"/>
    <x v="0"/>
    <x v="0"/>
    <x v="2"/>
    <x v="0"/>
    <x v="2"/>
    <x v="2"/>
    <x v="0"/>
    <x v="17"/>
  </r>
  <r>
    <x v="2"/>
    <x v="0"/>
    <x v="0"/>
    <x v="0"/>
    <x v="0"/>
    <x v="2"/>
    <x v="0"/>
    <x v="2"/>
    <x v="2"/>
    <x v="0"/>
    <x v="29"/>
  </r>
  <r>
    <x v="1"/>
    <x v="0"/>
    <x v="0"/>
    <x v="0"/>
    <x v="0"/>
    <x v="1"/>
    <x v="0"/>
    <x v="1"/>
    <x v="1"/>
    <x v="0"/>
    <x v="29"/>
  </r>
  <r>
    <x v="0"/>
    <x v="0"/>
    <x v="0"/>
    <x v="0"/>
    <x v="0"/>
    <x v="0"/>
    <x v="0"/>
    <x v="0"/>
    <x v="0"/>
    <x v="0"/>
    <x v="33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33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33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7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8"/>
  </r>
  <r>
    <x v="0"/>
    <x v="0"/>
    <x v="0"/>
    <x v="0"/>
    <x v="0"/>
    <x v="0"/>
    <x v="0"/>
    <x v="0"/>
    <x v="0"/>
    <x v="0"/>
    <x v="27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31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19"/>
  </r>
  <r>
    <x v="2"/>
    <x v="0"/>
    <x v="0"/>
    <x v="0"/>
    <x v="0"/>
    <x v="2"/>
    <x v="0"/>
    <x v="2"/>
    <x v="2"/>
    <x v="0"/>
    <x v="4"/>
  </r>
  <r>
    <x v="2"/>
    <x v="0"/>
    <x v="0"/>
    <x v="0"/>
    <x v="0"/>
    <x v="2"/>
    <x v="0"/>
    <x v="2"/>
    <x v="2"/>
    <x v="0"/>
    <x v="10"/>
  </r>
  <r>
    <x v="2"/>
    <x v="0"/>
    <x v="0"/>
    <x v="0"/>
    <x v="0"/>
    <x v="2"/>
    <x v="0"/>
    <x v="2"/>
    <x v="2"/>
    <x v="0"/>
    <x v="2"/>
  </r>
  <r>
    <x v="0"/>
    <x v="0"/>
    <x v="0"/>
    <x v="0"/>
    <x v="0"/>
    <x v="0"/>
    <x v="0"/>
    <x v="0"/>
    <x v="0"/>
    <x v="0"/>
    <x v="24"/>
  </r>
  <r>
    <x v="2"/>
    <x v="0"/>
    <x v="0"/>
    <x v="0"/>
    <x v="0"/>
    <x v="2"/>
    <x v="0"/>
    <x v="2"/>
    <x v="2"/>
    <x v="0"/>
    <x v="27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1"/>
  </r>
  <r>
    <x v="0"/>
    <x v="0"/>
    <x v="0"/>
    <x v="0"/>
    <x v="0"/>
    <x v="0"/>
    <x v="0"/>
    <x v="0"/>
    <x v="0"/>
    <x v="0"/>
    <x v="26"/>
  </r>
  <r>
    <x v="0"/>
    <x v="0"/>
    <x v="0"/>
    <x v="0"/>
    <x v="0"/>
    <x v="0"/>
    <x v="0"/>
    <x v="0"/>
    <x v="0"/>
    <x v="0"/>
    <x v="35"/>
  </r>
  <r>
    <x v="2"/>
    <x v="0"/>
    <x v="0"/>
    <x v="0"/>
    <x v="0"/>
    <x v="2"/>
    <x v="0"/>
    <x v="2"/>
    <x v="2"/>
    <x v="0"/>
    <x v="31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26"/>
  </r>
  <r>
    <x v="2"/>
    <x v="0"/>
    <x v="0"/>
    <x v="0"/>
    <x v="0"/>
    <x v="2"/>
    <x v="0"/>
    <x v="2"/>
    <x v="2"/>
    <x v="0"/>
    <x v="5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6"/>
  </r>
  <r>
    <x v="2"/>
    <x v="0"/>
    <x v="0"/>
    <x v="0"/>
    <x v="0"/>
    <x v="2"/>
    <x v="0"/>
    <x v="2"/>
    <x v="2"/>
    <x v="0"/>
    <x v="4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1"/>
  </r>
  <r>
    <x v="0"/>
    <x v="0"/>
    <x v="0"/>
    <x v="0"/>
    <x v="0"/>
    <x v="0"/>
    <x v="0"/>
    <x v="0"/>
    <x v="0"/>
    <x v="0"/>
    <x v="3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2"/>
    <x v="0"/>
    <x v="0"/>
    <x v="0"/>
    <x v="0"/>
    <x v="2"/>
    <x v="0"/>
    <x v="2"/>
    <x v="2"/>
    <x v="0"/>
    <x v="1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14"/>
  </r>
  <r>
    <x v="3"/>
    <x v="0"/>
    <x v="1"/>
    <x v="0"/>
    <x v="1"/>
    <x v="1"/>
    <x v="0"/>
    <x v="3"/>
    <x v="3"/>
    <x v="0"/>
    <x v="31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20"/>
  </r>
  <r>
    <x v="0"/>
    <x v="0"/>
    <x v="0"/>
    <x v="0"/>
    <x v="0"/>
    <x v="0"/>
    <x v="0"/>
    <x v="0"/>
    <x v="0"/>
    <x v="0"/>
    <x v="13"/>
  </r>
  <r>
    <x v="3"/>
    <x v="0"/>
    <x v="1"/>
    <x v="0"/>
    <x v="1"/>
    <x v="1"/>
    <x v="0"/>
    <x v="3"/>
    <x v="3"/>
    <x v="0"/>
    <x v="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21"/>
  </r>
  <r>
    <x v="2"/>
    <x v="0"/>
    <x v="0"/>
    <x v="0"/>
    <x v="0"/>
    <x v="2"/>
    <x v="0"/>
    <x v="2"/>
    <x v="2"/>
    <x v="0"/>
    <x v="9"/>
  </r>
  <r>
    <x v="0"/>
    <x v="0"/>
    <x v="0"/>
    <x v="0"/>
    <x v="0"/>
    <x v="0"/>
    <x v="0"/>
    <x v="0"/>
    <x v="0"/>
    <x v="0"/>
    <x v="1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22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5"/>
  </r>
  <r>
    <x v="2"/>
    <x v="0"/>
    <x v="0"/>
    <x v="0"/>
    <x v="0"/>
    <x v="2"/>
    <x v="0"/>
    <x v="2"/>
    <x v="2"/>
    <x v="0"/>
    <x v="36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7"/>
  </r>
  <r>
    <x v="0"/>
    <x v="0"/>
    <x v="0"/>
    <x v="0"/>
    <x v="0"/>
    <x v="0"/>
    <x v="0"/>
    <x v="0"/>
    <x v="0"/>
    <x v="0"/>
    <x v="15"/>
  </r>
  <r>
    <x v="2"/>
    <x v="0"/>
    <x v="0"/>
    <x v="0"/>
    <x v="0"/>
    <x v="2"/>
    <x v="0"/>
    <x v="2"/>
    <x v="2"/>
    <x v="0"/>
    <x v="15"/>
  </r>
  <r>
    <x v="2"/>
    <x v="0"/>
    <x v="0"/>
    <x v="0"/>
    <x v="0"/>
    <x v="2"/>
    <x v="0"/>
    <x v="2"/>
    <x v="2"/>
    <x v="0"/>
    <x v="4"/>
  </r>
  <r>
    <x v="2"/>
    <x v="0"/>
    <x v="0"/>
    <x v="0"/>
    <x v="0"/>
    <x v="2"/>
    <x v="0"/>
    <x v="2"/>
    <x v="2"/>
    <x v="0"/>
    <x v="2"/>
  </r>
  <r>
    <x v="0"/>
    <x v="0"/>
    <x v="0"/>
    <x v="0"/>
    <x v="0"/>
    <x v="0"/>
    <x v="0"/>
    <x v="0"/>
    <x v="0"/>
    <x v="0"/>
    <x v="24"/>
  </r>
  <r>
    <x v="8"/>
    <x v="0"/>
    <x v="2"/>
    <x v="0"/>
    <x v="1"/>
    <x v="1"/>
    <x v="0"/>
    <x v="8"/>
    <x v="8"/>
    <x v="0"/>
    <x v="3"/>
  </r>
  <r>
    <x v="0"/>
    <x v="0"/>
    <x v="0"/>
    <x v="0"/>
    <x v="0"/>
    <x v="0"/>
    <x v="0"/>
    <x v="0"/>
    <x v="0"/>
    <x v="0"/>
    <x v="24"/>
  </r>
  <r>
    <x v="2"/>
    <x v="0"/>
    <x v="0"/>
    <x v="0"/>
    <x v="0"/>
    <x v="2"/>
    <x v="0"/>
    <x v="2"/>
    <x v="2"/>
    <x v="0"/>
    <x v="31"/>
  </r>
  <r>
    <x v="0"/>
    <x v="0"/>
    <x v="0"/>
    <x v="0"/>
    <x v="0"/>
    <x v="0"/>
    <x v="0"/>
    <x v="0"/>
    <x v="0"/>
    <x v="0"/>
    <x v="33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25"/>
  </r>
  <r>
    <x v="4"/>
    <x v="0"/>
    <x v="0"/>
    <x v="0"/>
    <x v="0"/>
    <x v="3"/>
    <x v="0"/>
    <x v="4"/>
    <x v="4"/>
    <x v="0"/>
    <x v="6"/>
  </r>
  <r>
    <x v="4"/>
    <x v="0"/>
    <x v="0"/>
    <x v="0"/>
    <x v="0"/>
    <x v="3"/>
    <x v="0"/>
    <x v="4"/>
    <x v="4"/>
    <x v="0"/>
    <x v="6"/>
  </r>
  <r>
    <x v="2"/>
    <x v="0"/>
    <x v="0"/>
    <x v="0"/>
    <x v="0"/>
    <x v="2"/>
    <x v="0"/>
    <x v="2"/>
    <x v="2"/>
    <x v="0"/>
    <x v="4"/>
  </r>
  <r>
    <x v="2"/>
    <x v="0"/>
    <x v="0"/>
    <x v="0"/>
    <x v="0"/>
    <x v="2"/>
    <x v="0"/>
    <x v="2"/>
    <x v="2"/>
    <x v="0"/>
    <x v="8"/>
  </r>
  <r>
    <x v="0"/>
    <x v="0"/>
    <x v="0"/>
    <x v="0"/>
    <x v="0"/>
    <x v="0"/>
    <x v="0"/>
    <x v="0"/>
    <x v="0"/>
    <x v="0"/>
    <x v="21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15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28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2"/>
    <x v="0"/>
    <x v="0"/>
    <x v="0"/>
    <x v="0"/>
    <x v="2"/>
    <x v="0"/>
    <x v="2"/>
    <x v="2"/>
    <x v="0"/>
    <x v="7"/>
  </r>
  <r>
    <x v="2"/>
    <x v="0"/>
    <x v="0"/>
    <x v="0"/>
    <x v="0"/>
    <x v="2"/>
    <x v="0"/>
    <x v="2"/>
    <x v="2"/>
    <x v="0"/>
    <x v="3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27"/>
  </r>
  <r>
    <x v="4"/>
    <x v="0"/>
    <x v="0"/>
    <x v="0"/>
    <x v="0"/>
    <x v="3"/>
    <x v="0"/>
    <x v="4"/>
    <x v="4"/>
    <x v="0"/>
    <x v="30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16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27"/>
  </r>
  <r>
    <x v="9"/>
    <x v="0"/>
    <x v="1"/>
    <x v="0"/>
    <x v="1"/>
    <x v="1"/>
    <x v="0"/>
    <x v="3"/>
    <x v="9"/>
    <x v="0"/>
    <x v="23"/>
  </r>
  <r>
    <x v="0"/>
    <x v="0"/>
    <x v="0"/>
    <x v="0"/>
    <x v="0"/>
    <x v="0"/>
    <x v="0"/>
    <x v="0"/>
    <x v="0"/>
    <x v="0"/>
    <x v="27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12"/>
  </r>
  <r>
    <x v="4"/>
    <x v="0"/>
    <x v="0"/>
    <x v="0"/>
    <x v="0"/>
    <x v="3"/>
    <x v="0"/>
    <x v="4"/>
    <x v="4"/>
    <x v="0"/>
    <x v="20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14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0"/>
  </r>
  <r>
    <x v="2"/>
    <x v="0"/>
    <x v="0"/>
    <x v="0"/>
    <x v="0"/>
    <x v="2"/>
    <x v="0"/>
    <x v="2"/>
    <x v="2"/>
    <x v="0"/>
    <x v="1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0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25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3"/>
  </r>
  <r>
    <x v="1"/>
    <x v="0"/>
    <x v="0"/>
    <x v="0"/>
    <x v="0"/>
    <x v="1"/>
    <x v="0"/>
    <x v="1"/>
    <x v="1"/>
    <x v="0"/>
    <x v="12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25"/>
  </r>
  <r>
    <x v="2"/>
    <x v="0"/>
    <x v="0"/>
    <x v="0"/>
    <x v="0"/>
    <x v="2"/>
    <x v="0"/>
    <x v="2"/>
    <x v="2"/>
    <x v="0"/>
    <x v="5"/>
  </r>
  <r>
    <x v="10"/>
    <x v="0"/>
    <x v="2"/>
    <x v="1"/>
    <x v="2"/>
    <x v="3"/>
    <x v="1"/>
    <x v="9"/>
    <x v="10"/>
    <x v="0"/>
    <x v="22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22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15"/>
  </r>
  <r>
    <x v="4"/>
    <x v="0"/>
    <x v="0"/>
    <x v="0"/>
    <x v="0"/>
    <x v="3"/>
    <x v="0"/>
    <x v="4"/>
    <x v="4"/>
    <x v="0"/>
    <x v="13"/>
  </r>
  <r>
    <x v="4"/>
    <x v="0"/>
    <x v="0"/>
    <x v="0"/>
    <x v="0"/>
    <x v="3"/>
    <x v="0"/>
    <x v="4"/>
    <x v="4"/>
    <x v="0"/>
    <x v="35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14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3"/>
  </r>
  <r>
    <x v="4"/>
    <x v="0"/>
    <x v="0"/>
    <x v="0"/>
    <x v="0"/>
    <x v="3"/>
    <x v="0"/>
    <x v="4"/>
    <x v="4"/>
    <x v="0"/>
    <x v="15"/>
  </r>
  <r>
    <x v="4"/>
    <x v="0"/>
    <x v="0"/>
    <x v="0"/>
    <x v="0"/>
    <x v="3"/>
    <x v="0"/>
    <x v="4"/>
    <x v="4"/>
    <x v="0"/>
    <x v="15"/>
  </r>
  <r>
    <x v="4"/>
    <x v="0"/>
    <x v="0"/>
    <x v="0"/>
    <x v="0"/>
    <x v="3"/>
    <x v="0"/>
    <x v="4"/>
    <x v="4"/>
    <x v="0"/>
    <x v="15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14"/>
  </r>
  <r>
    <x v="4"/>
    <x v="0"/>
    <x v="0"/>
    <x v="0"/>
    <x v="0"/>
    <x v="3"/>
    <x v="0"/>
    <x v="4"/>
    <x v="4"/>
    <x v="0"/>
    <x v="25"/>
  </r>
  <r>
    <x v="4"/>
    <x v="0"/>
    <x v="0"/>
    <x v="0"/>
    <x v="0"/>
    <x v="3"/>
    <x v="0"/>
    <x v="4"/>
    <x v="4"/>
    <x v="0"/>
    <x v="1"/>
  </r>
  <r>
    <x v="4"/>
    <x v="0"/>
    <x v="0"/>
    <x v="0"/>
    <x v="0"/>
    <x v="3"/>
    <x v="0"/>
    <x v="4"/>
    <x v="4"/>
    <x v="0"/>
    <x v="0"/>
  </r>
  <r>
    <x v="4"/>
    <x v="0"/>
    <x v="0"/>
    <x v="0"/>
    <x v="0"/>
    <x v="3"/>
    <x v="0"/>
    <x v="4"/>
    <x v="4"/>
    <x v="0"/>
    <x v="35"/>
  </r>
  <r>
    <x v="4"/>
    <x v="0"/>
    <x v="0"/>
    <x v="0"/>
    <x v="0"/>
    <x v="3"/>
    <x v="0"/>
    <x v="4"/>
    <x v="4"/>
    <x v="0"/>
    <x v="0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27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30"/>
  </r>
  <r>
    <x v="4"/>
    <x v="0"/>
    <x v="0"/>
    <x v="0"/>
    <x v="0"/>
    <x v="3"/>
    <x v="0"/>
    <x v="4"/>
    <x v="4"/>
    <x v="0"/>
    <x v="25"/>
  </r>
  <r>
    <x v="4"/>
    <x v="0"/>
    <x v="0"/>
    <x v="0"/>
    <x v="0"/>
    <x v="3"/>
    <x v="0"/>
    <x v="4"/>
    <x v="4"/>
    <x v="0"/>
    <x v="4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22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15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23"/>
  </r>
  <r>
    <x v="4"/>
    <x v="0"/>
    <x v="0"/>
    <x v="0"/>
    <x v="0"/>
    <x v="3"/>
    <x v="0"/>
    <x v="4"/>
    <x v="4"/>
    <x v="0"/>
    <x v="1"/>
  </r>
  <r>
    <x v="0"/>
    <x v="0"/>
    <x v="0"/>
    <x v="0"/>
    <x v="0"/>
    <x v="0"/>
    <x v="0"/>
    <x v="0"/>
    <x v="0"/>
    <x v="0"/>
    <x v="15"/>
  </r>
  <r>
    <x v="11"/>
    <x v="0"/>
    <x v="1"/>
    <x v="0"/>
    <x v="1"/>
    <x v="3"/>
    <x v="0"/>
    <x v="10"/>
    <x v="11"/>
    <x v="0"/>
    <x v="19"/>
  </r>
  <r>
    <x v="11"/>
    <x v="0"/>
    <x v="1"/>
    <x v="0"/>
    <x v="1"/>
    <x v="3"/>
    <x v="0"/>
    <x v="10"/>
    <x v="11"/>
    <x v="0"/>
    <x v="20"/>
  </r>
  <r>
    <x v="11"/>
    <x v="0"/>
    <x v="1"/>
    <x v="0"/>
    <x v="1"/>
    <x v="3"/>
    <x v="0"/>
    <x v="10"/>
    <x v="11"/>
    <x v="0"/>
    <x v="5"/>
  </r>
  <r>
    <x v="4"/>
    <x v="0"/>
    <x v="0"/>
    <x v="0"/>
    <x v="0"/>
    <x v="3"/>
    <x v="0"/>
    <x v="4"/>
    <x v="4"/>
    <x v="0"/>
    <x v="14"/>
  </r>
  <r>
    <x v="4"/>
    <x v="0"/>
    <x v="0"/>
    <x v="0"/>
    <x v="0"/>
    <x v="3"/>
    <x v="0"/>
    <x v="4"/>
    <x v="4"/>
    <x v="0"/>
    <x v="12"/>
  </r>
  <r>
    <x v="4"/>
    <x v="0"/>
    <x v="0"/>
    <x v="0"/>
    <x v="0"/>
    <x v="3"/>
    <x v="0"/>
    <x v="4"/>
    <x v="4"/>
    <x v="0"/>
    <x v="8"/>
  </r>
  <r>
    <x v="4"/>
    <x v="0"/>
    <x v="0"/>
    <x v="0"/>
    <x v="0"/>
    <x v="3"/>
    <x v="0"/>
    <x v="4"/>
    <x v="4"/>
    <x v="0"/>
    <x v="8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15"/>
  </r>
  <r>
    <x v="4"/>
    <x v="0"/>
    <x v="0"/>
    <x v="0"/>
    <x v="0"/>
    <x v="3"/>
    <x v="0"/>
    <x v="4"/>
    <x v="4"/>
    <x v="0"/>
    <x v="3"/>
  </r>
  <r>
    <x v="4"/>
    <x v="0"/>
    <x v="0"/>
    <x v="0"/>
    <x v="0"/>
    <x v="3"/>
    <x v="0"/>
    <x v="4"/>
    <x v="4"/>
    <x v="0"/>
    <x v="20"/>
  </r>
  <r>
    <x v="4"/>
    <x v="0"/>
    <x v="0"/>
    <x v="0"/>
    <x v="0"/>
    <x v="3"/>
    <x v="0"/>
    <x v="4"/>
    <x v="4"/>
    <x v="0"/>
    <x v="30"/>
  </r>
  <r>
    <x v="4"/>
    <x v="0"/>
    <x v="0"/>
    <x v="0"/>
    <x v="0"/>
    <x v="3"/>
    <x v="0"/>
    <x v="4"/>
    <x v="4"/>
    <x v="0"/>
    <x v="3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7"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1"/>
    <x v="0"/>
    <x v="1"/>
    <x v="2"/>
  </r>
  <r>
    <x v="1"/>
    <x v="1"/>
    <x v="0"/>
    <x v="1"/>
    <x v="1"/>
    <x v="0"/>
    <x v="3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1"/>
    <x v="0"/>
    <x v="1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1"/>
    <x v="1"/>
    <x v="0"/>
    <x v="1"/>
    <x v="1"/>
    <x v="0"/>
    <x v="3"/>
    <x v="3"/>
  </r>
  <r>
    <x v="0"/>
    <x v="0"/>
    <x v="0"/>
    <x v="0"/>
    <x v="1"/>
    <x v="0"/>
    <x v="1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0"/>
    <x v="0"/>
    <x v="0"/>
    <x v="0"/>
    <x v="1"/>
    <x v="0"/>
    <x v="1"/>
    <x v="1"/>
  </r>
  <r>
    <x v="0"/>
    <x v="0"/>
    <x v="0"/>
    <x v="0"/>
    <x v="2"/>
    <x v="0"/>
    <x v="2"/>
    <x v="2"/>
  </r>
  <r>
    <x v="0"/>
    <x v="0"/>
    <x v="0"/>
    <x v="0"/>
    <x v="3"/>
    <x v="0"/>
    <x v="4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1"/>
    <x v="1"/>
    <x v="0"/>
    <x v="1"/>
    <x v="2"/>
    <x v="0"/>
    <x v="5"/>
    <x v="4"/>
  </r>
  <r>
    <x v="0"/>
    <x v="0"/>
    <x v="0"/>
    <x v="0"/>
    <x v="2"/>
    <x v="0"/>
    <x v="2"/>
    <x v="2"/>
  </r>
  <r>
    <x v="0"/>
    <x v="0"/>
    <x v="0"/>
    <x v="0"/>
    <x v="2"/>
    <x v="0"/>
    <x v="2"/>
    <x v="3"/>
  </r>
  <r>
    <x v="1"/>
    <x v="1"/>
    <x v="0"/>
    <x v="1"/>
    <x v="1"/>
    <x v="0"/>
    <x v="3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3"/>
  </r>
  <r>
    <x v="0"/>
    <x v="0"/>
    <x v="0"/>
    <x v="0"/>
    <x v="1"/>
    <x v="0"/>
    <x v="1"/>
    <x v="2"/>
  </r>
  <r>
    <x v="0"/>
    <x v="0"/>
    <x v="0"/>
    <x v="0"/>
    <x v="2"/>
    <x v="0"/>
    <x v="2"/>
    <x v="1"/>
  </r>
  <r>
    <x v="0"/>
    <x v="0"/>
    <x v="0"/>
    <x v="0"/>
    <x v="4"/>
    <x v="0"/>
    <x v="6"/>
    <x v="1"/>
  </r>
  <r>
    <x v="0"/>
    <x v="0"/>
    <x v="0"/>
    <x v="0"/>
    <x v="2"/>
    <x v="0"/>
    <x v="2"/>
    <x v="1"/>
  </r>
  <r>
    <x v="1"/>
    <x v="1"/>
    <x v="0"/>
    <x v="1"/>
    <x v="1"/>
    <x v="0"/>
    <x v="3"/>
    <x v="3"/>
  </r>
  <r>
    <x v="1"/>
    <x v="1"/>
    <x v="0"/>
    <x v="1"/>
    <x v="2"/>
    <x v="0"/>
    <x v="5"/>
    <x v="4"/>
  </r>
  <r>
    <x v="0"/>
    <x v="0"/>
    <x v="0"/>
    <x v="0"/>
    <x v="0"/>
    <x v="0"/>
    <x v="0"/>
    <x v="4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0"/>
    <x v="0"/>
    <x v="0"/>
    <x v="0"/>
    <x v="1"/>
    <x v="0"/>
    <x v="1"/>
    <x v="2"/>
  </r>
  <r>
    <x v="0"/>
    <x v="0"/>
    <x v="0"/>
    <x v="0"/>
    <x v="2"/>
    <x v="0"/>
    <x v="2"/>
    <x v="3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1"/>
    <x v="1"/>
    <x v="0"/>
    <x v="1"/>
    <x v="1"/>
    <x v="0"/>
    <x v="3"/>
    <x v="1"/>
  </r>
  <r>
    <x v="1"/>
    <x v="1"/>
    <x v="0"/>
    <x v="1"/>
    <x v="1"/>
    <x v="0"/>
    <x v="3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2"/>
    <x v="0"/>
    <x v="2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4"/>
  </r>
  <r>
    <x v="0"/>
    <x v="0"/>
    <x v="0"/>
    <x v="0"/>
    <x v="2"/>
    <x v="0"/>
    <x v="2"/>
    <x v="4"/>
  </r>
  <r>
    <x v="0"/>
    <x v="0"/>
    <x v="0"/>
    <x v="0"/>
    <x v="1"/>
    <x v="0"/>
    <x v="1"/>
    <x v="2"/>
  </r>
  <r>
    <x v="0"/>
    <x v="0"/>
    <x v="0"/>
    <x v="0"/>
    <x v="2"/>
    <x v="0"/>
    <x v="2"/>
    <x v="1"/>
  </r>
  <r>
    <x v="0"/>
    <x v="0"/>
    <x v="0"/>
    <x v="0"/>
    <x v="1"/>
    <x v="0"/>
    <x v="1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1"/>
    <x v="1"/>
    <x v="0"/>
    <x v="1"/>
    <x v="1"/>
    <x v="0"/>
    <x v="3"/>
    <x v="2"/>
  </r>
  <r>
    <x v="0"/>
    <x v="0"/>
    <x v="0"/>
    <x v="0"/>
    <x v="1"/>
    <x v="0"/>
    <x v="1"/>
    <x v="2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1"/>
    <x v="0"/>
    <x v="3"/>
    <x v="1"/>
    <x v="7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4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1"/>
    <x v="1"/>
    <x v="0"/>
    <x v="1"/>
    <x v="1"/>
    <x v="0"/>
    <x v="3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1"/>
    <x v="1"/>
    <x v="0"/>
    <x v="1"/>
    <x v="1"/>
    <x v="0"/>
    <x v="3"/>
    <x v="2"/>
  </r>
  <r>
    <x v="0"/>
    <x v="0"/>
    <x v="0"/>
    <x v="0"/>
    <x v="1"/>
    <x v="0"/>
    <x v="1"/>
    <x v="3"/>
  </r>
  <r>
    <x v="0"/>
    <x v="0"/>
    <x v="0"/>
    <x v="0"/>
    <x v="1"/>
    <x v="0"/>
    <x v="1"/>
    <x v="3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0"/>
  </r>
  <r>
    <x v="0"/>
    <x v="0"/>
    <x v="0"/>
    <x v="0"/>
    <x v="1"/>
    <x v="0"/>
    <x v="1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1"/>
    <x v="1"/>
    <x v="0"/>
    <x v="1"/>
    <x v="1"/>
    <x v="0"/>
    <x v="3"/>
    <x v="3"/>
  </r>
  <r>
    <x v="1"/>
    <x v="1"/>
    <x v="0"/>
    <x v="1"/>
    <x v="1"/>
    <x v="0"/>
    <x v="3"/>
    <x v="1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2"/>
  </r>
  <r>
    <x v="0"/>
    <x v="0"/>
    <x v="0"/>
    <x v="0"/>
    <x v="1"/>
    <x v="0"/>
    <x v="1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4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1"/>
    <x v="1"/>
    <x v="0"/>
    <x v="1"/>
    <x v="1"/>
    <x v="0"/>
    <x v="3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1"/>
    <x v="1"/>
    <x v="0"/>
    <x v="1"/>
    <x v="1"/>
    <x v="0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3"/>
  </r>
  <r>
    <x v="0"/>
    <x v="0"/>
    <x v="0"/>
    <x v="0"/>
    <x v="0"/>
    <x v="0"/>
    <x v="0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1"/>
    <x v="2"/>
    <x v="0"/>
    <x v="1"/>
    <x v="1"/>
    <x v="0"/>
    <x v="8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3"/>
  </r>
  <r>
    <x v="0"/>
    <x v="0"/>
    <x v="0"/>
    <x v="0"/>
    <x v="3"/>
    <x v="0"/>
    <x v="4"/>
    <x v="3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1"/>
    <x v="0"/>
    <x v="1"/>
    <x v="1"/>
    <x v="0"/>
    <x v="9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1"/>
    <x v="0"/>
    <x v="1"/>
    <x v="3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2"/>
    <x v="1"/>
    <x v="2"/>
    <x v="3"/>
    <x v="1"/>
    <x v="1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2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1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2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1"/>
  </r>
  <r>
    <x v="0"/>
    <x v="0"/>
    <x v="0"/>
    <x v="0"/>
    <x v="0"/>
    <x v="0"/>
    <x v="0"/>
    <x v="0"/>
  </r>
  <r>
    <x v="1"/>
    <x v="1"/>
    <x v="0"/>
    <x v="1"/>
    <x v="3"/>
    <x v="0"/>
    <x v="11"/>
    <x v="0"/>
  </r>
  <r>
    <x v="1"/>
    <x v="1"/>
    <x v="0"/>
    <x v="1"/>
    <x v="3"/>
    <x v="0"/>
    <x v="11"/>
    <x v="0"/>
  </r>
  <r>
    <x v="1"/>
    <x v="1"/>
    <x v="0"/>
    <x v="1"/>
    <x v="3"/>
    <x v="0"/>
    <x v="11"/>
    <x v="2"/>
  </r>
  <r>
    <x v="0"/>
    <x v="0"/>
    <x v="0"/>
    <x v="0"/>
    <x v="3"/>
    <x v="0"/>
    <x v="4"/>
    <x v="0"/>
  </r>
  <r>
    <x v="0"/>
    <x v="0"/>
    <x v="0"/>
    <x v="0"/>
    <x v="3"/>
    <x v="0"/>
    <x v="4"/>
    <x v="3"/>
  </r>
  <r>
    <x v="0"/>
    <x v="0"/>
    <x v="0"/>
    <x v="0"/>
    <x v="3"/>
    <x v="0"/>
    <x v="4"/>
    <x v="1"/>
  </r>
  <r>
    <x v="0"/>
    <x v="0"/>
    <x v="0"/>
    <x v="0"/>
    <x v="3"/>
    <x v="0"/>
    <x v="4"/>
    <x v="1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2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45"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1"/>
    <x v="0"/>
    <x v="1"/>
    <x v="2"/>
  </r>
  <r>
    <x v="1"/>
    <x v="1"/>
    <x v="0"/>
    <x v="1"/>
    <x v="1"/>
    <x v="0"/>
    <x v="3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1"/>
    <x v="0"/>
    <x v="1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1"/>
    <x v="1"/>
    <x v="0"/>
    <x v="1"/>
    <x v="1"/>
    <x v="0"/>
    <x v="3"/>
    <x v="3"/>
  </r>
  <r>
    <x v="0"/>
    <x v="0"/>
    <x v="0"/>
    <x v="0"/>
    <x v="1"/>
    <x v="0"/>
    <x v="1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0"/>
    <x v="0"/>
    <x v="0"/>
    <x v="0"/>
    <x v="1"/>
    <x v="0"/>
    <x v="1"/>
    <x v="1"/>
  </r>
  <r>
    <x v="0"/>
    <x v="0"/>
    <x v="0"/>
    <x v="0"/>
    <x v="2"/>
    <x v="0"/>
    <x v="2"/>
    <x v="2"/>
  </r>
  <r>
    <x v="0"/>
    <x v="0"/>
    <x v="0"/>
    <x v="0"/>
    <x v="3"/>
    <x v="0"/>
    <x v="4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1"/>
    <x v="1"/>
    <x v="0"/>
    <x v="1"/>
    <x v="2"/>
    <x v="0"/>
    <x v="5"/>
    <x v="4"/>
  </r>
  <r>
    <x v="0"/>
    <x v="0"/>
    <x v="0"/>
    <x v="0"/>
    <x v="2"/>
    <x v="0"/>
    <x v="2"/>
    <x v="2"/>
  </r>
  <r>
    <x v="0"/>
    <x v="0"/>
    <x v="0"/>
    <x v="0"/>
    <x v="2"/>
    <x v="0"/>
    <x v="2"/>
    <x v="3"/>
  </r>
  <r>
    <x v="1"/>
    <x v="1"/>
    <x v="0"/>
    <x v="1"/>
    <x v="1"/>
    <x v="0"/>
    <x v="3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3"/>
  </r>
  <r>
    <x v="0"/>
    <x v="0"/>
    <x v="0"/>
    <x v="0"/>
    <x v="1"/>
    <x v="0"/>
    <x v="1"/>
    <x v="2"/>
  </r>
  <r>
    <x v="0"/>
    <x v="0"/>
    <x v="0"/>
    <x v="0"/>
    <x v="2"/>
    <x v="0"/>
    <x v="2"/>
    <x v="1"/>
  </r>
  <r>
    <x v="0"/>
    <x v="0"/>
    <x v="0"/>
    <x v="0"/>
    <x v="4"/>
    <x v="0"/>
    <x v="6"/>
    <x v="1"/>
  </r>
  <r>
    <x v="0"/>
    <x v="0"/>
    <x v="0"/>
    <x v="0"/>
    <x v="2"/>
    <x v="0"/>
    <x v="2"/>
    <x v="1"/>
  </r>
  <r>
    <x v="1"/>
    <x v="1"/>
    <x v="0"/>
    <x v="1"/>
    <x v="1"/>
    <x v="0"/>
    <x v="3"/>
    <x v="3"/>
  </r>
  <r>
    <x v="1"/>
    <x v="1"/>
    <x v="0"/>
    <x v="1"/>
    <x v="2"/>
    <x v="0"/>
    <x v="5"/>
    <x v="4"/>
  </r>
  <r>
    <x v="0"/>
    <x v="0"/>
    <x v="0"/>
    <x v="0"/>
    <x v="0"/>
    <x v="0"/>
    <x v="0"/>
    <x v="4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0"/>
    <x v="0"/>
    <x v="0"/>
    <x v="0"/>
    <x v="1"/>
    <x v="0"/>
    <x v="1"/>
    <x v="2"/>
  </r>
  <r>
    <x v="0"/>
    <x v="0"/>
    <x v="0"/>
    <x v="0"/>
    <x v="2"/>
    <x v="0"/>
    <x v="2"/>
    <x v="3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1"/>
    <x v="1"/>
    <x v="0"/>
    <x v="1"/>
    <x v="1"/>
    <x v="0"/>
    <x v="3"/>
    <x v="1"/>
  </r>
  <r>
    <x v="1"/>
    <x v="1"/>
    <x v="0"/>
    <x v="1"/>
    <x v="1"/>
    <x v="0"/>
    <x v="3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2"/>
    <x v="0"/>
    <x v="2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4"/>
  </r>
  <r>
    <x v="0"/>
    <x v="0"/>
    <x v="0"/>
    <x v="0"/>
    <x v="2"/>
    <x v="0"/>
    <x v="2"/>
    <x v="4"/>
  </r>
  <r>
    <x v="0"/>
    <x v="0"/>
    <x v="0"/>
    <x v="0"/>
    <x v="1"/>
    <x v="0"/>
    <x v="1"/>
    <x v="2"/>
  </r>
  <r>
    <x v="0"/>
    <x v="0"/>
    <x v="0"/>
    <x v="0"/>
    <x v="2"/>
    <x v="0"/>
    <x v="2"/>
    <x v="1"/>
  </r>
  <r>
    <x v="0"/>
    <x v="0"/>
    <x v="0"/>
    <x v="0"/>
    <x v="1"/>
    <x v="0"/>
    <x v="1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1"/>
    <x v="1"/>
    <x v="0"/>
    <x v="1"/>
    <x v="1"/>
    <x v="0"/>
    <x v="3"/>
    <x v="2"/>
  </r>
  <r>
    <x v="0"/>
    <x v="0"/>
    <x v="0"/>
    <x v="0"/>
    <x v="1"/>
    <x v="0"/>
    <x v="1"/>
    <x v="2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1"/>
    <x v="0"/>
    <x v="3"/>
    <x v="0"/>
    <x v="7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4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1"/>
    <x v="1"/>
    <x v="0"/>
    <x v="1"/>
    <x v="1"/>
    <x v="0"/>
    <x v="3"/>
    <x v="2"/>
  </r>
  <r>
    <x v="0"/>
    <x v="0"/>
    <x v="0"/>
    <x v="0"/>
    <x v="1"/>
    <x v="0"/>
    <x v="1"/>
    <x v="3"/>
  </r>
  <r>
    <x v="0"/>
    <x v="0"/>
    <x v="0"/>
    <x v="0"/>
    <x v="1"/>
    <x v="0"/>
    <x v="1"/>
    <x v="3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0"/>
  </r>
  <r>
    <x v="0"/>
    <x v="0"/>
    <x v="0"/>
    <x v="0"/>
    <x v="1"/>
    <x v="0"/>
    <x v="1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1"/>
    <x v="1"/>
    <x v="0"/>
    <x v="1"/>
    <x v="1"/>
    <x v="0"/>
    <x v="3"/>
    <x v="3"/>
  </r>
  <r>
    <x v="1"/>
    <x v="1"/>
    <x v="0"/>
    <x v="1"/>
    <x v="1"/>
    <x v="0"/>
    <x v="3"/>
    <x v="1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2"/>
  </r>
  <r>
    <x v="0"/>
    <x v="0"/>
    <x v="0"/>
    <x v="0"/>
    <x v="1"/>
    <x v="0"/>
    <x v="1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2"/>
    <x v="1"/>
    <x v="2"/>
    <x v="3"/>
    <x v="0"/>
    <x v="8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4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1"/>
    <x v="1"/>
    <x v="0"/>
    <x v="1"/>
    <x v="1"/>
    <x v="0"/>
    <x v="3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1"/>
    <x v="1"/>
    <x v="0"/>
    <x v="1"/>
    <x v="1"/>
    <x v="0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3"/>
  </r>
  <r>
    <x v="0"/>
    <x v="0"/>
    <x v="0"/>
    <x v="0"/>
    <x v="0"/>
    <x v="0"/>
    <x v="0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1"/>
    <x v="2"/>
    <x v="0"/>
    <x v="1"/>
    <x v="1"/>
    <x v="0"/>
    <x v="9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3"/>
  </r>
  <r>
    <x v="0"/>
    <x v="0"/>
    <x v="0"/>
    <x v="0"/>
    <x v="3"/>
    <x v="0"/>
    <x v="4"/>
    <x v="3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2"/>
    <x v="1"/>
    <x v="2"/>
    <x v="3"/>
    <x v="0"/>
    <x v="8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0"/>
    <x v="2"/>
    <x v="1"/>
    <x v="2"/>
    <x v="3"/>
    <x v="0"/>
    <x v="8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1"/>
    <x v="0"/>
    <x v="1"/>
    <x v="1"/>
    <x v="0"/>
    <x v="1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1"/>
    <x v="0"/>
    <x v="1"/>
    <x v="3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2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2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1"/>
    <x v="1"/>
    <x v="0"/>
    <x v="1"/>
    <x v="3"/>
    <x v="0"/>
    <x v="11"/>
    <x v="0"/>
  </r>
  <r>
    <x v="1"/>
    <x v="1"/>
    <x v="0"/>
    <x v="1"/>
    <x v="3"/>
    <x v="0"/>
    <x v="11"/>
    <x v="2"/>
  </r>
  <r>
    <x v="0"/>
    <x v="0"/>
    <x v="0"/>
    <x v="0"/>
    <x v="3"/>
    <x v="0"/>
    <x v="4"/>
    <x v="0"/>
  </r>
  <r>
    <x v="0"/>
    <x v="0"/>
    <x v="0"/>
    <x v="0"/>
    <x v="3"/>
    <x v="0"/>
    <x v="4"/>
    <x v="3"/>
  </r>
  <r>
    <x v="0"/>
    <x v="0"/>
    <x v="0"/>
    <x v="0"/>
    <x v="3"/>
    <x v="0"/>
    <x v="4"/>
    <x v="1"/>
  </r>
  <r>
    <x v="0"/>
    <x v="0"/>
    <x v="0"/>
    <x v="0"/>
    <x v="3"/>
    <x v="0"/>
    <x v="4"/>
    <x v="1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2"/>
  </r>
  <r>
    <x v="0"/>
    <x v="2"/>
    <x v="1"/>
    <x v="2"/>
    <x v="3"/>
    <x v="0"/>
    <x v="8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1"/>
  </r>
  <r>
    <x v="0"/>
    <x v="2"/>
    <x v="1"/>
    <x v="2"/>
    <x v="3"/>
    <x v="0"/>
    <x v="8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1"/>
    <x v="1"/>
    <x v="0"/>
    <x v="1"/>
    <x v="3"/>
    <x v="1"/>
    <x v="13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45">
  <r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0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1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2"/>
  </r>
  <r>
    <x v="1"/>
    <x v="0"/>
    <x v="0"/>
    <x v="0"/>
    <x v="0"/>
    <x v="1"/>
    <x v="0"/>
    <x v="1"/>
    <x v="1"/>
    <x v="0"/>
    <x v="2"/>
  </r>
  <r>
    <x v="3"/>
    <x v="0"/>
    <x v="1"/>
    <x v="0"/>
    <x v="1"/>
    <x v="1"/>
    <x v="0"/>
    <x v="3"/>
    <x v="3"/>
    <x v="0"/>
    <x v="2"/>
  </r>
  <r>
    <x v="0"/>
    <x v="0"/>
    <x v="0"/>
    <x v="0"/>
    <x v="0"/>
    <x v="0"/>
    <x v="0"/>
    <x v="0"/>
    <x v="0"/>
    <x v="0"/>
    <x v="4"/>
  </r>
  <r>
    <x v="0"/>
    <x v="0"/>
    <x v="0"/>
    <x v="0"/>
    <x v="0"/>
    <x v="0"/>
    <x v="0"/>
    <x v="0"/>
    <x v="0"/>
    <x v="0"/>
    <x v="4"/>
  </r>
  <r>
    <x v="0"/>
    <x v="0"/>
    <x v="0"/>
    <x v="0"/>
    <x v="0"/>
    <x v="0"/>
    <x v="0"/>
    <x v="0"/>
    <x v="0"/>
    <x v="0"/>
    <x v="4"/>
  </r>
  <r>
    <x v="0"/>
    <x v="0"/>
    <x v="0"/>
    <x v="0"/>
    <x v="0"/>
    <x v="0"/>
    <x v="0"/>
    <x v="0"/>
    <x v="0"/>
    <x v="0"/>
    <x v="4"/>
  </r>
  <r>
    <x v="1"/>
    <x v="0"/>
    <x v="0"/>
    <x v="0"/>
    <x v="0"/>
    <x v="1"/>
    <x v="0"/>
    <x v="1"/>
    <x v="1"/>
    <x v="0"/>
    <x v="4"/>
  </r>
  <r>
    <x v="2"/>
    <x v="0"/>
    <x v="0"/>
    <x v="0"/>
    <x v="0"/>
    <x v="2"/>
    <x v="0"/>
    <x v="2"/>
    <x v="2"/>
    <x v="0"/>
    <x v="5"/>
  </r>
  <r>
    <x v="2"/>
    <x v="0"/>
    <x v="0"/>
    <x v="0"/>
    <x v="0"/>
    <x v="2"/>
    <x v="0"/>
    <x v="2"/>
    <x v="2"/>
    <x v="0"/>
    <x v="5"/>
  </r>
  <r>
    <x v="2"/>
    <x v="0"/>
    <x v="0"/>
    <x v="0"/>
    <x v="0"/>
    <x v="2"/>
    <x v="0"/>
    <x v="2"/>
    <x v="2"/>
    <x v="0"/>
    <x v="5"/>
  </r>
  <r>
    <x v="3"/>
    <x v="0"/>
    <x v="1"/>
    <x v="0"/>
    <x v="1"/>
    <x v="1"/>
    <x v="0"/>
    <x v="3"/>
    <x v="3"/>
    <x v="0"/>
    <x v="6"/>
  </r>
  <r>
    <x v="1"/>
    <x v="0"/>
    <x v="0"/>
    <x v="0"/>
    <x v="0"/>
    <x v="1"/>
    <x v="0"/>
    <x v="1"/>
    <x v="1"/>
    <x v="0"/>
    <x v="6"/>
  </r>
  <r>
    <x v="2"/>
    <x v="0"/>
    <x v="0"/>
    <x v="0"/>
    <x v="0"/>
    <x v="2"/>
    <x v="0"/>
    <x v="2"/>
    <x v="2"/>
    <x v="0"/>
    <x v="6"/>
  </r>
  <r>
    <x v="2"/>
    <x v="0"/>
    <x v="0"/>
    <x v="0"/>
    <x v="0"/>
    <x v="2"/>
    <x v="0"/>
    <x v="2"/>
    <x v="2"/>
    <x v="0"/>
    <x v="7"/>
  </r>
  <r>
    <x v="2"/>
    <x v="0"/>
    <x v="0"/>
    <x v="0"/>
    <x v="0"/>
    <x v="2"/>
    <x v="0"/>
    <x v="2"/>
    <x v="2"/>
    <x v="0"/>
    <x v="7"/>
  </r>
  <r>
    <x v="2"/>
    <x v="0"/>
    <x v="0"/>
    <x v="0"/>
    <x v="0"/>
    <x v="2"/>
    <x v="0"/>
    <x v="2"/>
    <x v="2"/>
    <x v="0"/>
    <x v="3"/>
  </r>
  <r>
    <x v="1"/>
    <x v="0"/>
    <x v="0"/>
    <x v="0"/>
    <x v="0"/>
    <x v="1"/>
    <x v="0"/>
    <x v="1"/>
    <x v="1"/>
    <x v="0"/>
    <x v="8"/>
  </r>
  <r>
    <x v="2"/>
    <x v="0"/>
    <x v="0"/>
    <x v="0"/>
    <x v="0"/>
    <x v="2"/>
    <x v="0"/>
    <x v="2"/>
    <x v="2"/>
    <x v="0"/>
    <x v="2"/>
  </r>
  <r>
    <x v="4"/>
    <x v="0"/>
    <x v="0"/>
    <x v="0"/>
    <x v="0"/>
    <x v="3"/>
    <x v="0"/>
    <x v="4"/>
    <x v="4"/>
    <x v="0"/>
    <x v="9"/>
  </r>
  <r>
    <x v="2"/>
    <x v="0"/>
    <x v="0"/>
    <x v="0"/>
    <x v="0"/>
    <x v="2"/>
    <x v="0"/>
    <x v="2"/>
    <x v="2"/>
    <x v="0"/>
    <x v="9"/>
  </r>
  <r>
    <x v="2"/>
    <x v="0"/>
    <x v="0"/>
    <x v="0"/>
    <x v="0"/>
    <x v="2"/>
    <x v="0"/>
    <x v="2"/>
    <x v="2"/>
    <x v="0"/>
    <x v="9"/>
  </r>
  <r>
    <x v="2"/>
    <x v="0"/>
    <x v="0"/>
    <x v="0"/>
    <x v="0"/>
    <x v="2"/>
    <x v="0"/>
    <x v="2"/>
    <x v="2"/>
    <x v="0"/>
    <x v="9"/>
  </r>
  <r>
    <x v="2"/>
    <x v="0"/>
    <x v="0"/>
    <x v="0"/>
    <x v="0"/>
    <x v="2"/>
    <x v="0"/>
    <x v="2"/>
    <x v="2"/>
    <x v="0"/>
    <x v="2"/>
  </r>
  <r>
    <x v="5"/>
    <x v="0"/>
    <x v="1"/>
    <x v="0"/>
    <x v="1"/>
    <x v="2"/>
    <x v="0"/>
    <x v="5"/>
    <x v="5"/>
    <x v="0"/>
    <x v="10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11"/>
  </r>
  <r>
    <x v="3"/>
    <x v="0"/>
    <x v="1"/>
    <x v="0"/>
    <x v="1"/>
    <x v="1"/>
    <x v="0"/>
    <x v="3"/>
    <x v="3"/>
    <x v="0"/>
    <x v="3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12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13"/>
  </r>
  <r>
    <x v="6"/>
    <x v="0"/>
    <x v="0"/>
    <x v="0"/>
    <x v="0"/>
    <x v="4"/>
    <x v="0"/>
    <x v="6"/>
    <x v="6"/>
    <x v="0"/>
    <x v="14"/>
  </r>
  <r>
    <x v="2"/>
    <x v="0"/>
    <x v="0"/>
    <x v="0"/>
    <x v="0"/>
    <x v="2"/>
    <x v="0"/>
    <x v="2"/>
    <x v="2"/>
    <x v="0"/>
    <x v="15"/>
  </r>
  <r>
    <x v="3"/>
    <x v="0"/>
    <x v="1"/>
    <x v="0"/>
    <x v="1"/>
    <x v="1"/>
    <x v="0"/>
    <x v="3"/>
    <x v="3"/>
    <x v="0"/>
    <x v="16"/>
  </r>
  <r>
    <x v="5"/>
    <x v="0"/>
    <x v="1"/>
    <x v="0"/>
    <x v="1"/>
    <x v="2"/>
    <x v="0"/>
    <x v="5"/>
    <x v="5"/>
    <x v="0"/>
    <x v="10"/>
  </r>
  <r>
    <x v="0"/>
    <x v="0"/>
    <x v="0"/>
    <x v="0"/>
    <x v="0"/>
    <x v="0"/>
    <x v="0"/>
    <x v="0"/>
    <x v="0"/>
    <x v="0"/>
    <x v="10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17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6"/>
  </r>
  <r>
    <x v="2"/>
    <x v="0"/>
    <x v="0"/>
    <x v="0"/>
    <x v="0"/>
    <x v="2"/>
    <x v="0"/>
    <x v="2"/>
    <x v="2"/>
    <x v="0"/>
    <x v="8"/>
  </r>
  <r>
    <x v="2"/>
    <x v="0"/>
    <x v="0"/>
    <x v="0"/>
    <x v="0"/>
    <x v="2"/>
    <x v="0"/>
    <x v="2"/>
    <x v="2"/>
    <x v="0"/>
    <x v="10"/>
  </r>
  <r>
    <x v="3"/>
    <x v="0"/>
    <x v="1"/>
    <x v="0"/>
    <x v="1"/>
    <x v="1"/>
    <x v="0"/>
    <x v="3"/>
    <x v="3"/>
    <x v="0"/>
    <x v="1"/>
  </r>
  <r>
    <x v="3"/>
    <x v="0"/>
    <x v="1"/>
    <x v="0"/>
    <x v="1"/>
    <x v="1"/>
    <x v="0"/>
    <x v="3"/>
    <x v="3"/>
    <x v="0"/>
    <x v="10"/>
  </r>
  <r>
    <x v="2"/>
    <x v="0"/>
    <x v="0"/>
    <x v="0"/>
    <x v="0"/>
    <x v="2"/>
    <x v="0"/>
    <x v="2"/>
    <x v="2"/>
    <x v="0"/>
    <x v="10"/>
  </r>
  <r>
    <x v="2"/>
    <x v="0"/>
    <x v="0"/>
    <x v="0"/>
    <x v="0"/>
    <x v="2"/>
    <x v="0"/>
    <x v="2"/>
    <x v="2"/>
    <x v="0"/>
    <x v="18"/>
  </r>
  <r>
    <x v="2"/>
    <x v="0"/>
    <x v="0"/>
    <x v="0"/>
    <x v="0"/>
    <x v="2"/>
    <x v="0"/>
    <x v="2"/>
    <x v="2"/>
    <x v="0"/>
    <x v="10"/>
  </r>
  <r>
    <x v="1"/>
    <x v="0"/>
    <x v="0"/>
    <x v="0"/>
    <x v="0"/>
    <x v="1"/>
    <x v="0"/>
    <x v="1"/>
    <x v="1"/>
    <x v="0"/>
    <x v="8"/>
  </r>
  <r>
    <x v="1"/>
    <x v="0"/>
    <x v="0"/>
    <x v="0"/>
    <x v="0"/>
    <x v="1"/>
    <x v="0"/>
    <x v="1"/>
    <x v="1"/>
    <x v="0"/>
    <x v="1"/>
  </r>
  <r>
    <x v="1"/>
    <x v="0"/>
    <x v="0"/>
    <x v="0"/>
    <x v="0"/>
    <x v="1"/>
    <x v="0"/>
    <x v="1"/>
    <x v="1"/>
    <x v="0"/>
    <x v="1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2"/>
  </r>
  <r>
    <x v="2"/>
    <x v="0"/>
    <x v="0"/>
    <x v="0"/>
    <x v="0"/>
    <x v="2"/>
    <x v="0"/>
    <x v="2"/>
    <x v="2"/>
    <x v="0"/>
    <x v="8"/>
  </r>
  <r>
    <x v="2"/>
    <x v="0"/>
    <x v="0"/>
    <x v="0"/>
    <x v="0"/>
    <x v="2"/>
    <x v="0"/>
    <x v="2"/>
    <x v="2"/>
    <x v="0"/>
    <x v="19"/>
  </r>
  <r>
    <x v="2"/>
    <x v="0"/>
    <x v="0"/>
    <x v="0"/>
    <x v="0"/>
    <x v="2"/>
    <x v="0"/>
    <x v="2"/>
    <x v="2"/>
    <x v="0"/>
    <x v="8"/>
  </r>
  <r>
    <x v="0"/>
    <x v="0"/>
    <x v="0"/>
    <x v="0"/>
    <x v="0"/>
    <x v="0"/>
    <x v="0"/>
    <x v="0"/>
    <x v="0"/>
    <x v="0"/>
    <x v="18"/>
  </r>
  <r>
    <x v="2"/>
    <x v="0"/>
    <x v="0"/>
    <x v="0"/>
    <x v="0"/>
    <x v="2"/>
    <x v="0"/>
    <x v="2"/>
    <x v="2"/>
    <x v="0"/>
    <x v="10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20"/>
  </r>
  <r>
    <x v="1"/>
    <x v="0"/>
    <x v="0"/>
    <x v="0"/>
    <x v="0"/>
    <x v="1"/>
    <x v="0"/>
    <x v="1"/>
    <x v="1"/>
    <x v="0"/>
    <x v="3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3"/>
  </r>
  <r>
    <x v="3"/>
    <x v="0"/>
    <x v="1"/>
    <x v="0"/>
    <x v="1"/>
    <x v="1"/>
    <x v="0"/>
    <x v="3"/>
    <x v="3"/>
    <x v="0"/>
    <x v="2"/>
  </r>
  <r>
    <x v="1"/>
    <x v="0"/>
    <x v="0"/>
    <x v="0"/>
    <x v="0"/>
    <x v="1"/>
    <x v="0"/>
    <x v="1"/>
    <x v="1"/>
    <x v="0"/>
    <x v="2"/>
  </r>
  <r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1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21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0"/>
  </r>
  <r>
    <x v="6"/>
    <x v="0"/>
    <x v="0"/>
    <x v="0"/>
    <x v="0"/>
    <x v="4"/>
    <x v="0"/>
    <x v="6"/>
    <x v="6"/>
    <x v="0"/>
    <x v="20"/>
  </r>
  <r>
    <x v="6"/>
    <x v="0"/>
    <x v="0"/>
    <x v="0"/>
    <x v="0"/>
    <x v="4"/>
    <x v="0"/>
    <x v="6"/>
    <x v="6"/>
    <x v="0"/>
    <x v="20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20"/>
  </r>
  <r>
    <x v="4"/>
    <x v="0"/>
    <x v="0"/>
    <x v="0"/>
    <x v="0"/>
    <x v="3"/>
    <x v="0"/>
    <x v="4"/>
    <x v="4"/>
    <x v="0"/>
    <x v="20"/>
  </r>
  <r>
    <x v="7"/>
    <x v="0"/>
    <x v="0"/>
    <x v="1"/>
    <x v="0"/>
    <x v="3"/>
    <x v="0"/>
    <x v="7"/>
    <x v="7"/>
    <x v="0"/>
    <x v="20"/>
  </r>
  <r>
    <x v="0"/>
    <x v="0"/>
    <x v="0"/>
    <x v="0"/>
    <x v="0"/>
    <x v="0"/>
    <x v="0"/>
    <x v="0"/>
    <x v="0"/>
    <x v="0"/>
    <x v="20"/>
  </r>
  <r>
    <x v="6"/>
    <x v="0"/>
    <x v="0"/>
    <x v="0"/>
    <x v="0"/>
    <x v="4"/>
    <x v="0"/>
    <x v="6"/>
    <x v="6"/>
    <x v="0"/>
    <x v="21"/>
  </r>
  <r>
    <x v="6"/>
    <x v="0"/>
    <x v="0"/>
    <x v="0"/>
    <x v="0"/>
    <x v="4"/>
    <x v="0"/>
    <x v="6"/>
    <x v="6"/>
    <x v="0"/>
    <x v="20"/>
  </r>
  <r>
    <x v="0"/>
    <x v="0"/>
    <x v="0"/>
    <x v="0"/>
    <x v="0"/>
    <x v="0"/>
    <x v="0"/>
    <x v="0"/>
    <x v="0"/>
    <x v="0"/>
    <x v="5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2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1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6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</r>
  <r>
    <x v="1"/>
    <x v="0"/>
    <x v="0"/>
    <x v="0"/>
    <x v="0"/>
    <x v="1"/>
    <x v="0"/>
    <x v="1"/>
    <x v="1"/>
    <x v="0"/>
    <x v="26"/>
  </r>
  <r>
    <x v="1"/>
    <x v="0"/>
    <x v="0"/>
    <x v="0"/>
    <x v="0"/>
    <x v="1"/>
    <x v="0"/>
    <x v="1"/>
    <x v="1"/>
    <x v="0"/>
    <x v="25"/>
  </r>
  <r>
    <x v="1"/>
    <x v="0"/>
    <x v="0"/>
    <x v="0"/>
    <x v="0"/>
    <x v="1"/>
    <x v="0"/>
    <x v="1"/>
    <x v="1"/>
    <x v="0"/>
    <x v="26"/>
  </r>
  <r>
    <x v="1"/>
    <x v="0"/>
    <x v="0"/>
    <x v="0"/>
    <x v="0"/>
    <x v="1"/>
    <x v="0"/>
    <x v="1"/>
    <x v="1"/>
    <x v="0"/>
    <x v="28"/>
  </r>
  <r>
    <x v="1"/>
    <x v="0"/>
    <x v="0"/>
    <x v="0"/>
    <x v="0"/>
    <x v="1"/>
    <x v="0"/>
    <x v="1"/>
    <x v="1"/>
    <x v="0"/>
    <x v="27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0"/>
    <x v="0"/>
    <x v="0"/>
    <x v="0"/>
    <x v="26"/>
  </r>
  <r>
    <x v="2"/>
    <x v="0"/>
    <x v="0"/>
    <x v="0"/>
    <x v="0"/>
    <x v="2"/>
    <x v="0"/>
    <x v="2"/>
    <x v="2"/>
    <x v="0"/>
    <x v="25"/>
  </r>
  <r>
    <x v="0"/>
    <x v="0"/>
    <x v="0"/>
    <x v="0"/>
    <x v="0"/>
    <x v="0"/>
    <x v="0"/>
    <x v="0"/>
    <x v="0"/>
    <x v="0"/>
    <x v="26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6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21"/>
  </r>
  <r>
    <x v="0"/>
    <x v="0"/>
    <x v="0"/>
    <x v="0"/>
    <x v="0"/>
    <x v="0"/>
    <x v="0"/>
    <x v="0"/>
    <x v="0"/>
    <x v="0"/>
    <x v="27"/>
  </r>
  <r>
    <x v="2"/>
    <x v="0"/>
    <x v="0"/>
    <x v="0"/>
    <x v="0"/>
    <x v="2"/>
    <x v="0"/>
    <x v="2"/>
    <x v="2"/>
    <x v="0"/>
    <x v="1"/>
  </r>
  <r>
    <x v="3"/>
    <x v="0"/>
    <x v="1"/>
    <x v="0"/>
    <x v="1"/>
    <x v="1"/>
    <x v="0"/>
    <x v="3"/>
    <x v="3"/>
    <x v="0"/>
    <x v="1"/>
  </r>
  <r>
    <x v="1"/>
    <x v="0"/>
    <x v="0"/>
    <x v="0"/>
    <x v="0"/>
    <x v="1"/>
    <x v="0"/>
    <x v="1"/>
    <x v="1"/>
    <x v="0"/>
    <x v="9"/>
  </r>
  <r>
    <x v="1"/>
    <x v="0"/>
    <x v="0"/>
    <x v="0"/>
    <x v="0"/>
    <x v="1"/>
    <x v="0"/>
    <x v="1"/>
    <x v="1"/>
    <x v="0"/>
    <x v="6"/>
  </r>
  <r>
    <x v="2"/>
    <x v="0"/>
    <x v="0"/>
    <x v="0"/>
    <x v="0"/>
    <x v="2"/>
    <x v="0"/>
    <x v="2"/>
    <x v="2"/>
    <x v="0"/>
    <x v="29"/>
  </r>
  <r>
    <x v="2"/>
    <x v="0"/>
    <x v="0"/>
    <x v="0"/>
    <x v="0"/>
    <x v="2"/>
    <x v="0"/>
    <x v="2"/>
    <x v="2"/>
    <x v="0"/>
    <x v="29"/>
  </r>
  <r>
    <x v="2"/>
    <x v="0"/>
    <x v="0"/>
    <x v="0"/>
    <x v="0"/>
    <x v="2"/>
    <x v="0"/>
    <x v="2"/>
    <x v="2"/>
    <x v="0"/>
    <x v="15"/>
  </r>
  <r>
    <x v="1"/>
    <x v="0"/>
    <x v="0"/>
    <x v="0"/>
    <x v="0"/>
    <x v="1"/>
    <x v="0"/>
    <x v="1"/>
    <x v="1"/>
    <x v="0"/>
    <x v="29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31"/>
  </r>
  <r>
    <x v="3"/>
    <x v="0"/>
    <x v="1"/>
    <x v="0"/>
    <x v="1"/>
    <x v="1"/>
    <x v="0"/>
    <x v="3"/>
    <x v="3"/>
    <x v="0"/>
    <x v="9"/>
  </r>
  <r>
    <x v="3"/>
    <x v="0"/>
    <x v="1"/>
    <x v="0"/>
    <x v="1"/>
    <x v="1"/>
    <x v="0"/>
    <x v="3"/>
    <x v="3"/>
    <x v="0"/>
    <x v="1"/>
  </r>
  <r>
    <x v="2"/>
    <x v="0"/>
    <x v="0"/>
    <x v="0"/>
    <x v="0"/>
    <x v="2"/>
    <x v="0"/>
    <x v="2"/>
    <x v="2"/>
    <x v="0"/>
    <x v="32"/>
  </r>
  <r>
    <x v="2"/>
    <x v="0"/>
    <x v="0"/>
    <x v="0"/>
    <x v="0"/>
    <x v="2"/>
    <x v="0"/>
    <x v="2"/>
    <x v="2"/>
    <x v="0"/>
    <x v="17"/>
  </r>
  <r>
    <x v="2"/>
    <x v="0"/>
    <x v="0"/>
    <x v="0"/>
    <x v="0"/>
    <x v="2"/>
    <x v="0"/>
    <x v="2"/>
    <x v="2"/>
    <x v="0"/>
    <x v="29"/>
  </r>
  <r>
    <x v="1"/>
    <x v="0"/>
    <x v="0"/>
    <x v="0"/>
    <x v="0"/>
    <x v="1"/>
    <x v="0"/>
    <x v="1"/>
    <x v="1"/>
    <x v="0"/>
    <x v="29"/>
  </r>
  <r>
    <x v="0"/>
    <x v="0"/>
    <x v="0"/>
    <x v="0"/>
    <x v="0"/>
    <x v="0"/>
    <x v="0"/>
    <x v="0"/>
    <x v="0"/>
    <x v="0"/>
    <x v="33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33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33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7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0"/>
  </r>
  <r>
    <x v="2"/>
    <x v="0"/>
    <x v="0"/>
    <x v="0"/>
    <x v="0"/>
    <x v="2"/>
    <x v="0"/>
    <x v="2"/>
    <x v="2"/>
    <x v="0"/>
    <x v="8"/>
  </r>
  <r>
    <x v="0"/>
    <x v="0"/>
    <x v="0"/>
    <x v="0"/>
    <x v="0"/>
    <x v="0"/>
    <x v="0"/>
    <x v="0"/>
    <x v="0"/>
    <x v="0"/>
    <x v="27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31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1"/>
  </r>
  <r>
    <x v="8"/>
    <x v="0"/>
    <x v="2"/>
    <x v="1"/>
    <x v="2"/>
    <x v="3"/>
    <x v="0"/>
    <x v="8"/>
    <x v="8"/>
    <x v="0"/>
    <x v="19"/>
  </r>
  <r>
    <x v="2"/>
    <x v="0"/>
    <x v="0"/>
    <x v="0"/>
    <x v="0"/>
    <x v="2"/>
    <x v="0"/>
    <x v="2"/>
    <x v="2"/>
    <x v="0"/>
    <x v="4"/>
  </r>
  <r>
    <x v="2"/>
    <x v="0"/>
    <x v="0"/>
    <x v="0"/>
    <x v="0"/>
    <x v="2"/>
    <x v="0"/>
    <x v="2"/>
    <x v="2"/>
    <x v="0"/>
    <x v="10"/>
  </r>
  <r>
    <x v="2"/>
    <x v="0"/>
    <x v="0"/>
    <x v="0"/>
    <x v="0"/>
    <x v="2"/>
    <x v="0"/>
    <x v="2"/>
    <x v="2"/>
    <x v="0"/>
    <x v="2"/>
  </r>
  <r>
    <x v="0"/>
    <x v="0"/>
    <x v="0"/>
    <x v="0"/>
    <x v="0"/>
    <x v="0"/>
    <x v="0"/>
    <x v="0"/>
    <x v="0"/>
    <x v="0"/>
    <x v="24"/>
  </r>
  <r>
    <x v="2"/>
    <x v="0"/>
    <x v="0"/>
    <x v="0"/>
    <x v="0"/>
    <x v="2"/>
    <x v="0"/>
    <x v="2"/>
    <x v="2"/>
    <x v="0"/>
    <x v="27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1"/>
  </r>
  <r>
    <x v="0"/>
    <x v="0"/>
    <x v="0"/>
    <x v="0"/>
    <x v="0"/>
    <x v="0"/>
    <x v="0"/>
    <x v="0"/>
    <x v="0"/>
    <x v="0"/>
    <x v="26"/>
  </r>
  <r>
    <x v="0"/>
    <x v="0"/>
    <x v="0"/>
    <x v="0"/>
    <x v="0"/>
    <x v="0"/>
    <x v="0"/>
    <x v="0"/>
    <x v="0"/>
    <x v="0"/>
    <x v="35"/>
  </r>
  <r>
    <x v="2"/>
    <x v="0"/>
    <x v="0"/>
    <x v="0"/>
    <x v="0"/>
    <x v="2"/>
    <x v="0"/>
    <x v="2"/>
    <x v="2"/>
    <x v="0"/>
    <x v="31"/>
  </r>
  <r>
    <x v="0"/>
    <x v="0"/>
    <x v="0"/>
    <x v="0"/>
    <x v="0"/>
    <x v="0"/>
    <x v="0"/>
    <x v="0"/>
    <x v="0"/>
    <x v="0"/>
    <x v="34"/>
  </r>
  <r>
    <x v="0"/>
    <x v="0"/>
    <x v="0"/>
    <x v="0"/>
    <x v="0"/>
    <x v="0"/>
    <x v="0"/>
    <x v="0"/>
    <x v="0"/>
    <x v="0"/>
    <x v="26"/>
  </r>
  <r>
    <x v="2"/>
    <x v="0"/>
    <x v="0"/>
    <x v="0"/>
    <x v="0"/>
    <x v="2"/>
    <x v="0"/>
    <x v="2"/>
    <x v="2"/>
    <x v="0"/>
    <x v="5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6"/>
  </r>
  <r>
    <x v="2"/>
    <x v="0"/>
    <x v="0"/>
    <x v="0"/>
    <x v="0"/>
    <x v="2"/>
    <x v="0"/>
    <x v="2"/>
    <x v="2"/>
    <x v="0"/>
    <x v="31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1"/>
  </r>
  <r>
    <x v="0"/>
    <x v="0"/>
    <x v="0"/>
    <x v="0"/>
    <x v="0"/>
    <x v="0"/>
    <x v="0"/>
    <x v="0"/>
    <x v="0"/>
    <x v="0"/>
    <x v="3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2"/>
    <x v="0"/>
    <x v="0"/>
    <x v="0"/>
    <x v="0"/>
    <x v="2"/>
    <x v="0"/>
    <x v="2"/>
    <x v="2"/>
    <x v="0"/>
    <x v="1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14"/>
  </r>
  <r>
    <x v="3"/>
    <x v="0"/>
    <x v="1"/>
    <x v="0"/>
    <x v="1"/>
    <x v="1"/>
    <x v="0"/>
    <x v="3"/>
    <x v="3"/>
    <x v="0"/>
    <x v="31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3"/>
  </r>
  <r>
    <x v="2"/>
    <x v="0"/>
    <x v="0"/>
    <x v="0"/>
    <x v="0"/>
    <x v="2"/>
    <x v="0"/>
    <x v="2"/>
    <x v="2"/>
    <x v="0"/>
    <x v="20"/>
  </r>
  <r>
    <x v="3"/>
    <x v="0"/>
    <x v="1"/>
    <x v="0"/>
    <x v="1"/>
    <x v="1"/>
    <x v="0"/>
    <x v="3"/>
    <x v="3"/>
    <x v="0"/>
    <x v="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30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21"/>
  </r>
  <r>
    <x v="2"/>
    <x v="0"/>
    <x v="0"/>
    <x v="0"/>
    <x v="0"/>
    <x v="2"/>
    <x v="0"/>
    <x v="2"/>
    <x v="2"/>
    <x v="0"/>
    <x v="9"/>
  </r>
  <r>
    <x v="0"/>
    <x v="0"/>
    <x v="0"/>
    <x v="0"/>
    <x v="0"/>
    <x v="0"/>
    <x v="0"/>
    <x v="0"/>
    <x v="0"/>
    <x v="0"/>
    <x v="1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22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5"/>
  </r>
  <r>
    <x v="2"/>
    <x v="0"/>
    <x v="0"/>
    <x v="0"/>
    <x v="0"/>
    <x v="2"/>
    <x v="0"/>
    <x v="2"/>
    <x v="2"/>
    <x v="0"/>
    <x v="36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33"/>
  </r>
  <r>
    <x v="2"/>
    <x v="0"/>
    <x v="0"/>
    <x v="0"/>
    <x v="0"/>
    <x v="2"/>
    <x v="0"/>
    <x v="2"/>
    <x v="2"/>
    <x v="0"/>
    <x v="7"/>
  </r>
  <r>
    <x v="0"/>
    <x v="0"/>
    <x v="0"/>
    <x v="0"/>
    <x v="0"/>
    <x v="0"/>
    <x v="0"/>
    <x v="0"/>
    <x v="0"/>
    <x v="0"/>
    <x v="15"/>
  </r>
  <r>
    <x v="2"/>
    <x v="0"/>
    <x v="0"/>
    <x v="0"/>
    <x v="0"/>
    <x v="2"/>
    <x v="0"/>
    <x v="2"/>
    <x v="2"/>
    <x v="0"/>
    <x v="15"/>
  </r>
  <r>
    <x v="2"/>
    <x v="0"/>
    <x v="0"/>
    <x v="0"/>
    <x v="0"/>
    <x v="2"/>
    <x v="0"/>
    <x v="2"/>
    <x v="2"/>
    <x v="0"/>
    <x v="4"/>
  </r>
  <r>
    <x v="2"/>
    <x v="0"/>
    <x v="0"/>
    <x v="0"/>
    <x v="0"/>
    <x v="2"/>
    <x v="0"/>
    <x v="2"/>
    <x v="2"/>
    <x v="0"/>
    <x v="2"/>
  </r>
  <r>
    <x v="0"/>
    <x v="0"/>
    <x v="0"/>
    <x v="0"/>
    <x v="0"/>
    <x v="0"/>
    <x v="0"/>
    <x v="0"/>
    <x v="0"/>
    <x v="0"/>
    <x v="24"/>
  </r>
  <r>
    <x v="9"/>
    <x v="0"/>
    <x v="2"/>
    <x v="0"/>
    <x v="1"/>
    <x v="1"/>
    <x v="0"/>
    <x v="9"/>
    <x v="9"/>
    <x v="0"/>
    <x v="3"/>
  </r>
  <r>
    <x v="0"/>
    <x v="0"/>
    <x v="0"/>
    <x v="0"/>
    <x v="0"/>
    <x v="0"/>
    <x v="0"/>
    <x v="0"/>
    <x v="0"/>
    <x v="0"/>
    <x v="24"/>
  </r>
  <r>
    <x v="2"/>
    <x v="0"/>
    <x v="0"/>
    <x v="0"/>
    <x v="0"/>
    <x v="2"/>
    <x v="0"/>
    <x v="2"/>
    <x v="2"/>
    <x v="0"/>
    <x v="31"/>
  </r>
  <r>
    <x v="0"/>
    <x v="0"/>
    <x v="0"/>
    <x v="0"/>
    <x v="0"/>
    <x v="0"/>
    <x v="0"/>
    <x v="0"/>
    <x v="0"/>
    <x v="0"/>
    <x v="33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25"/>
  </r>
  <r>
    <x v="4"/>
    <x v="0"/>
    <x v="0"/>
    <x v="0"/>
    <x v="0"/>
    <x v="3"/>
    <x v="0"/>
    <x v="4"/>
    <x v="4"/>
    <x v="0"/>
    <x v="6"/>
  </r>
  <r>
    <x v="4"/>
    <x v="0"/>
    <x v="0"/>
    <x v="0"/>
    <x v="0"/>
    <x v="3"/>
    <x v="0"/>
    <x v="4"/>
    <x v="4"/>
    <x v="0"/>
    <x v="6"/>
  </r>
  <r>
    <x v="2"/>
    <x v="0"/>
    <x v="0"/>
    <x v="0"/>
    <x v="0"/>
    <x v="2"/>
    <x v="0"/>
    <x v="2"/>
    <x v="2"/>
    <x v="0"/>
    <x v="4"/>
  </r>
  <r>
    <x v="0"/>
    <x v="0"/>
    <x v="0"/>
    <x v="0"/>
    <x v="0"/>
    <x v="0"/>
    <x v="0"/>
    <x v="0"/>
    <x v="0"/>
    <x v="0"/>
    <x v="21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8"/>
    <x v="0"/>
    <x v="2"/>
    <x v="1"/>
    <x v="2"/>
    <x v="3"/>
    <x v="0"/>
    <x v="8"/>
    <x v="8"/>
    <x v="0"/>
    <x v="8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15"/>
  </r>
  <r>
    <x v="2"/>
    <x v="0"/>
    <x v="0"/>
    <x v="0"/>
    <x v="0"/>
    <x v="2"/>
    <x v="0"/>
    <x v="2"/>
    <x v="2"/>
    <x v="0"/>
    <x v="1"/>
  </r>
  <r>
    <x v="2"/>
    <x v="0"/>
    <x v="0"/>
    <x v="0"/>
    <x v="0"/>
    <x v="2"/>
    <x v="0"/>
    <x v="2"/>
    <x v="2"/>
    <x v="0"/>
    <x v="28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4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0"/>
  </r>
  <r>
    <x v="2"/>
    <x v="0"/>
    <x v="0"/>
    <x v="0"/>
    <x v="0"/>
    <x v="2"/>
    <x v="0"/>
    <x v="2"/>
    <x v="2"/>
    <x v="0"/>
    <x v="7"/>
  </r>
  <r>
    <x v="2"/>
    <x v="0"/>
    <x v="0"/>
    <x v="0"/>
    <x v="0"/>
    <x v="2"/>
    <x v="0"/>
    <x v="2"/>
    <x v="2"/>
    <x v="0"/>
    <x v="3"/>
  </r>
  <r>
    <x v="8"/>
    <x v="0"/>
    <x v="2"/>
    <x v="1"/>
    <x v="2"/>
    <x v="3"/>
    <x v="0"/>
    <x v="8"/>
    <x v="8"/>
    <x v="0"/>
    <x v="27"/>
  </r>
  <r>
    <x v="0"/>
    <x v="0"/>
    <x v="0"/>
    <x v="0"/>
    <x v="0"/>
    <x v="0"/>
    <x v="0"/>
    <x v="0"/>
    <x v="0"/>
    <x v="0"/>
    <x v="27"/>
  </r>
  <r>
    <x v="4"/>
    <x v="0"/>
    <x v="0"/>
    <x v="0"/>
    <x v="0"/>
    <x v="3"/>
    <x v="0"/>
    <x v="4"/>
    <x v="4"/>
    <x v="0"/>
    <x v="30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16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27"/>
  </r>
  <r>
    <x v="10"/>
    <x v="0"/>
    <x v="1"/>
    <x v="0"/>
    <x v="1"/>
    <x v="1"/>
    <x v="0"/>
    <x v="3"/>
    <x v="10"/>
    <x v="0"/>
    <x v="23"/>
  </r>
  <r>
    <x v="0"/>
    <x v="0"/>
    <x v="0"/>
    <x v="0"/>
    <x v="0"/>
    <x v="0"/>
    <x v="0"/>
    <x v="0"/>
    <x v="0"/>
    <x v="0"/>
    <x v="27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12"/>
  </r>
  <r>
    <x v="4"/>
    <x v="0"/>
    <x v="0"/>
    <x v="0"/>
    <x v="0"/>
    <x v="3"/>
    <x v="0"/>
    <x v="4"/>
    <x v="4"/>
    <x v="0"/>
    <x v="20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5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14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0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20"/>
  </r>
  <r>
    <x v="2"/>
    <x v="0"/>
    <x v="0"/>
    <x v="0"/>
    <x v="0"/>
    <x v="2"/>
    <x v="0"/>
    <x v="2"/>
    <x v="2"/>
    <x v="0"/>
    <x v="1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35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0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25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3"/>
  </r>
  <r>
    <x v="1"/>
    <x v="0"/>
    <x v="0"/>
    <x v="0"/>
    <x v="0"/>
    <x v="1"/>
    <x v="0"/>
    <x v="1"/>
    <x v="1"/>
    <x v="0"/>
    <x v="12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25"/>
  </r>
  <r>
    <x v="2"/>
    <x v="0"/>
    <x v="0"/>
    <x v="0"/>
    <x v="0"/>
    <x v="2"/>
    <x v="0"/>
    <x v="2"/>
    <x v="2"/>
    <x v="0"/>
    <x v="5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22"/>
  </r>
  <r>
    <x v="0"/>
    <x v="0"/>
    <x v="0"/>
    <x v="0"/>
    <x v="0"/>
    <x v="0"/>
    <x v="0"/>
    <x v="0"/>
    <x v="0"/>
    <x v="0"/>
    <x v="15"/>
  </r>
  <r>
    <x v="0"/>
    <x v="0"/>
    <x v="0"/>
    <x v="0"/>
    <x v="0"/>
    <x v="0"/>
    <x v="0"/>
    <x v="0"/>
    <x v="0"/>
    <x v="0"/>
    <x v="15"/>
  </r>
  <r>
    <x v="2"/>
    <x v="0"/>
    <x v="0"/>
    <x v="0"/>
    <x v="0"/>
    <x v="2"/>
    <x v="0"/>
    <x v="2"/>
    <x v="2"/>
    <x v="0"/>
    <x v="13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19"/>
  </r>
  <r>
    <x v="4"/>
    <x v="0"/>
    <x v="0"/>
    <x v="0"/>
    <x v="0"/>
    <x v="3"/>
    <x v="0"/>
    <x v="4"/>
    <x v="4"/>
    <x v="0"/>
    <x v="14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4"/>
    <x v="0"/>
    <x v="0"/>
    <x v="0"/>
    <x v="0"/>
    <x v="3"/>
    <x v="0"/>
    <x v="4"/>
    <x v="4"/>
    <x v="0"/>
    <x v="3"/>
  </r>
  <r>
    <x v="4"/>
    <x v="0"/>
    <x v="0"/>
    <x v="0"/>
    <x v="0"/>
    <x v="3"/>
    <x v="0"/>
    <x v="4"/>
    <x v="4"/>
    <x v="0"/>
    <x v="15"/>
  </r>
  <r>
    <x v="4"/>
    <x v="0"/>
    <x v="0"/>
    <x v="0"/>
    <x v="0"/>
    <x v="3"/>
    <x v="0"/>
    <x v="4"/>
    <x v="4"/>
    <x v="0"/>
    <x v="15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14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19"/>
  </r>
  <r>
    <x v="0"/>
    <x v="0"/>
    <x v="0"/>
    <x v="0"/>
    <x v="0"/>
    <x v="0"/>
    <x v="0"/>
    <x v="0"/>
    <x v="0"/>
    <x v="0"/>
    <x v="23"/>
  </r>
  <r>
    <x v="0"/>
    <x v="0"/>
    <x v="0"/>
    <x v="0"/>
    <x v="0"/>
    <x v="0"/>
    <x v="0"/>
    <x v="0"/>
    <x v="0"/>
    <x v="0"/>
    <x v="27"/>
  </r>
  <r>
    <x v="4"/>
    <x v="0"/>
    <x v="0"/>
    <x v="0"/>
    <x v="0"/>
    <x v="3"/>
    <x v="0"/>
    <x v="4"/>
    <x v="4"/>
    <x v="0"/>
    <x v="25"/>
  </r>
  <r>
    <x v="4"/>
    <x v="0"/>
    <x v="0"/>
    <x v="0"/>
    <x v="0"/>
    <x v="3"/>
    <x v="0"/>
    <x v="4"/>
    <x v="4"/>
    <x v="0"/>
    <x v="4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15"/>
  </r>
  <r>
    <x v="4"/>
    <x v="0"/>
    <x v="0"/>
    <x v="0"/>
    <x v="0"/>
    <x v="3"/>
    <x v="0"/>
    <x v="4"/>
    <x v="4"/>
    <x v="0"/>
    <x v="23"/>
  </r>
  <r>
    <x v="0"/>
    <x v="0"/>
    <x v="0"/>
    <x v="0"/>
    <x v="0"/>
    <x v="0"/>
    <x v="0"/>
    <x v="0"/>
    <x v="0"/>
    <x v="0"/>
    <x v="23"/>
  </r>
  <r>
    <x v="2"/>
    <x v="0"/>
    <x v="0"/>
    <x v="0"/>
    <x v="0"/>
    <x v="2"/>
    <x v="0"/>
    <x v="2"/>
    <x v="2"/>
    <x v="0"/>
    <x v="1"/>
  </r>
  <r>
    <x v="0"/>
    <x v="0"/>
    <x v="0"/>
    <x v="0"/>
    <x v="0"/>
    <x v="0"/>
    <x v="0"/>
    <x v="0"/>
    <x v="0"/>
    <x v="0"/>
    <x v="15"/>
  </r>
  <r>
    <x v="11"/>
    <x v="0"/>
    <x v="1"/>
    <x v="0"/>
    <x v="1"/>
    <x v="3"/>
    <x v="0"/>
    <x v="10"/>
    <x v="11"/>
    <x v="0"/>
    <x v="19"/>
  </r>
  <r>
    <x v="11"/>
    <x v="0"/>
    <x v="1"/>
    <x v="0"/>
    <x v="1"/>
    <x v="3"/>
    <x v="0"/>
    <x v="10"/>
    <x v="11"/>
    <x v="0"/>
    <x v="5"/>
  </r>
  <r>
    <x v="4"/>
    <x v="0"/>
    <x v="0"/>
    <x v="0"/>
    <x v="0"/>
    <x v="3"/>
    <x v="0"/>
    <x v="4"/>
    <x v="4"/>
    <x v="0"/>
    <x v="14"/>
  </r>
  <r>
    <x v="4"/>
    <x v="0"/>
    <x v="0"/>
    <x v="0"/>
    <x v="0"/>
    <x v="3"/>
    <x v="0"/>
    <x v="4"/>
    <x v="4"/>
    <x v="0"/>
    <x v="12"/>
  </r>
  <r>
    <x v="4"/>
    <x v="0"/>
    <x v="0"/>
    <x v="0"/>
    <x v="0"/>
    <x v="3"/>
    <x v="0"/>
    <x v="4"/>
    <x v="4"/>
    <x v="0"/>
    <x v="8"/>
  </r>
  <r>
    <x v="4"/>
    <x v="0"/>
    <x v="0"/>
    <x v="0"/>
    <x v="0"/>
    <x v="3"/>
    <x v="0"/>
    <x v="4"/>
    <x v="4"/>
    <x v="0"/>
    <x v="8"/>
  </r>
  <r>
    <x v="4"/>
    <x v="0"/>
    <x v="0"/>
    <x v="0"/>
    <x v="0"/>
    <x v="3"/>
    <x v="0"/>
    <x v="4"/>
    <x v="4"/>
    <x v="0"/>
    <x v="19"/>
  </r>
  <r>
    <x v="4"/>
    <x v="0"/>
    <x v="0"/>
    <x v="0"/>
    <x v="0"/>
    <x v="3"/>
    <x v="0"/>
    <x v="4"/>
    <x v="4"/>
    <x v="0"/>
    <x v="15"/>
  </r>
  <r>
    <x v="4"/>
    <x v="0"/>
    <x v="0"/>
    <x v="0"/>
    <x v="0"/>
    <x v="3"/>
    <x v="0"/>
    <x v="4"/>
    <x v="4"/>
    <x v="0"/>
    <x v="3"/>
  </r>
  <r>
    <x v="8"/>
    <x v="0"/>
    <x v="2"/>
    <x v="1"/>
    <x v="2"/>
    <x v="3"/>
    <x v="0"/>
    <x v="8"/>
    <x v="8"/>
    <x v="0"/>
    <x v="30"/>
  </r>
  <r>
    <x v="4"/>
    <x v="0"/>
    <x v="0"/>
    <x v="0"/>
    <x v="0"/>
    <x v="3"/>
    <x v="0"/>
    <x v="4"/>
    <x v="4"/>
    <x v="0"/>
    <x v="20"/>
  </r>
  <r>
    <x v="4"/>
    <x v="0"/>
    <x v="0"/>
    <x v="0"/>
    <x v="0"/>
    <x v="3"/>
    <x v="0"/>
    <x v="4"/>
    <x v="4"/>
    <x v="0"/>
    <x v="31"/>
  </r>
  <r>
    <x v="8"/>
    <x v="0"/>
    <x v="2"/>
    <x v="1"/>
    <x v="2"/>
    <x v="3"/>
    <x v="0"/>
    <x v="8"/>
    <x v="8"/>
    <x v="0"/>
    <x v="35"/>
  </r>
  <r>
    <x v="12"/>
    <x v="0"/>
    <x v="0"/>
    <x v="0"/>
    <x v="0"/>
    <x v="3"/>
    <x v="1"/>
    <x v="11"/>
    <x v="12"/>
    <x v="0"/>
    <x v="15"/>
  </r>
  <r>
    <x v="12"/>
    <x v="0"/>
    <x v="0"/>
    <x v="0"/>
    <x v="0"/>
    <x v="3"/>
    <x v="1"/>
    <x v="11"/>
    <x v="12"/>
    <x v="0"/>
    <x v="27"/>
  </r>
  <r>
    <x v="13"/>
    <x v="0"/>
    <x v="1"/>
    <x v="0"/>
    <x v="1"/>
    <x v="3"/>
    <x v="1"/>
    <x v="12"/>
    <x v="13"/>
    <x v="0"/>
    <x v="23"/>
  </r>
  <r>
    <x v="12"/>
    <x v="0"/>
    <x v="0"/>
    <x v="0"/>
    <x v="0"/>
    <x v="3"/>
    <x v="1"/>
    <x v="11"/>
    <x v="12"/>
    <x v="0"/>
    <x v="15"/>
  </r>
  <r>
    <x v="12"/>
    <x v="0"/>
    <x v="0"/>
    <x v="0"/>
    <x v="0"/>
    <x v="3"/>
    <x v="1"/>
    <x v="11"/>
    <x v="12"/>
    <x v="0"/>
    <x v="23"/>
  </r>
  <r>
    <x v="12"/>
    <x v="0"/>
    <x v="0"/>
    <x v="0"/>
    <x v="0"/>
    <x v="3"/>
    <x v="1"/>
    <x v="11"/>
    <x v="12"/>
    <x v="0"/>
    <x v="19"/>
  </r>
  <r>
    <x v="12"/>
    <x v="0"/>
    <x v="0"/>
    <x v="0"/>
    <x v="0"/>
    <x v="3"/>
    <x v="1"/>
    <x v="11"/>
    <x v="12"/>
    <x v="0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453"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1"/>
    <x v="0"/>
    <x v="1"/>
    <x v="2"/>
  </r>
  <r>
    <x v="1"/>
    <x v="1"/>
    <x v="0"/>
    <x v="1"/>
    <x v="1"/>
    <x v="0"/>
    <x v="3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0"/>
    <x v="0"/>
    <x v="0"/>
    <x v="2"/>
  </r>
  <r>
    <x v="0"/>
    <x v="0"/>
    <x v="0"/>
    <x v="0"/>
    <x v="1"/>
    <x v="0"/>
    <x v="1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1"/>
    <x v="1"/>
    <x v="0"/>
    <x v="1"/>
    <x v="1"/>
    <x v="0"/>
    <x v="3"/>
    <x v="3"/>
  </r>
  <r>
    <x v="0"/>
    <x v="0"/>
    <x v="0"/>
    <x v="0"/>
    <x v="1"/>
    <x v="0"/>
    <x v="1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0"/>
    <x v="0"/>
    <x v="0"/>
    <x v="0"/>
    <x v="1"/>
    <x v="0"/>
    <x v="1"/>
    <x v="1"/>
  </r>
  <r>
    <x v="0"/>
    <x v="0"/>
    <x v="0"/>
    <x v="0"/>
    <x v="2"/>
    <x v="0"/>
    <x v="2"/>
    <x v="2"/>
  </r>
  <r>
    <x v="0"/>
    <x v="0"/>
    <x v="0"/>
    <x v="0"/>
    <x v="3"/>
    <x v="0"/>
    <x v="4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1"/>
    <x v="1"/>
    <x v="0"/>
    <x v="1"/>
    <x v="2"/>
    <x v="0"/>
    <x v="5"/>
    <x v="4"/>
  </r>
  <r>
    <x v="0"/>
    <x v="0"/>
    <x v="0"/>
    <x v="0"/>
    <x v="2"/>
    <x v="0"/>
    <x v="2"/>
    <x v="2"/>
  </r>
  <r>
    <x v="0"/>
    <x v="0"/>
    <x v="0"/>
    <x v="0"/>
    <x v="2"/>
    <x v="0"/>
    <x v="2"/>
    <x v="3"/>
  </r>
  <r>
    <x v="1"/>
    <x v="1"/>
    <x v="0"/>
    <x v="1"/>
    <x v="1"/>
    <x v="0"/>
    <x v="3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3"/>
  </r>
  <r>
    <x v="0"/>
    <x v="0"/>
    <x v="0"/>
    <x v="0"/>
    <x v="1"/>
    <x v="0"/>
    <x v="1"/>
    <x v="2"/>
  </r>
  <r>
    <x v="0"/>
    <x v="0"/>
    <x v="0"/>
    <x v="0"/>
    <x v="2"/>
    <x v="0"/>
    <x v="2"/>
    <x v="1"/>
  </r>
  <r>
    <x v="0"/>
    <x v="0"/>
    <x v="0"/>
    <x v="0"/>
    <x v="4"/>
    <x v="0"/>
    <x v="6"/>
    <x v="1"/>
  </r>
  <r>
    <x v="0"/>
    <x v="0"/>
    <x v="0"/>
    <x v="0"/>
    <x v="2"/>
    <x v="0"/>
    <x v="2"/>
    <x v="1"/>
  </r>
  <r>
    <x v="1"/>
    <x v="1"/>
    <x v="0"/>
    <x v="1"/>
    <x v="1"/>
    <x v="0"/>
    <x v="3"/>
    <x v="3"/>
  </r>
  <r>
    <x v="1"/>
    <x v="1"/>
    <x v="0"/>
    <x v="1"/>
    <x v="2"/>
    <x v="0"/>
    <x v="5"/>
    <x v="4"/>
  </r>
  <r>
    <x v="0"/>
    <x v="0"/>
    <x v="0"/>
    <x v="0"/>
    <x v="0"/>
    <x v="0"/>
    <x v="0"/>
    <x v="4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0"/>
    <x v="0"/>
    <x v="0"/>
    <x v="0"/>
    <x v="1"/>
    <x v="0"/>
    <x v="1"/>
    <x v="2"/>
  </r>
  <r>
    <x v="0"/>
    <x v="0"/>
    <x v="0"/>
    <x v="0"/>
    <x v="2"/>
    <x v="0"/>
    <x v="2"/>
    <x v="3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1"/>
    <x v="1"/>
    <x v="0"/>
    <x v="1"/>
    <x v="1"/>
    <x v="0"/>
    <x v="3"/>
    <x v="1"/>
  </r>
  <r>
    <x v="1"/>
    <x v="1"/>
    <x v="0"/>
    <x v="1"/>
    <x v="1"/>
    <x v="0"/>
    <x v="3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1"/>
    <x v="0"/>
    <x v="1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2"/>
    <x v="0"/>
    <x v="2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4"/>
  </r>
  <r>
    <x v="0"/>
    <x v="0"/>
    <x v="0"/>
    <x v="0"/>
    <x v="2"/>
    <x v="0"/>
    <x v="2"/>
    <x v="4"/>
  </r>
  <r>
    <x v="0"/>
    <x v="0"/>
    <x v="0"/>
    <x v="0"/>
    <x v="1"/>
    <x v="0"/>
    <x v="1"/>
    <x v="2"/>
  </r>
  <r>
    <x v="0"/>
    <x v="0"/>
    <x v="0"/>
    <x v="0"/>
    <x v="2"/>
    <x v="0"/>
    <x v="2"/>
    <x v="1"/>
  </r>
  <r>
    <x v="0"/>
    <x v="0"/>
    <x v="0"/>
    <x v="0"/>
    <x v="1"/>
    <x v="0"/>
    <x v="1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1"/>
    <x v="1"/>
    <x v="0"/>
    <x v="1"/>
    <x v="1"/>
    <x v="0"/>
    <x v="3"/>
    <x v="2"/>
  </r>
  <r>
    <x v="0"/>
    <x v="0"/>
    <x v="0"/>
    <x v="0"/>
    <x v="1"/>
    <x v="0"/>
    <x v="1"/>
    <x v="2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1"/>
    <x v="0"/>
    <x v="3"/>
    <x v="0"/>
    <x v="7"/>
    <x v="0"/>
  </r>
  <r>
    <x v="0"/>
    <x v="0"/>
    <x v="0"/>
    <x v="0"/>
    <x v="0"/>
    <x v="0"/>
    <x v="0"/>
    <x v="0"/>
  </r>
  <r>
    <x v="0"/>
    <x v="0"/>
    <x v="0"/>
    <x v="0"/>
    <x v="4"/>
    <x v="0"/>
    <x v="6"/>
    <x v="0"/>
  </r>
  <r>
    <x v="0"/>
    <x v="0"/>
    <x v="0"/>
    <x v="0"/>
    <x v="4"/>
    <x v="0"/>
    <x v="6"/>
    <x v="0"/>
  </r>
  <r>
    <x v="0"/>
    <x v="0"/>
    <x v="0"/>
    <x v="0"/>
    <x v="0"/>
    <x v="0"/>
    <x v="0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0"/>
  </r>
  <r>
    <x v="0"/>
    <x v="0"/>
    <x v="0"/>
    <x v="0"/>
    <x v="1"/>
    <x v="0"/>
    <x v="1"/>
    <x v="4"/>
  </r>
  <r>
    <x v="0"/>
    <x v="0"/>
    <x v="0"/>
    <x v="0"/>
    <x v="1"/>
    <x v="0"/>
    <x v="1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1"/>
    <x v="1"/>
    <x v="0"/>
    <x v="1"/>
    <x v="1"/>
    <x v="0"/>
    <x v="3"/>
    <x v="2"/>
  </r>
  <r>
    <x v="0"/>
    <x v="0"/>
    <x v="0"/>
    <x v="0"/>
    <x v="1"/>
    <x v="0"/>
    <x v="1"/>
    <x v="3"/>
  </r>
  <r>
    <x v="0"/>
    <x v="0"/>
    <x v="0"/>
    <x v="0"/>
    <x v="1"/>
    <x v="0"/>
    <x v="1"/>
    <x v="3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2"/>
    <x v="0"/>
    <x v="2"/>
    <x v="0"/>
  </r>
  <r>
    <x v="0"/>
    <x v="0"/>
    <x v="0"/>
    <x v="0"/>
    <x v="1"/>
    <x v="0"/>
    <x v="1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1"/>
    <x v="1"/>
    <x v="0"/>
    <x v="1"/>
    <x v="1"/>
    <x v="0"/>
    <x v="3"/>
    <x v="3"/>
  </r>
  <r>
    <x v="1"/>
    <x v="1"/>
    <x v="0"/>
    <x v="1"/>
    <x v="1"/>
    <x v="0"/>
    <x v="3"/>
    <x v="1"/>
  </r>
  <r>
    <x v="0"/>
    <x v="0"/>
    <x v="0"/>
    <x v="0"/>
    <x v="2"/>
    <x v="0"/>
    <x v="2"/>
    <x v="4"/>
  </r>
  <r>
    <x v="0"/>
    <x v="0"/>
    <x v="0"/>
    <x v="0"/>
    <x v="2"/>
    <x v="0"/>
    <x v="2"/>
    <x v="4"/>
  </r>
  <r>
    <x v="0"/>
    <x v="0"/>
    <x v="0"/>
    <x v="0"/>
    <x v="2"/>
    <x v="0"/>
    <x v="2"/>
    <x v="2"/>
  </r>
  <r>
    <x v="0"/>
    <x v="0"/>
    <x v="0"/>
    <x v="0"/>
    <x v="1"/>
    <x v="0"/>
    <x v="1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4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1"/>
    <x v="1"/>
    <x v="0"/>
    <x v="1"/>
    <x v="1"/>
    <x v="0"/>
    <x v="3"/>
    <x v="1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2"/>
    <x v="0"/>
    <x v="2"/>
    <x v="1"/>
  </r>
  <r>
    <x v="1"/>
    <x v="1"/>
    <x v="0"/>
    <x v="1"/>
    <x v="1"/>
    <x v="0"/>
    <x v="3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3"/>
  </r>
  <r>
    <x v="0"/>
    <x v="0"/>
    <x v="0"/>
    <x v="0"/>
    <x v="0"/>
    <x v="0"/>
    <x v="0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2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1"/>
    <x v="2"/>
    <x v="0"/>
    <x v="1"/>
    <x v="1"/>
    <x v="0"/>
    <x v="8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3"/>
  </r>
  <r>
    <x v="0"/>
    <x v="0"/>
    <x v="0"/>
    <x v="0"/>
    <x v="3"/>
    <x v="0"/>
    <x v="4"/>
    <x v="3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2"/>
    <x v="1"/>
    <x v="2"/>
    <x v="3"/>
    <x v="0"/>
    <x v="9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2"/>
    <x v="0"/>
    <x v="2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3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1"/>
    <x v="0"/>
    <x v="1"/>
    <x v="1"/>
    <x v="0"/>
    <x v="1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2"/>
    <x v="1"/>
    <x v="2"/>
    <x v="3"/>
    <x v="0"/>
    <x v="9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4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2"/>
    <x v="1"/>
    <x v="2"/>
    <x v="3"/>
    <x v="0"/>
    <x v="9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1"/>
    <x v="0"/>
    <x v="1"/>
    <x v="3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2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0"/>
    <x v="0"/>
    <x v="0"/>
    <x v="0"/>
    <x v="0"/>
    <x v="0"/>
    <x v="0"/>
  </r>
  <r>
    <x v="0"/>
    <x v="2"/>
    <x v="1"/>
    <x v="2"/>
    <x v="3"/>
    <x v="0"/>
    <x v="9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2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3"/>
    <x v="0"/>
    <x v="4"/>
    <x v="0"/>
  </r>
  <r>
    <x v="0"/>
    <x v="0"/>
    <x v="0"/>
    <x v="0"/>
    <x v="0"/>
    <x v="0"/>
    <x v="0"/>
    <x v="0"/>
  </r>
  <r>
    <x v="0"/>
    <x v="0"/>
    <x v="0"/>
    <x v="0"/>
    <x v="2"/>
    <x v="0"/>
    <x v="2"/>
    <x v="1"/>
  </r>
  <r>
    <x v="0"/>
    <x v="0"/>
    <x v="0"/>
    <x v="0"/>
    <x v="0"/>
    <x v="0"/>
    <x v="0"/>
    <x v="0"/>
  </r>
  <r>
    <x v="1"/>
    <x v="1"/>
    <x v="0"/>
    <x v="1"/>
    <x v="1"/>
    <x v="0"/>
    <x v="3"/>
    <x v="2"/>
  </r>
  <r>
    <x v="0"/>
    <x v="0"/>
    <x v="0"/>
    <x v="0"/>
    <x v="0"/>
    <x v="0"/>
    <x v="0"/>
    <x v="0"/>
  </r>
  <r>
    <x v="0"/>
    <x v="0"/>
    <x v="0"/>
    <x v="0"/>
    <x v="2"/>
    <x v="0"/>
    <x v="2"/>
    <x v="3"/>
  </r>
  <r>
    <x v="0"/>
    <x v="0"/>
    <x v="0"/>
    <x v="0"/>
    <x v="2"/>
    <x v="0"/>
    <x v="2"/>
    <x v="1"/>
  </r>
  <r>
    <x v="0"/>
    <x v="0"/>
    <x v="0"/>
    <x v="0"/>
    <x v="2"/>
    <x v="0"/>
    <x v="2"/>
    <x v="1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1"/>
  </r>
  <r>
    <x v="0"/>
    <x v="0"/>
    <x v="0"/>
    <x v="0"/>
    <x v="3"/>
    <x v="0"/>
    <x v="4"/>
    <x v="0"/>
  </r>
  <r>
    <x v="1"/>
    <x v="1"/>
    <x v="0"/>
    <x v="1"/>
    <x v="3"/>
    <x v="0"/>
    <x v="11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0"/>
  </r>
  <r>
    <x v="0"/>
    <x v="0"/>
    <x v="0"/>
    <x v="0"/>
    <x v="3"/>
    <x v="0"/>
    <x v="4"/>
    <x v="1"/>
  </r>
  <r>
    <x v="0"/>
    <x v="2"/>
    <x v="1"/>
    <x v="2"/>
    <x v="3"/>
    <x v="0"/>
    <x v="9"/>
    <x v="0"/>
  </r>
  <r>
    <x v="0"/>
    <x v="0"/>
    <x v="0"/>
    <x v="0"/>
    <x v="3"/>
    <x v="0"/>
    <x v="4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0"/>
    <x v="4"/>
    <x v="0"/>
  </r>
  <r>
    <x v="0"/>
    <x v="2"/>
    <x v="1"/>
    <x v="2"/>
    <x v="3"/>
    <x v="0"/>
    <x v="9"/>
    <x v="0"/>
  </r>
  <r>
    <x v="0"/>
    <x v="2"/>
    <x v="1"/>
    <x v="2"/>
    <x v="3"/>
    <x v="0"/>
    <x v="9"/>
    <x v="0"/>
  </r>
  <r>
    <x v="0"/>
    <x v="2"/>
    <x v="1"/>
    <x v="2"/>
    <x v="3"/>
    <x v="0"/>
    <x v="9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2"/>
    <x v="1"/>
    <x v="2"/>
    <x v="3"/>
    <x v="0"/>
    <x v="9"/>
    <x v="0"/>
  </r>
  <r>
    <x v="0"/>
    <x v="2"/>
    <x v="1"/>
    <x v="2"/>
    <x v="3"/>
    <x v="0"/>
    <x v="9"/>
    <x v="0"/>
  </r>
  <r>
    <x v="0"/>
    <x v="0"/>
    <x v="0"/>
    <x v="0"/>
    <x v="3"/>
    <x v="0"/>
    <x v="4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2"/>
    <x v="1"/>
    <x v="2"/>
    <x v="3"/>
    <x v="0"/>
    <x v="9"/>
    <x v="0"/>
  </r>
  <r>
    <x v="0"/>
    <x v="2"/>
    <x v="1"/>
    <x v="2"/>
    <x v="3"/>
    <x v="0"/>
    <x v="9"/>
    <x v="0"/>
  </r>
  <r>
    <x v="0"/>
    <x v="0"/>
    <x v="0"/>
    <x v="0"/>
    <x v="3"/>
    <x v="1"/>
    <x v="12"/>
    <x v="0"/>
  </r>
  <r>
    <x v="0"/>
    <x v="0"/>
    <x v="0"/>
    <x v="0"/>
    <x v="3"/>
    <x v="1"/>
    <x v="12"/>
    <x v="0"/>
  </r>
  <r>
    <x v="0"/>
    <x v="0"/>
    <x v="0"/>
    <x v="0"/>
    <x v="3"/>
    <x v="0"/>
    <x v="4"/>
    <x v="0"/>
  </r>
  <r>
    <x v="0"/>
    <x v="0"/>
    <x v="0"/>
    <x v="0"/>
    <x v="3"/>
    <x v="1"/>
    <x v="12"/>
    <x v="0"/>
  </r>
  <r>
    <x v="0"/>
    <x v="2"/>
    <x v="1"/>
    <x v="2"/>
    <x v="3"/>
    <x v="0"/>
    <x v="9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45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1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2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3"/>
    <x v="0"/>
    <x v="0"/>
    <x v="0"/>
    <x v="0"/>
    <x v="1"/>
    <x v="0"/>
    <x v="1"/>
  </r>
  <r>
    <x v="3"/>
    <x v="0"/>
    <x v="1"/>
    <x v="0"/>
    <x v="1"/>
    <x v="1"/>
    <x v="0"/>
    <x v="3"/>
    <x v="3"/>
    <x v="0"/>
    <x v="3"/>
    <x v="1"/>
    <x v="1"/>
    <x v="0"/>
    <x v="1"/>
    <x v="1"/>
    <x v="0"/>
    <x v="3"/>
  </r>
  <r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5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7"/>
    <x v="1"/>
    <x v="1"/>
    <x v="0"/>
    <x v="1"/>
    <x v="1"/>
    <x v="0"/>
    <x v="3"/>
  </r>
  <r>
    <x v="1"/>
    <x v="0"/>
    <x v="0"/>
    <x v="0"/>
    <x v="0"/>
    <x v="1"/>
    <x v="0"/>
    <x v="1"/>
    <x v="1"/>
    <x v="0"/>
    <x v="7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7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8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8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9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4"/>
    <x v="0"/>
    <x v="0"/>
    <x v="0"/>
    <x v="0"/>
    <x v="3"/>
    <x v="0"/>
    <x v="4"/>
    <x v="4"/>
    <x v="0"/>
    <x v="10"/>
    <x v="0"/>
    <x v="0"/>
    <x v="0"/>
    <x v="0"/>
    <x v="3"/>
    <x v="0"/>
    <x v="4"/>
  </r>
  <r>
    <x v="2"/>
    <x v="0"/>
    <x v="0"/>
    <x v="0"/>
    <x v="0"/>
    <x v="2"/>
    <x v="0"/>
    <x v="2"/>
    <x v="2"/>
    <x v="0"/>
    <x v="10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0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0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5"/>
    <x v="0"/>
    <x v="1"/>
    <x v="0"/>
    <x v="1"/>
    <x v="2"/>
    <x v="0"/>
    <x v="5"/>
    <x v="5"/>
    <x v="0"/>
    <x v="11"/>
    <x v="1"/>
    <x v="1"/>
    <x v="0"/>
    <x v="1"/>
    <x v="2"/>
    <x v="0"/>
    <x v="5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2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4"/>
    <x v="1"/>
    <x v="1"/>
    <x v="0"/>
    <x v="1"/>
    <x v="1"/>
    <x v="0"/>
    <x v="3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3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4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14"/>
    <x v="0"/>
    <x v="0"/>
    <x v="0"/>
    <x v="0"/>
    <x v="2"/>
    <x v="0"/>
    <x v="2"/>
  </r>
  <r>
    <x v="6"/>
    <x v="0"/>
    <x v="0"/>
    <x v="0"/>
    <x v="0"/>
    <x v="4"/>
    <x v="0"/>
    <x v="6"/>
    <x v="6"/>
    <x v="0"/>
    <x v="15"/>
    <x v="0"/>
    <x v="0"/>
    <x v="0"/>
    <x v="0"/>
    <x v="4"/>
    <x v="0"/>
    <x v="6"/>
  </r>
  <r>
    <x v="2"/>
    <x v="0"/>
    <x v="0"/>
    <x v="0"/>
    <x v="0"/>
    <x v="2"/>
    <x v="0"/>
    <x v="2"/>
    <x v="2"/>
    <x v="0"/>
    <x v="16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17"/>
    <x v="1"/>
    <x v="1"/>
    <x v="0"/>
    <x v="1"/>
    <x v="1"/>
    <x v="0"/>
    <x v="3"/>
  </r>
  <r>
    <x v="5"/>
    <x v="0"/>
    <x v="1"/>
    <x v="0"/>
    <x v="1"/>
    <x v="2"/>
    <x v="0"/>
    <x v="5"/>
    <x v="5"/>
    <x v="0"/>
    <x v="11"/>
    <x v="1"/>
    <x v="1"/>
    <x v="0"/>
    <x v="1"/>
    <x v="2"/>
    <x v="0"/>
    <x v="5"/>
  </r>
  <r>
    <x v="0"/>
    <x v="0"/>
    <x v="0"/>
    <x v="0"/>
    <x v="0"/>
    <x v="0"/>
    <x v="0"/>
    <x v="0"/>
    <x v="0"/>
    <x v="0"/>
    <x v="11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8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4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7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9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1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2"/>
    <x v="1"/>
    <x v="1"/>
    <x v="0"/>
    <x v="1"/>
    <x v="1"/>
    <x v="0"/>
    <x v="3"/>
  </r>
  <r>
    <x v="3"/>
    <x v="0"/>
    <x v="1"/>
    <x v="0"/>
    <x v="1"/>
    <x v="1"/>
    <x v="0"/>
    <x v="3"/>
    <x v="3"/>
    <x v="0"/>
    <x v="11"/>
    <x v="1"/>
    <x v="1"/>
    <x v="0"/>
    <x v="1"/>
    <x v="1"/>
    <x v="0"/>
    <x v="3"/>
  </r>
  <r>
    <x v="2"/>
    <x v="0"/>
    <x v="0"/>
    <x v="0"/>
    <x v="0"/>
    <x v="2"/>
    <x v="0"/>
    <x v="2"/>
    <x v="2"/>
    <x v="0"/>
    <x v="1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9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1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9"/>
    <x v="0"/>
    <x v="0"/>
    <x v="0"/>
    <x v="0"/>
    <x v="1"/>
    <x v="0"/>
    <x v="1"/>
  </r>
  <r>
    <x v="1"/>
    <x v="0"/>
    <x v="0"/>
    <x v="0"/>
    <x v="0"/>
    <x v="1"/>
    <x v="0"/>
    <x v="1"/>
    <x v="1"/>
    <x v="0"/>
    <x v="2"/>
    <x v="0"/>
    <x v="0"/>
    <x v="0"/>
    <x v="0"/>
    <x v="1"/>
    <x v="0"/>
    <x v="1"/>
  </r>
  <r>
    <x v="1"/>
    <x v="0"/>
    <x v="0"/>
    <x v="0"/>
    <x v="0"/>
    <x v="1"/>
    <x v="0"/>
    <x v="1"/>
    <x v="1"/>
    <x v="0"/>
    <x v="2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9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9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9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1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4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20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4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3"/>
    <x v="1"/>
    <x v="1"/>
    <x v="0"/>
    <x v="1"/>
    <x v="1"/>
    <x v="0"/>
    <x v="3"/>
  </r>
  <r>
    <x v="1"/>
    <x v="0"/>
    <x v="0"/>
    <x v="0"/>
    <x v="0"/>
    <x v="1"/>
    <x v="0"/>
    <x v="1"/>
    <x v="1"/>
    <x v="0"/>
    <x v="3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15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20"/>
    <x v="0"/>
    <x v="0"/>
    <x v="0"/>
    <x v="0"/>
    <x v="3"/>
    <x v="0"/>
    <x v="4"/>
  </r>
  <r>
    <x v="7"/>
    <x v="0"/>
    <x v="0"/>
    <x v="1"/>
    <x v="0"/>
    <x v="3"/>
    <x v="0"/>
    <x v="7"/>
    <x v="7"/>
    <x v="0"/>
    <x v="20"/>
    <x v="0"/>
    <x v="0"/>
    <x v="1"/>
    <x v="0"/>
    <x v="3"/>
    <x v="0"/>
    <x v="7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6"/>
    <x v="0"/>
    <x v="0"/>
    <x v="0"/>
    <x v="0"/>
    <x v="4"/>
    <x v="0"/>
    <x v="6"/>
    <x v="6"/>
    <x v="0"/>
    <x v="21"/>
    <x v="0"/>
    <x v="0"/>
    <x v="0"/>
    <x v="0"/>
    <x v="4"/>
    <x v="0"/>
    <x v="6"/>
  </r>
  <r>
    <x v="6"/>
    <x v="0"/>
    <x v="0"/>
    <x v="0"/>
    <x v="0"/>
    <x v="4"/>
    <x v="0"/>
    <x v="6"/>
    <x v="6"/>
    <x v="0"/>
    <x v="20"/>
    <x v="0"/>
    <x v="0"/>
    <x v="0"/>
    <x v="0"/>
    <x v="4"/>
    <x v="0"/>
    <x v="6"/>
  </r>
  <r>
    <x v="0"/>
    <x v="0"/>
    <x v="0"/>
    <x v="0"/>
    <x v="0"/>
    <x v="0"/>
    <x v="0"/>
    <x v="0"/>
    <x v="0"/>
    <x v="0"/>
    <x v="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1"/>
    <x v="0"/>
    <x v="0"/>
    <x v="0"/>
    <x v="0"/>
    <x v="1"/>
    <x v="0"/>
    <x v="1"/>
    <x v="1"/>
    <x v="0"/>
    <x v="26"/>
    <x v="0"/>
    <x v="0"/>
    <x v="0"/>
    <x v="0"/>
    <x v="1"/>
    <x v="0"/>
    <x v="1"/>
  </r>
  <r>
    <x v="1"/>
    <x v="0"/>
    <x v="0"/>
    <x v="0"/>
    <x v="0"/>
    <x v="1"/>
    <x v="0"/>
    <x v="1"/>
    <x v="1"/>
    <x v="0"/>
    <x v="25"/>
    <x v="0"/>
    <x v="0"/>
    <x v="0"/>
    <x v="0"/>
    <x v="1"/>
    <x v="0"/>
    <x v="1"/>
  </r>
  <r>
    <x v="1"/>
    <x v="0"/>
    <x v="0"/>
    <x v="0"/>
    <x v="0"/>
    <x v="1"/>
    <x v="0"/>
    <x v="1"/>
    <x v="1"/>
    <x v="0"/>
    <x v="26"/>
    <x v="0"/>
    <x v="0"/>
    <x v="0"/>
    <x v="0"/>
    <x v="1"/>
    <x v="0"/>
    <x v="1"/>
  </r>
  <r>
    <x v="1"/>
    <x v="0"/>
    <x v="0"/>
    <x v="0"/>
    <x v="0"/>
    <x v="1"/>
    <x v="0"/>
    <x v="1"/>
    <x v="1"/>
    <x v="0"/>
    <x v="28"/>
    <x v="0"/>
    <x v="0"/>
    <x v="0"/>
    <x v="0"/>
    <x v="1"/>
    <x v="0"/>
    <x v="1"/>
  </r>
  <r>
    <x v="1"/>
    <x v="0"/>
    <x v="0"/>
    <x v="0"/>
    <x v="0"/>
    <x v="1"/>
    <x v="0"/>
    <x v="1"/>
    <x v="1"/>
    <x v="0"/>
    <x v="27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5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2"/>
    <x v="1"/>
    <x v="1"/>
    <x v="0"/>
    <x v="1"/>
    <x v="1"/>
    <x v="0"/>
    <x v="3"/>
  </r>
  <r>
    <x v="1"/>
    <x v="0"/>
    <x v="0"/>
    <x v="0"/>
    <x v="0"/>
    <x v="1"/>
    <x v="0"/>
    <x v="1"/>
    <x v="1"/>
    <x v="0"/>
    <x v="10"/>
    <x v="0"/>
    <x v="0"/>
    <x v="0"/>
    <x v="0"/>
    <x v="1"/>
    <x v="0"/>
    <x v="1"/>
  </r>
  <r>
    <x v="1"/>
    <x v="0"/>
    <x v="0"/>
    <x v="0"/>
    <x v="0"/>
    <x v="1"/>
    <x v="0"/>
    <x v="1"/>
    <x v="1"/>
    <x v="0"/>
    <x v="7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29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29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6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29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10"/>
    <x v="1"/>
    <x v="1"/>
    <x v="0"/>
    <x v="1"/>
    <x v="1"/>
    <x v="0"/>
    <x v="3"/>
  </r>
  <r>
    <x v="3"/>
    <x v="0"/>
    <x v="1"/>
    <x v="0"/>
    <x v="1"/>
    <x v="1"/>
    <x v="0"/>
    <x v="3"/>
    <x v="3"/>
    <x v="0"/>
    <x v="2"/>
    <x v="1"/>
    <x v="1"/>
    <x v="0"/>
    <x v="1"/>
    <x v="1"/>
    <x v="0"/>
    <x v="3"/>
  </r>
  <r>
    <x v="2"/>
    <x v="0"/>
    <x v="0"/>
    <x v="0"/>
    <x v="0"/>
    <x v="2"/>
    <x v="0"/>
    <x v="2"/>
    <x v="2"/>
    <x v="0"/>
    <x v="32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8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29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29"/>
    <x v="0"/>
    <x v="0"/>
    <x v="0"/>
    <x v="0"/>
    <x v="1"/>
    <x v="0"/>
    <x v="1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3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3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0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8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9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3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7"/>
    <x v="0"/>
    <x v="0"/>
    <x v="0"/>
    <x v="0"/>
    <x v="2"/>
    <x v="0"/>
    <x v="2"/>
  </r>
  <r>
    <x v="4"/>
    <x v="0"/>
    <x v="0"/>
    <x v="0"/>
    <x v="0"/>
    <x v="3"/>
    <x v="0"/>
    <x v="4"/>
    <x v="4"/>
    <x v="0"/>
    <x v="15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5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34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6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6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5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31"/>
    <x v="1"/>
    <x v="1"/>
    <x v="0"/>
    <x v="1"/>
    <x v="1"/>
    <x v="0"/>
    <x v="3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20"/>
    <x v="0"/>
    <x v="0"/>
    <x v="0"/>
    <x v="0"/>
    <x v="2"/>
    <x v="0"/>
    <x v="2"/>
  </r>
  <r>
    <x v="3"/>
    <x v="0"/>
    <x v="1"/>
    <x v="0"/>
    <x v="1"/>
    <x v="1"/>
    <x v="0"/>
    <x v="3"/>
    <x v="3"/>
    <x v="0"/>
    <x v="6"/>
    <x v="1"/>
    <x v="1"/>
    <x v="0"/>
    <x v="1"/>
    <x v="1"/>
    <x v="0"/>
    <x v="3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1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10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6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6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8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6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5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8"/>
    <x v="0"/>
    <x v="2"/>
    <x v="0"/>
    <x v="1"/>
    <x v="1"/>
    <x v="0"/>
    <x v="8"/>
    <x v="8"/>
    <x v="0"/>
    <x v="4"/>
    <x v="1"/>
    <x v="2"/>
    <x v="0"/>
    <x v="1"/>
    <x v="1"/>
    <x v="0"/>
    <x v="8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31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3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7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7"/>
    <x v="0"/>
    <x v="0"/>
    <x v="0"/>
    <x v="0"/>
    <x v="3"/>
    <x v="0"/>
    <x v="4"/>
  </r>
  <r>
    <x v="2"/>
    <x v="0"/>
    <x v="0"/>
    <x v="0"/>
    <x v="0"/>
    <x v="2"/>
    <x v="0"/>
    <x v="2"/>
    <x v="2"/>
    <x v="0"/>
    <x v="5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15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9"/>
    <x v="0"/>
    <x v="2"/>
    <x v="1"/>
    <x v="2"/>
    <x v="3"/>
    <x v="0"/>
    <x v="9"/>
    <x v="9"/>
    <x v="0"/>
    <x v="20"/>
    <x v="0"/>
    <x v="2"/>
    <x v="1"/>
    <x v="2"/>
    <x v="3"/>
    <x v="0"/>
    <x v="9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28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8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30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17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10"/>
    <x v="0"/>
    <x v="1"/>
    <x v="0"/>
    <x v="1"/>
    <x v="1"/>
    <x v="0"/>
    <x v="3"/>
    <x v="10"/>
    <x v="0"/>
    <x v="23"/>
    <x v="0"/>
    <x v="1"/>
    <x v="0"/>
    <x v="1"/>
    <x v="1"/>
    <x v="0"/>
    <x v="10"/>
  </r>
  <r>
    <x v="0"/>
    <x v="0"/>
    <x v="0"/>
    <x v="0"/>
    <x v="0"/>
    <x v="0"/>
    <x v="0"/>
    <x v="0"/>
    <x v="0"/>
    <x v="0"/>
    <x v="27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3"/>
    <x v="0"/>
    <x v="0"/>
    <x v="0"/>
    <x v="0"/>
    <x v="2"/>
    <x v="0"/>
    <x v="2"/>
  </r>
  <r>
    <x v="4"/>
    <x v="0"/>
    <x v="0"/>
    <x v="0"/>
    <x v="0"/>
    <x v="3"/>
    <x v="0"/>
    <x v="4"/>
    <x v="4"/>
    <x v="0"/>
    <x v="20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3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23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9"/>
    <x v="0"/>
    <x v="2"/>
    <x v="1"/>
    <x v="2"/>
    <x v="3"/>
    <x v="0"/>
    <x v="9"/>
    <x v="9"/>
    <x v="0"/>
    <x v="15"/>
    <x v="0"/>
    <x v="2"/>
    <x v="1"/>
    <x v="2"/>
    <x v="3"/>
    <x v="0"/>
    <x v="9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1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1"/>
    <x v="0"/>
    <x v="0"/>
    <x v="0"/>
    <x v="0"/>
    <x v="3"/>
    <x v="0"/>
    <x v="4"/>
  </r>
  <r>
    <x v="9"/>
    <x v="0"/>
    <x v="2"/>
    <x v="1"/>
    <x v="2"/>
    <x v="3"/>
    <x v="0"/>
    <x v="9"/>
    <x v="9"/>
    <x v="0"/>
    <x v="25"/>
    <x v="0"/>
    <x v="2"/>
    <x v="1"/>
    <x v="2"/>
    <x v="3"/>
    <x v="0"/>
    <x v="9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4"/>
    <x v="0"/>
    <x v="0"/>
    <x v="0"/>
    <x v="0"/>
    <x v="2"/>
    <x v="0"/>
    <x v="2"/>
  </r>
  <r>
    <x v="1"/>
    <x v="0"/>
    <x v="0"/>
    <x v="0"/>
    <x v="0"/>
    <x v="1"/>
    <x v="0"/>
    <x v="1"/>
    <x v="1"/>
    <x v="0"/>
    <x v="13"/>
    <x v="0"/>
    <x v="0"/>
    <x v="0"/>
    <x v="0"/>
    <x v="1"/>
    <x v="0"/>
    <x v="1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6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22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4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5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4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16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16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5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9"/>
    <x v="0"/>
    <x v="2"/>
    <x v="1"/>
    <x v="2"/>
    <x v="3"/>
    <x v="0"/>
    <x v="9"/>
    <x v="9"/>
    <x v="0"/>
    <x v="23"/>
    <x v="0"/>
    <x v="2"/>
    <x v="1"/>
    <x v="2"/>
    <x v="3"/>
    <x v="0"/>
    <x v="9"/>
  </r>
  <r>
    <x v="0"/>
    <x v="0"/>
    <x v="0"/>
    <x v="0"/>
    <x v="0"/>
    <x v="0"/>
    <x v="0"/>
    <x v="0"/>
    <x v="0"/>
    <x v="0"/>
    <x v="25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5"/>
    <x v="0"/>
    <x v="0"/>
    <x v="0"/>
    <x v="0"/>
    <x v="2"/>
    <x v="0"/>
    <x v="2"/>
  </r>
  <r>
    <x v="4"/>
    <x v="0"/>
    <x v="0"/>
    <x v="0"/>
    <x v="0"/>
    <x v="3"/>
    <x v="0"/>
    <x v="4"/>
    <x v="4"/>
    <x v="0"/>
    <x v="23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4"/>
    <x v="0"/>
    <x v="0"/>
    <x v="0"/>
    <x v="0"/>
    <x v="3"/>
    <x v="0"/>
    <x v="4"/>
    <x v="4"/>
    <x v="0"/>
    <x v="23"/>
    <x v="0"/>
    <x v="0"/>
    <x v="0"/>
    <x v="0"/>
    <x v="3"/>
    <x v="0"/>
    <x v="4"/>
  </r>
  <r>
    <x v="0"/>
    <x v="0"/>
    <x v="0"/>
    <x v="0"/>
    <x v="0"/>
    <x v="0"/>
    <x v="0"/>
    <x v="0"/>
    <x v="0"/>
    <x v="0"/>
    <x v="23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2"/>
    <x v="0"/>
    <x v="0"/>
    <x v="0"/>
    <x v="0"/>
    <x v="2"/>
    <x v="0"/>
    <x v="2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3"/>
    <x v="0"/>
    <x v="1"/>
    <x v="0"/>
    <x v="1"/>
    <x v="1"/>
    <x v="0"/>
    <x v="3"/>
    <x v="3"/>
    <x v="0"/>
    <x v="6"/>
    <x v="1"/>
    <x v="1"/>
    <x v="0"/>
    <x v="1"/>
    <x v="1"/>
    <x v="0"/>
    <x v="3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2"/>
    <x v="0"/>
    <x v="0"/>
    <x v="0"/>
    <x v="0"/>
    <x v="2"/>
    <x v="0"/>
    <x v="2"/>
    <x v="2"/>
    <x v="0"/>
    <x v="13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9"/>
    <x v="0"/>
    <x v="0"/>
    <x v="0"/>
    <x v="0"/>
    <x v="2"/>
    <x v="0"/>
    <x v="2"/>
  </r>
  <r>
    <x v="2"/>
    <x v="0"/>
    <x v="0"/>
    <x v="0"/>
    <x v="0"/>
    <x v="2"/>
    <x v="0"/>
    <x v="2"/>
    <x v="2"/>
    <x v="0"/>
    <x v="9"/>
    <x v="0"/>
    <x v="0"/>
    <x v="0"/>
    <x v="0"/>
    <x v="2"/>
    <x v="0"/>
    <x v="2"/>
  </r>
  <r>
    <x v="4"/>
    <x v="0"/>
    <x v="0"/>
    <x v="0"/>
    <x v="0"/>
    <x v="3"/>
    <x v="0"/>
    <x v="4"/>
    <x v="4"/>
    <x v="0"/>
    <x v="1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20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31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27"/>
    <x v="0"/>
    <x v="0"/>
    <x v="0"/>
    <x v="0"/>
    <x v="3"/>
    <x v="0"/>
    <x v="4"/>
  </r>
  <r>
    <x v="11"/>
    <x v="0"/>
    <x v="1"/>
    <x v="0"/>
    <x v="1"/>
    <x v="3"/>
    <x v="0"/>
    <x v="10"/>
    <x v="11"/>
    <x v="0"/>
    <x v="23"/>
    <x v="1"/>
    <x v="1"/>
    <x v="0"/>
    <x v="1"/>
    <x v="3"/>
    <x v="0"/>
    <x v="11"/>
  </r>
  <r>
    <x v="4"/>
    <x v="0"/>
    <x v="0"/>
    <x v="0"/>
    <x v="0"/>
    <x v="3"/>
    <x v="0"/>
    <x v="4"/>
    <x v="4"/>
    <x v="0"/>
    <x v="16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23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1"/>
    <x v="0"/>
    <x v="0"/>
    <x v="0"/>
    <x v="0"/>
    <x v="3"/>
    <x v="0"/>
    <x v="4"/>
  </r>
  <r>
    <x v="4"/>
    <x v="0"/>
    <x v="0"/>
    <x v="0"/>
    <x v="0"/>
    <x v="3"/>
    <x v="0"/>
    <x v="4"/>
    <x v="4"/>
    <x v="0"/>
    <x v="2"/>
    <x v="0"/>
    <x v="0"/>
    <x v="0"/>
    <x v="0"/>
    <x v="3"/>
    <x v="0"/>
    <x v="4"/>
  </r>
  <r>
    <x v="9"/>
    <x v="0"/>
    <x v="2"/>
    <x v="1"/>
    <x v="2"/>
    <x v="3"/>
    <x v="0"/>
    <x v="9"/>
    <x v="9"/>
    <x v="0"/>
    <x v="15"/>
    <x v="0"/>
    <x v="2"/>
    <x v="1"/>
    <x v="2"/>
    <x v="3"/>
    <x v="0"/>
    <x v="9"/>
  </r>
  <r>
    <x v="4"/>
    <x v="0"/>
    <x v="0"/>
    <x v="0"/>
    <x v="0"/>
    <x v="3"/>
    <x v="0"/>
    <x v="4"/>
    <x v="4"/>
    <x v="0"/>
    <x v="20"/>
    <x v="0"/>
    <x v="0"/>
    <x v="0"/>
    <x v="0"/>
    <x v="3"/>
    <x v="0"/>
    <x v="4"/>
  </r>
  <r>
    <x v="12"/>
    <x v="0"/>
    <x v="0"/>
    <x v="0"/>
    <x v="0"/>
    <x v="3"/>
    <x v="1"/>
    <x v="11"/>
    <x v="12"/>
    <x v="0"/>
    <x v="27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15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23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27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16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25"/>
    <x v="0"/>
    <x v="0"/>
    <x v="0"/>
    <x v="0"/>
    <x v="3"/>
    <x v="1"/>
    <x v="12"/>
  </r>
  <r>
    <x v="4"/>
    <x v="0"/>
    <x v="0"/>
    <x v="0"/>
    <x v="0"/>
    <x v="3"/>
    <x v="0"/>
    <x v="4"/>
    <x v="4"/>
    <x v="0"/>
    <x v="24"/>
    <x v="0"/>
    <x v="0"/>
    <x v="0"/>
    <x v="0"/>
    <x v="3"/>
    <x v="0"/>
    <x v="4"/>
  </r>
  <r>
    <x v="9"/>
    <x v="0"/>
    <x v="2"/>
    <x v="1"/>
    <x v="2"/>
    <x v="3"/>
    <x v="0"/>
    <x v="9"/>
    <x v="9"/>
    <x v="0"/>
    <x v="30"/>
    <x v="0"/>
    <x v="2"/>
    <x v="1"/>
    <x v="2"/>
    <x v="3"/>
    <x v="0"/>
    <x v="9"/>
  </r>
  <r>
    <x v="9"/>
    <x v="0"/>
    <x v="2"/>
    <x v="1"/>
    <x v="2"/>
    <x v="3"/>
    <x v="0"/>
    <x v="9"/>
    <x v="9"/>
    <x v="0"/>
    <x v="30"/>
    <x v="0"/>
    <x v="2"/>
    <x v="1"/>
    <x v="2"/>
    <x v="3"/>
    <x v="0"/>
    <x v="9"/>
  </r>
  <r>
    <x v="9"/>
    <x v="0"/>
    <x v="2"/>
    <x v="1"/>
    <x v="2"/>
    <x v="3"/>
    <x v="0"/>
    <x v="9"/>
    <x v="9"/>
    <x v="0"/>
    <x v="30"/>
    <x v="0"/>
    <x v="2"/>
    <x v="1"/>
    <x v="2"/>
    <x v="3"/>
    <x v="0"/>
    <x v="9"/>
  </r>
  <r>
    <x v="12"/>
    <x v="0"/>
    <x v="0"/>
    <x v="0"/>
    <x v="0"/>
    <x v="3"/>
    <x v="1"/>
    <x v="11"/>
    <x v="12"/>
    <x v="0"/>
    <x v="30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35"/>
    <x v="0"/>
    <x v="0"/>
    <x v="0"/>
    <x v="0"/>
    <x v="3"/>
    <x v="1"/>
    <x v="12"/>
  </r>
  <r>
    <x v="9"/>
    <x v="0"/>
    <x v="2"/>
    <x v="1"/>
    <x v="2"/>
    <x v="3"/>
    <x v="0"/>
    <x v="9"/>
    <x v="9"/>
    <x v="0"/>
    <x v="0"/>
    <x v="0"/>
    <x v="2"/>
    <x v="1"/>
    <x v="2"/>
    <x v="3"/>
    <x v="0"/>
    <x v="9"/>
  </r>
  <r>
    <x v="9"/>
    <x v="0"/>
    <x v="2"/>
    <x v="1"/>
    <x v="2"/>
    <x v="3"/>
    <x v="0"/>
    <x v="9"/>
    <x v="9"/>
    <x v="0"/>
    <x v="0"/>
    <x v="0"/>
    <x v="2"/>
    <x v="1"/>
    <x v="2"/>
    <x v="3"/>
    <x v="0"/>
    <x v="9"/>
  </r>
  <r>
    <x v="4"/>
    <x v="0"/>
    <x v="0"/>
    <x v="0"/>
    <x v="0"/>
    <x v="3"/>
    <x v="0"/>
    <x v="4"/>
    <x v="4"/>
    <x v="0"/>
    <x v="14"/>
    <x v="0"/>
    <x v="0"/>
    <x v="0"/>
    <x v="0"/>
    <x v="3"/>
    <x v="0"/>
    <x v="4"/>
  </r>
  <r>
    <x v="12"/>
    <x v="0"/>
    <x v="0"/>
    <x v="0"/>
    <x v="0"/>
    <x v="3"/>
    <x v="1"/>
    <x v="11"/>
    <x v="12"/>
    <x v="0"/>
    <x v="1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16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30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30"/>
    <x v="0"/>
    <x v="0"/>
    <x v="0"/>
    <x v="0"/>
    <x v="3"/>
    <x v="1"/>
    <x v="12"/>
  </r>
  <r>
    <x v="9"/>
    <x v="0"/>
    <x v="2"/>
    <x v="1"/>
    <x v="2"/>
    <x v="3"/>
    <x v="0"/>
    <x v="9"/>
    <x v="9"/>
    <x v="0"/>
    <x v="1"/>
    <x v="0"/>
    <x v="2"/>
    <x v="1"/>
    <x v="2"/>
    <x v="3"/>
    <x v="0"/>
    <x v="9"/>
  </r>
  <r>
    <x v="9"/>
    <x v="0"/>
    <x v="2"/>
    <x v="1"/>
    <x v="2"/>
    <x v="3"/>
    <x v="0"/>
    <x v="9"/>
    <x v="9"/>
    <x v="0"/>
    <x v="1"/>
    <x v="0"/>
    <x v="2"/>
    <x v="1"/>
    <x v="2"/>
    <x v="3"/>
    <x v="0"/>
    <x v="9"/>
  </r>
  <r>
    <x v="12"/>
    <x v="0"/>
    <x v="0"/>
    <x v="0"/>
    <x v="0"/>
    <x v="3"/>
    <x v="1"/>
    <x v="11"/>
    <x v="12"/>
    <x v="0"/>
    <x v="15"/>
    <x v="0"/>
    <x v="0"/>
    <x v="0"/>
    <x v="0"/>
    <x v="3"/>
    <x v="1"/>
    <x v="12"/>
  </r>
  <r>
    <x v="12"/>
    <x v="0"/>
    <x v="0"/>
    <x v="0"/>
    <x v="0"/>
    <x v="3"/>
    <x v="1"/>
    <x v="11"/>
    <x v="12"/>
    <x v="0"/>
    <x v="35"/>
    <x v="0"/>
    <x v="0"/>
    <x v="0"/>
    <x v="0"/>
    <x v="3"/>
    <x v="1"/>
    <x v="12"/>
  </r>
  <r>
    <x v="4"/>
    <x v="0"/>
    <x v="0"/>
    <x v="0"/>
    <x v="0"/>
    <x v="3"/>
    <x v="0"/>
    <x v="4"/>
    <x v="4"/>
    <x v="0"/>
    <x v="23"/>
    <x v="0"/>
    <x v="0"/>
    <x v="0"/>
    <x v="0"/>
    <x v="3"/>
    <x v="0"/>
    <x v="4"/>
  </r>
  <r>
    <x v="12"/>
    <x v="0"/>
    <x v="0"/>
    <x v="0"/>
    <x v="0"/>
    <x v="3"/>
    <x v="1"/>
    <x v="11"/>
    <x v="12"/>
    <x v="0"/>
    <x v="1"/>
    <x v="0"/>
    <x v="0"/>
    <x v="0"/>
    <x v="0"/>
    <x v="3"/>
    <x v="1"/>
    <x v="12"/>
  </r>
  <r>
    <x v="9"/>
    <x v="0"/>
    <x v="2"/>
    <x v="1"/>
    <x v="2"/>
    <x v="3"/>
    <x v="0"/>
    <x v="9"/>
    <x v="9"/>
    <x v="0"/>
    <x v="20"/>
    <x v="0"/>
    <x v="2"/>
    <x v="1"/>
    <x v="2"/>
    <x v="3"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8:H24" firstHeaderRow="0" firstDataRow="1" firstDataCol="1"/>
  <pivotFields count="8">
    <pivotField dataField="1" compact="0" numFmtId="177" showAll="0">
      <items count="3">
        <item x="0"/>
        <item x="1"/>
        <item t="default"/>
      </items>
    </pivotField>
    <pivotField dataField="1" compact="0" numFmtId="177" showAll="0">
      <items count="4">
        <item x="2"/>
        <item x="0"/>
        <item x="1"/>
        <item t="default"/>
      </items>
    </pivotField>
    <pivotField dataField="1" compact="0" numFmtId="177" showAll="0">
      <items count="3">
        <item x="1"/>
        <item x="0"/>
        <item t="default"/>
      </items>
    </pivotField>
    <pivotField dataField="1" compact="0" numFmtId="177" showAll="0">
      <items count="4">
        <item x="2"/>
        <item x="0"/>
        <item x="1"/>
        <item t="default"/>
      </items>
    </pivotField>
    <pivotField dataField="1" compact="0" numFmtId="177" showAll="0">
      <items count="6">
        <item x="3"/>
        <item x="0"/>
        <item x="4"/>
        <item x="2"/>
        <item x="1"/>
        <item t="default"/>
      </items>
    </pivotField>
    <pivotField dataField="1" compact="0" numFmtId="177" showAll="0">
      <items count="3">
        <item x="1"/>
        <item x="0"/>
        <item t="default"/>
      </items>
    </pivotField>
    <pivotField dataField="1" compact="0" numFmtId="177" showAll="0">
      <items count="13">
        <item x="10"/>
        <item x="7"/>
        <item x="8"/>
        <item x="4"/>
        <item x="11"/>
        <item x="0"/>
        <item x="6"/>
        <item x="2"/>
        <item x="5"/>
        <item x="1"/>
        <item x="9"/>
        <item x="3"/>
        <item t="default"/>
      </items>
    </pivotField>
    <pivotField axis="axisRow" compact="0" showAll="0">
      <items count="6">
        <item x="3"/>
        <item x="0"/>
        <item x="4"/>
        <item x="2"/>
        <item x="1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7:H33" firstHeaderRow="0" firstDataRow="1" firstDataCol="1"/>
  <pivotFields count="8">
    <pivotField dataField="1" compact="0" numFmtId="177" showAll="0">
      <items count="3">
        <item x="0"/>
        <item x="1"/>
        <item t="default"/>
      </items>
    </pivotField>
    <pivotField dataField="1" compact="0" numFmtId="177" showAll="0">
      <items count="4">
        <item x="2"/>
        <item x="0"/>
        <item x="1"/>
        <item t="default"/>
      </items>
    </pivotField>
    <pivotField dataField="1" compact="0" numFmtId="177" showAll="0">
      <items count="3">
        <item x="1"/>
        <item x="0"/>
        <item t="default"/>
      </items>
    </pivotField>
    <pivotField dataField="1" compact="0" numFmtId="177" showAll="0">
      <items count="4">
        <item x="2"/>
        <item x="0"/>
        <item x="1"/>
        <item t="default"/>
      </items>
    </pivotField>
    <pivotField dataField="1" compact="0" numFmtId="177" showAll="0">
      <items count="6">
        <item x="3"/>
        <item x="0"/>
        <item x="4"/>
        <item x="2"/>
        <item x="1"/>
        <item t="default"/>
      </items>
    </pivotField>
    <pivotField dataField="1" compact="0" numFmtId="177" showAll="0">
      <items count="3">
        <item x="0"/>
        <item x="1"/>
        <item t="default"/>
      </items>
    </pivotField>
    <pivotField dataField="1" compact="0" numFmtId="177" showAll="0">
      <items count="15">
        <item x="8"/>
        <item x="7"/>
        <item x="9"/>
        <item x="4"/>
        <item x="11"/>
        <item x="12"/>
        <item x="13"/>
        <item x="0"/>
        <item x="6"/>
        <item x="2"/>
        <item x="5"/>
        <item x="1"/>
        <item x="10"/>
        <item x="3"/>
        <item t="default"/>
      </items>
    </pivotField>
    <pivotField axis="axisRow" compact="0" showAll="0">
      <items count="6">
        <item x="3"/>
        <item x="0"/>
        <item x="4"/>
        <item x="2"/>
        <item x="1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4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6:H42" firstHeaderRow="0" firstDataRow="1" firstDataCol="1"/>
  <pivotFields count="8">
    <pivotField dataField="1" compact="0" numFmtId="177" showAll="0">
      <items count="3">
        <item x="0"/>
        <item x="1"/>
        <item t="default"/>
      </items>
    </pivotField>
    <pivotField dataField="1" compact="0" numFmtId="177" showAll="0">
      <items count="4">
        <item x="2"/>
        <item x="0"/>
        <item x="1"/>
        <item t="default"/>
      </items>
    </pivotField>
    <pivotField dataField="1" compact="0" numFmtId="177" showAll="0">
      <items count="3">
        <item x="1"/>
        <item x="0"/>
        <item t="default"/>
      </items>
    </pivotField>
    <pivotField dataField="1" compact="0" numFmtId="177" showAll="0">
      <items count="4">
        <item x="2"/>
        <item x="0"/>
        <item x="1"/>
        <item t="default"/>
      </items>
    </pivotField>
    <pivotField dataField="1" compact="0" numFmtId="177" showAll="0">
      <items count="6">
        <item x="3"/>
        <item x="0"/>
        <item x="4"/>
        <item x="2"/>
        <item x="1"/>
        <item t="default"/>
      </items>
    </pivotField>
    <pivotField dataField="1" compact="0" numFmtId="177" showAll="0">
      <items count="3">
        <item x="0"/>
        <item x="1"/>
        <item t="default"/>
      </items>
    </pivotField>
    <pivotField dataField="1" compact="0" numFmtId="177" showAll="0">
      <items count="14">
        <item x="9"/>
        <item x="7"/>
        <item x="8"/>
        <item x="4"/>
        <item x="11"/>
        <item x="12"/>
        <item x="0"/>
        <item x="6"/>
        <item x="2"/>
        <item x="5"/>
        <item x="1"/>
        <item x="10"/>
        <item x="3"/>
        <item t="default"/>
      </items>
    </pivotField>
    <pivotField axis="axisRow" compact="0" showAll="0">
      <items count="6">
        <item x="3"/>
        <item x="0"/>
        <item x="4"/>
        <item x="2"/>
        <item x="1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工伤_x000a_（1.8%）" fld="0" baseField="0" baseItem="0"/>
    <dataField name="求和项:养老_x000a_（24%）" fld="1" baseField="0" baseItem="0"/>
    <dataField name="求和项:医疗_x000a_10%）" fld="2" baseField="0" baseItem="0"/>
    <dataField name="求和项:大额医疗" fld="5" baseField="0" baseItem="0"/>
    <dataField name="求和项:失业_x000a_1%）" fld="3" baseField="0" baseItem="0"/>
    <dataField name="求和项:公积金_x000a_（10%）" fld="4" baseField="0" baseItem="0"/>
    <dataField name="求和项:合计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gridDropZones="1" showDrill="1" multipleFieldFilters="0">
  <location ref="A2:D41" firstHeaderRow="1" firstDataRow="2" firstDataCol="1"/>
  <pivotFields count="11">
    <pivotField dataField="1" compact="0" numFmtId="177" showAll="0">
      <items count="13">
        <item x="10"/>
        <item x="7"/>
        <item x="8"/>
        <item x="4"/>
        <item x="11"/>
        <item x="0"/>
        <item x="6"/>
        <item x="2"/>
        <item x="5"/>
        <item x="1"/>
        <item x="9"/>
        <item x="3"/>
        <item t="default"/>
      </items>
    </pivotField>
    <pivotField compact="0" numFmtId="177" showAll="0">
      <items count="2">
        <item x="0"/>
        <item t="default"/>
      </items>
    </pivotField>
    <pivotField compact="0" numFmtId="177" showAll="0">
      <items count="4">
        <item x="2"/>
        <item x="0"/>
        <item x="1"/>
        <item t="default"/>
      </items>
    </pivotField>
    <pivotField compact="0" numFmtId="177" showAll="0">
      <items count="3">
        <item x="1"/>
        <item x="0"/>
        <item t="default"/>
      </items>
    </pivotField>
    <pivotField compact="0" numFmtId="177" showAll="0">
      <items count="4">
        <item x="2"/>
        <item x="0"/>
        <item x="1"/>
        <item t="default"/>
      </items>
    </pivotField>
    <pivotField compact="0" numFmtId="177" showAll="0">
      <items count="6">
        <item h="1" x="3"/>
        <item x="0"/>
        <item h="1" x="4"/>
        <item h="1" x="2"/>
        <item h="1" x="1"/>
        <item t="default"/>
      </items>
    </pivotField>
    <pivotField compact="0" numFmtId="177" showAll="0">
      <items count="3">
        <item x="1"/>
        <item x="0"/>
        <item t="default"/>
      </items>
    </pivotField>
    <pivotField dataField="1" compact="0" numFmtId="177" showAll="0">
      <items count="12">
        <item x="9"/>
        <item x="7"/>
        <item x="8"/>
        <item x="4"/>
        <item x="10"/>
        <item x="0"/>
        <item x="6"/>
        <item x="2"/>
        <item x="5"/>
        <item x="1"/>
        <item x="3"/>
        <item t="default"/>
      </items>
    </pivotField>
    <pivotField dataField="1" compact="0" numFmtId="177" showAll="0">
      <items count="13">
        <item x="10"/>
        <item x="7"/>
        <item x="8"/>
        <item x="4"/>
        <item x="11"/>
        <item x="0"/>
        <item x="6"/>
        <item x="2"/>
        <item x="5"/>
        <item x="1"/>
        <item x="9"/>
        <item x="3"/>
        <item t="default"/>
      </items>
    </pivotField>
    <pivotField compact="0" showAll="0">
      <items count="2">
        <item x="0"/>
        <item t="default"/>
      </items>
    </pivotField>
    <pivotField axis="axisRow" compact="0" showAll="0">
      <items count="38">
        <item x="26"/>
        <item x="9"/>
        <item x="35"/>
        <item x="34"/>
        <item x="30"/>
        <item x="33"/>
        <item x="15"/>
        <item x="32"/>
        <item x="17"/>
        <item x="29"/>
        <item x="31"/>
        <item x="12"/>
        <item x="3"/>
        <item x="22"/>
        <item x="14"/>
        <item x="13"/>
        <item x="19"/>
        <item x="20"/>
        <item x="21"/>
        <item x="8"/>
        <item x="18"/>
        <item x="25"/>
        <item x="23"/>
        <item x="24"/>
        <item x="27"/>
        <item x="28"/>
        <item x="10"/>
        <item x="2"/>
        <item x="1"/>
        <item x="11"/>
        <item x="36"/>
        <item x="4"/>
        <item x="5"/>
        <item x="0"/>
        <item x="16"/>
        <item x="6"/>
        <item x="7"/>
        <item t="default"/>
      </items>
    </pivotField>
  </pivotFields>
  <rowFields count="1">
    <field x="1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合计金额" fld="8" baseField="0" baseItem="0"/>
  </dataFields>
  <formats count="90">
    <format dxfId="0">
      <pivotArea type="all" dataOnly="0" outline="0" fieldPosition="0"/>
    </format>
    <format dxfId="1">
      <pivotArea type="all" dataOnly="0" outline="0" fieldPosition="0"/>
    </format>
    <format dxfId="2">
      <pivotArea type="origin" dataOnly="0" labelOnly="1" outline="0" fieldPosition="0"/>
    </format>
    <format dxfId="3">
      <pivotArea field="10" type="button" dataOnly="0" labelOnly="1" outline="0" fieldPosition="0"/>
    </format>
    <format dxfId="4">
      <pivotArea dataOnly="0" labelOnly="1" fieldPosition="0">
        <references count="1">
          <reference field="10" count="1">
            <x v="0"/>
          </reference>
        </references>
      </pivotArea>
    </format>
    <format dxfId="5">
      <pivotArea dataOnly="0" labelOnly="1" fieldPosition="0">
        <references count="1">
          <reference field="10" count="1">
            <x v="1"/>
          </reference>
        </references>
      </pivotArea>
    </format>
    <format dxfId="6">
      <pivotArea dataOnly="0" labelOnly="1" fieldPosition="0">
        <references count="1">
          <reference field="10" count="1">
            <x v="2"/>
          </reference>
        </references>
      </pivotArea>
    </format>
    <format dxfId="7">
      <pivotArea dataOnly="0" labelOnly="1" fieldPosition="0">
        <references count="1">
          <reference field="10" count="1">
            <x v="3"/>
          </reference>
        </references>
      </pivotArea>
    </format>
    <format dxfId="8">
      <pivotArea dataOnly="0" labelOnly="1" fieldPosition="0">
        <references count="1">
          <reference field="10" count="1">
            <x v="4"/>
          </reference>
        </references>
      </pivotArea>
    </format>
    <format dxfId="9">
      <pivotArea dataOnly="0" labelOnly="1" fieldPosition="0">
        <references count="1">
          <reference field="10" count="1">
            <x v="5"/>
          </reference>
        </references>
      </pivotArea>
    </format>
    <format dxfId="10">
      <pivotArea dataOnly="0" labelOnly="1" fieldPosition="0">
        <references count="1">
          <reference field="10" count="1">
            <x v="6"/>
          </reference>
        </references>
      </pivotArea>
    </format>
    <format dxfId="11">
      <pivotArea dataOnly="0" labelOnly="1" fieldPosition="0">
        <references count="1">
          <reference field="10" count="1">
            <x v="7"/>
          </reference>
        </references>
      </pivotArea>
    </format>
    <format dxfId="12">
      <pivotArea dataOnly="0" labelOnly="1" fieldPosition="0">
        <references count="1">
          <reference field="10" count="1">
            <x v="8"/>
          </reference>
        </references>
      </pivotArea>
    </format>
    <format dxfId="13">
      <pivotArea dataOnly="0" labelOnly="1" fieldPosition="0">
        <references count="1">
          <reference field="10" count="1">
            <x v="9"/>
          </reference>
        </references>
      </pivotArea>
    </format>
    <format dxfId="14">
      <pivotArea dataOnly="0" labelOnly="1" fieldPosition="0">
        <references count="1">
          <reference field="10" count="1">
            <x v="10"/>
          </reference>
        </references>
      </pivotArea>
    </format>
    <format dxfId="15">
      <pivotArea dataOnly="0" labelOnly="1" fieldPosition="0">
        <references count="1">
          <reference field="10" count="1">
            <x v="11"/>
          </reference>
        </references>
      </pivotArea>
    </format>
    <format dxfId="16">
      <pivotArea dataOnly="0" labelOnly="1" fieldPosition="0">
        <references count="1">
          <reference field="10" count="1">
            <x v="12"/>
          </reference>
        </references>
      </pivotArea>
    </format>
    <format dxfId="17">
      <pivotArea dataOnly="0" labelOnly="1" fieldPosition="0">
        <references count="1">
          <reference field="10" count="1">
            <x v="13"/>
          </reference>
        </references>
      </pivotArea>
    </format>
    <format dxfId="18">
      <pivotArea dataOnly="0" labelOnly="1" fieldPosition="0">
        <references count="1">
          <reference field="10" count="1">
            <x v="14"/>
          </reference>
        </references>
      </pivotArea>
    </format>
    <format dxfId="19">
      <pivotArea dataOnly="0" labelOnly="1" fieldPosition="0">
        <references count="1">
          <reference field="10" count="1">
            <x v="15"/>
          </reference>
        </references>
      </pivotArea>
    </format>
    <format dxfId="20">
      <pivotArea dataOnly="0" labelOnly="1" fieldPosition="0">
        <references count="1">
          <reference field="10" count="1">
            <x v="16"/>
          </reference>
        </references>
      </pivotArea>
    </format>
    <format dxfId="21">
      <pivotArea dataOnly="0" labelOnly="1" fieldPosition="0">
        <references count="1">
          <reference field="10" count="1">
            <x v="17"/>
          </reference>
        </references>
      </pivotArea>
    </format>
    <format dxfId="22">
      <pivotArea dataOnly="0" labelOnly="1" fieldPosition="0">
        <references count="1">
          <reference field="10" count="1">
            <x v="18"/>
          </reference>
        </references>
      </pivotArea>
    </format>
    <format dxfId="23">
      <pivotArea dataOnly="0" labelOnly="1" fieldPosition="0">
        <references count="1">
          <reference field="10" count="1">
            <x v="19"/>
          </reference>
        </references>
      </pivotArea>
    </format>
    <format dxfId="24">
      <pivotArea dataOnly="0" labelOnly="1" fieldPosition="0">
        <references count="1">
          <reference field="10" count="1">
            <x v="20"/>
          </reference>
        </references>
      </pivotArea>
    </format>
    <format dxfId="25">
      <pivotArea dataOnly="0" labelOnly="1" fieldPosition="0">
        <references count="1">
          <reference field="10" count="1">
            <x v="21"/>
          </reference>
        </references>
      </pivotArea>
    </format>
    <format dxfId="26">
      <pivotArea dataOnly="0" labelOnly="1" fieldPosition="0">
        <references count="1">
          <reference field="10" count="1">
            <x v="22"/>
          </reference>
        </references>
      </pivotArea>
    </format>
    <format dxfId="27">
      <pivotArea dataOnly="0" labelOnly="1" fieldPosition="0">
        <references count="1">
          <reference field="10" count="1">
            <x v="23"/>
          </reference>
        </references>
      </pivotArea>
    </format>
    <format dxfId="28">
      <pivotArea dataOnly="0" labelOnly="1" fieldPosition="0">
        <references count="1">
          <reference field="10" count="1">
            <x v="24"/>
          </reference>
        </references>
      </pivotArea>
    </format>
    <format dxfId="29">
      <pivotArea dataOnly="0" labelOnly="1" fieldPosition="0">
        <references count="1">
          <reference field="10" count="1">
            <x v="25"/>
          </reference>
        </references>
      </pivotArea>
    </format>
    <format dxfId="30">
      <pivotArea dataOnly="0" labelOnly="1" fieldPosition="0">
        <references count="1">
          <reference field="10" count="1">
            <x v="26"/>
          </reference>
        </references>
      </pivotArea>
    </format>
    <format dxfId="31">
      <pivotArea dataOnly="0" labelOnly="1" fieldPosition="0">
        <references count="1">
          <reference field="10" count="1">
            <x v="27"/>
          </reference>
        </references>
      </pivotArea>
    </format>
    <format dxfId="32">
      <pivotArea dataOnly="0" labelOnly="1" fieldPosition="0">
        <references count="1">
          <reference field="10" count="1">
            <x v="28"/>
          </reference>
        </references>
      </pivotArea>
    </format>
    <format dxfId="33">
      <pivotArea dataOnly="0" labelOnly="1" fieldPosition="0">
        <references count="1">
          <reference field="10" count="1">
            <x v="29"/>
          </reference>
        </references>
      </pivotArea>
    </format>
    <format dxfId="34">
      <pivotArea dataOnly="0" labelOnly="1" fieldPosition="0">
        <references count="1">
          <reference field="10" count="1">
            <x v="30"/>
          </reference>
        </references>
      </pivotArea>
    </format>
    <format dxfId="35">
      <pivotArea dataOnly="0" labelOnly="1" fieldPosition="0">
        <references count="1">
          <reference field="10" count="1">
            <x v="31"/>
          </reference>
        </references>
      </pivotArea>
    </format>
    <format dxfId="36">
      <pivotArea dataOnly="0" labelOnly="1" fieldPosition="0">
        <references count="1">
          <reference field="10" count="1">
            <x v="32"/>
          </reference>
        </references>
      </pivotArea>
    </format>
    <format dxfId="37">
      <pivotArea dataOnly="0" labelOnly="1" fieldPosition="0">
        <references count="1">
          <reference field="10" count="1">
            <x v="33"/>
          </reference>
        </references>
      </pivotArea>
    </format>
    <format dxfId="38">
      <pivotArea dataOnly="0" labelOnly="1" fieldPosition="0">
        <references count="1">
          <reference field="10" count="1">
            <x v="34"/>
          </reference>
        </references>
      </pivotArea>
    </format>
    <format dxfId="39">
      <pivotArea dataOnly="0" labelOnly="1" fieldPosition="0">
        <references count="1">
          <reference field="10" count="1">
            <x v="35"/>
          </reference>
        </references>
      </pivotArea>
    </format>
    <format dxfId="40">
      <pivotArea dataOnly="0" labelOnly="1" fieldPosition="0">
        <references count="1">
          <reference field="10" count="1">
            <x v="36"/>
          </reference>
        </references>
      </pivotArea>
    </format>
    <format dxfId="41">
      <pivotArea dataOnly="0" labelOnly="1" grandRow="1" fieldPosition="0"/>
    </format>
    <format dxfId="42">
      <pivotArea dataOnly="0" labelOnly="1" fieldPosition="0">
        <references count="1">
          <reference field="4294967294" count="1">
            <x v="0"/>
          </reference>
        </references>
      </pivotArea>
    </format>
    <format dxfId="43">
      <pivotArea dataOnly="0" labelOnly="1" fieldPosition="0">
        <references count="1">
          <reference field="4294967294" count="1">
            <x v="1"/>
          </reference>
        </references>
      </pivotArea>
    </format>
    <format dxfId="44">
      <pivotArea dataOnly="0" labelOnly="1" fieldPosition="0">
        <references count="1">
          <reference field="4294967294" count="1">
            <x v="2"/>
          </reference>
        </references>
      </pivotArea>
    </format>
    <format dxfId="45">
      <pivotArea collapsedLevelsAreSubtotals="1" fieldPosition="0"/>
    </format>
    <format dxfId="46">
      <pivotArea type="origin" dataOnly="0" labelOnly="1" outline="0" fieldPosition="0"/>
    </format>
    <format dxfId="47">
      <pivotArea field="10" type="button" dataOnly="0" labelOnly="1" outline="0" fieldPosition="0"/>
    </format>
    <format dxfId="48">
      <pivotArea dataOnly="0" labelOnly="1" fieldPosition="0">
        <references count="1">
          <reference field="10" count="1">
            <x v="0"/>
          </reference>
        </references>
      </pivotArea>
    </format>
    <format dxfId="49">
      <pivotArea dataOnly="0" labelOnly="1" fieldPosition="0">
        <references count="1">
          <reference field="10" count="1">
            <x v="1"/>
          </reference>
        </references>
      </pivotArea>
    </format>
    <format dxfId="50">
      <pivotArea dataOnly="0" labelOnly="1" fieldPosition="0">
        <references count="1">
          <reference field="10" count="1">
            <x v="2"/>
          </reference>
        </references>
      </pivotArea>
    </format>
    <format dxfId="51">
      <pivotArea dataOnly="0" labelOnly="1" fieldPosition="0">
        <references count="1">
          <reference field="10" count="1">
            <x v="3"/>
          </reference>
        </references>
      </pivotArea>
    </format>
    <format dxfId="52">
      <pivotArea dataOnly="0" labelOnly="1" fieldPosition="0">
        <references count="1">
          <reference field="10" count="1">
            <x v="4"/>
          </reference>
        </references>
      </pivotArea>
    </format>
    <format dxfId="53">
      <pivotArea dataOnly="0" labelOnly="1" fieldPosition="0">
        <references count="1">
          <reference field="10" count="1">
            <x v="5"/>
          </reference>
        </references>
      </pivotArea>
    </format>
    <format dxfId="54">
      <pivotArea dataOnly="0" labelOnly="1" fieldPosition="0">
        <references count="1">
          <reference field="10" count="1">
            <x v="6"/>
          </reference>
        </references>
      </pivotArea>
    </format>
    <format dxfId="55">
      <pivotArea dataOnly="0" labelOnly="1" fieldPosition="0">
        <references count="1">
          <reference field="10" count="1">
            <x v="7"/>
          </reference>
        </references>
      </pivotArea>
    </format>
    <format dxfId="56">
      <pivotArea dataOnly="0" labelOnly="1" fieldPosition="0">
        <references count="1">
          <reference field="10" count="1">
            <x v="8"/>
          </reference>
        </references>
      </pivotArea>
    </format>
    <format dxfId="57">
      <pivotArea dataOnly="0" labelOnly="1" fieldPosition="0">
        <references count="1">
          <reference field="10" count="1">
            <x v="9"/>
          </reference>
        </references>
      </pivotArea>
    </format>
    <format dxfId="58">
      <pivotArea dataOnly="0" labelOnly="1" fieldPosition="0">
        <references count="1">
          <reference field="10" count="1">
            <x v="10"/>
          </reference>
        </references>
      </pivotArea>
    </format>
    <format dxfId="59">
      <pivotArea dataOnly="0" labelOnly="1" fieldPosition="0">
        <references count="1">
          <reference field="10" count="1">
            <x v="11"/>
          </reference>
        </references>
      </pivotArea>
    </format>
    <format dxfId="60">
      <pivotArea dataOnly="0" labelOnly="1" fieldPosition="0">
        <references count="1">
          <reference field="10" count="1">
            <x v="12"/>
          </reference>
        </references>
      </pivotArea>
    </format>
    <format dxfId="61">
      <pivotArea dataOnly="0" labelOnly="1" fieldPosition="0">
        <references count="1">
          <reference field="10" count="1">
            <x v="13"/>
          </reference>
        </references>
      </pivotArea>
    </format>
    <format dxfId="62">
      <pivotArea dataOnly="0" labelOnly="1" fieldPosition="0">
        <references count="1">
          <reference field="10" count="1">
            <x v="14"/>
          </reference>
        </references>
      </pivotArea>
    </format>
    <format dxfId="63">
      <pivotArea dataOnly="0" labelOnly="1" fieldPosition="0">
        <references count="1">
          <reference field="10" count="1">
            <x v="15"/>
          </reference>
        </references>
      </pivotArea>
    </format>
    <format dxfId="64">
      <pivotArea dataOnly="0" labelOnly="1" fieldPosition="0">
        <references count="1">
          <reference field="10" count="1">
            <x v="16"/>
          </reference>
        </references>
      </pivotArea>
    </format>
    <format dxfId="65">
      <pivotArea dataOnly="0" labelOnly="1" fieldPosition="0">
        <references count="1">
          <reference field="10" count="1">
            <x v="17"/>
          </reference>
        </references>
      </pivotArea>
    </format>
    <format dxfId="66">
      <pivotArea dataOnly="0" labelOnly="1" fieldPosition="0">
        <references count="1">
          <reference field="10" count="1">
            <x v="18"/>
          </reference>
        </references>
      </pivotArea>
    </format>
    <format dxfId="67">
      <pivotArea dataOnly="0" labelOnly="1" fieldPosition="0">
        <references count="1">
          <reference field="10" count="1">
            <x v="19"/>
          </reference>
        </references>
      </pivotArea>
    </format>
    <format dxfId="68">
      <pivotArea dataOnly="0" labelOnly="1" fieldPosition="0">
        <references count="1">
          <reference field="10" count="1">
            <x v="20"/>
          </reference>
        </references>
      </pivotArea>
    </format>
    <format dxfId="69">
      <pivotArea dataOnly="0" labelOnly="1" fieldPosition="0">
        <references count="1">
          <reference field="10" count="1">
            <x v="21"/>
          </reference>
        </references>
      </pivotArea>
    </format>
    <format dxfId="70">
      <pivotArea dataOnly="0" labelOnly="1" fieldPosition="0">
        <references count="1">
          <reference field="10" count="1">
            <x v="22"/>
          </reference>
        </references>
      </pivotArea>
    </format>
    <format dxfId="71">
      <pivotArea dataOnly="0" labelOnly="1" fieldPosition="0">
        <references count="1">
          <reference field="10" count="1">
            <x v="23"/>
          </reference>
        </references>
      </pivotArea>
    </format>
    <format dxfId="72">
      <pivotArea dataOnly="0" labelOnly="1" fieldPosition="0">
        <references count="1">
          <reference field="10" count="1">
            <x v="24"/>
          </reference>
        </references>
      </pivotArea>
    </format>
    <format dxfId="73">
      <pivotArea dataOnly="0" labelOnly="1" fieldPosition="0">
        <references count="1">
          <reference field="10" count="1">
            <x v="25"/>
          </reference>
        </references>
      </pivotArea>
    </format>
    <format dxfId="74">
      <pivotArea dataOnly="0" labelOnly="1" fieldPosition="0">
        <references count="1">
          <reference field="10" count="1">
            <x v="26"/>
          </reference>
        </references>
      </pivotArea>
    </format>
    <format dxfId="75">
      <pivotArea dataOnly="0" labelOnly="1" fieldPosition="0">
        <references count="1">
          <reference field="10" count="1">
            <x v="27"/>
          </reference>
        </references>
      </pivotArea>
    </format>
    <format dxfId="76">
      <pivotArea dataOnly="0" labelOnly="1" fieldPosition="0">
        <references count="1">
          <reference field="10" count="1">
            <x v="28"/>
          </reference>
        </references>
      </pivotArea>
    </format>
    <format dxfId="77">
      <pivotArea dataOnly="0" labelOnly="1" fieldPosition="0">
        <references count="1">
          <reference field="10" count="1">
            <x v="29"/>
          </reference>
        </references>
      </pivotArea>
    </format>
    <format dxfId="78">
      <pivotArea dataOnly="0" labelOnly="1" fieldPosition="0">
        <references count="1">
          <reference field="10" count="1">
            <x v="30"/>
          </reference>
        </references>
      </pivotArea>
    </format>
    <format dxfId="79">
      <pivotArea dataOnly="0" labelOnly="1" fieldPosition="0">
        <references count="1">
          <reference field="10" count="1">
            <x v="31"/>
          </reference>
        </references>
      </pivotArea>
    </format>
    <format dxfId="80">
      <pivotArea dataOnly="0" labelOnly="1" fieldPosition="0">
        <references count="1">
          <reference field="10" count="1">
            <x v="32"/>
          </reference>
        </references>
      </pivotArea>
    </format>
    <format dxfId="81">
      <pivotArea dataOnly="0" labelOnly="1" fieldPosition="0">
        <references count="1">
          <reference field="10" count="1">
            <x v="33"/>
          </reference>
        </references>
      </pivotArea>
    </format>
    <format dxfId="82">
      <pivotArea dataOnly="0" labelOnly="1" fieldPosition="0">
        <references count="1">
          <reference field="10" count="1">
            <x v="34"/>
          </reference>
        </references>
      </pivotArea>
    </format>
    <format dxfId="83">
      <pivotArea dataOnly="0" labelOnly="1" fieldPosition="0">
        <references count="1">
          <reference field="10" count="1">
            <x v="35"/>
          </reference>
        </references>
      </pivotArea>
    </format>
    <format dxfId="84">
      <pivotArea dataOnly="0" labelOnly="1" fieldPosition="0">
        <references count="1">
          <reference field="10" count="1">
            <x v="36"/>
          </reference>
        </references>
      </pivotArea>
    </format>
    <format dxfId="85">
      <pivotArea dataOnly="0" labelOnly="1" grandRow="1" fieldPosition="0"/>
    </format>
    <format dxfId="86">
      <pivotArea dataOnly="0" labelOnly="1" fieldPosition="0">
        <references count="1">
          <reference field="4294967294" count="1">
            <x v="0"/>
          </reference>
        </references>
      </pivotArea>
    </format>
    <format dxfId="87">
      <pivotArea dataOnly="0" labelOnly="1" fieldPosition="0">
        <references count="1">
          <reference field="4294967294" count="1">
            <x v="1"/>
          </reference>
        </references>
      </pivotArea>
    </format>
    <format dxfId="88">
      <pivotArea dataOnly="0" labelOnly="1" fieldPosition="0">
        <references count="1">
          <reference field="4294967294" count="1">
            <x v="2"/>
          </reference>
        </references>
      </pivotArea>
    </format>
    <format dxfId="89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3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E3:H41" firstHeaderRow="0" firstDataRow="1" firstDataCol="1"/>
  <pivotFields count="11">
    <pivotField dataField="1" compact="0" numFmtId="177" showAll="0">
      <items count="15">
        <item x="8"/>
        <item x="7"/>
        <item x="9"/>
        <item x="4"/>
        <item x="11"/>
        <item x="12"/>
        <item x="13"/>
        <item x="0"/>
        <item x="6"/>
        <item x="2"/>
        <item x="5"/>
        <item x="1"/>
        <item x="10"/>
        <item x="3"/>
        <item t="default"/>
      </items>
    </pivotField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dataField="1" compact="0" numFmtId="177" showAll="0">
      <items count="14">
        <item x="8"/>
        <item x="7"/>
        <item x="9"/>
        <item x="4"/>
        <item x="10"/>
        <item x="11"/>
        <item x="12"/>
        <item x="0"/>
        <item x="6"/>
        <item x="2"/>
        <item x="5"/>
        <item x="1"/>
        <item x="3"/>
        <item t="default"/>
      </items>
    </pivotField>
    <pivotField dataField="1" compact="0" numFmtId="177" showAll="0">
      <items count="15">
        <item x="8"/>
        <item x="7"/>
        <item x="9"/>
        <item x="4"/>
        <item x="11"/>
        <item x="12"/>
        <item x="13"/>
        <item x="0"/>
        <item x="6"/>
        <item x="2"/>
        <item x="5"/>
        <item x="1"/>
        <item x="10"/>
        <item x="3"/>
        <item t="default"/>
      </items>
    </pivotField>
    <pivotField compact="0" showAll="0"/>
    <pivotField axis="axisRow" compact="0" showAll="0">
      <items count="38">
        <item x="26"/>
        <item x="9"/>
        <item x="35"/>
        <item x="34"/>
        <item x="30"/>
        <item x="33"/>
        <item x="15"/>
        <item x="32"/>
        <item x="17"/>
        <item x="29"/>
        <item x="31"/>
        <item x="12"/>
        <item x="3"/>
        <item x="22"/>
        <item x="14"/>
        <item x="13"/>
        <item x="19"/>
        <item x="20"/>
        <item x="21"/>
        <item x="8"/>
        <item x="18"/>
        <item x="25"/>
        <item x="23"/>
        <item x="24"/>
        <item x="27"/>
        <item x="28"/>
        <item x="10"/>
        <item x="2"/>
        <item x="1"/>
        <item x="11"/>
        <item x="36"/>
        <item x="4"/>
        <item x="5"/>
        <item x="0"/>
        <item x="16"/>
        <item x="6"/>
        <item x="7"/>
        <item t="default"/>
      </items>
    </pivotField>
  </pivotFields>
  <rowFields count="1">
    <field x="1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合计金额" fld="8" baseField="0" baseItem="0"/>
  </dataFields>
  <formats count="2">
    <format dxfId="90">
      <pivotArea type="all" dataOnly="0" outline="0" fieldPosition="0"/>
    </format>
    <format dxfId="9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数据透视表4" cacheId="5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I3:L41" firstHeaderRow="0" firstDataRow="1" firstDataCol="1"/>
  <pivotFields count="18">
    <pivotField dataField="1" compact="0" numFmtId="177" showAll="0">
      <items count="14">
        <item x="9"/>
        <item x="7"/>
        <item x="8"/>
        <item x="4"/>
        <item x="11"/>
        <item x="12"/>
        <item x="0"/>
        <item x="6"/>
        <item x="2"/>
        <item x="5"/>
        <item x="1"/>
        <item x="10"/>
        <item x="3"/>
        <item t="default"/>
      </items>
    </pivotField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dataField="1" compact="0" numFmtId="177" showAll="0">
      <items count="13">
        <item x="9"/>
        <item x="7"/>
        <item x="8"/>
        <item x="4"/>
        <item x="10"/>
        <item x="11"/>
        <item x="0"/>
        <item x="6"/>
        <item x="2"/>
        <item x="5"/>
        <item x="1"/>
        <item x="3"/>
        <item t="default"/>
      </items>
    </pivotField>
    <pivotField dataField="1" compact="0" numFmtId="177" showAll="0">
      <items count="14">
        <item x="9"/>
        <item x="7"/>
        <item x="8"/>
        <item x="4"/>
        <item x="11"/>
        <item x="12"/>
        <item x="0"/>
        <item x="6"/>
        <item x="2"/>
        <item x="5"/>
        <item x="1"/>
        <item x="10"/>
        <item x="3"/>
        <item t="default"/>
      </items>
    </pivotField>
    <pivotField compact="0" showAll="0"/>
    <pivotField axis="axisRow" compact="0" showAll="0">
      <items count="38">
        <item x="26"/>
        <item x="10"/>
        <item x="35"/>
        <item x="34"/>
        <item x="30"/>
        <item x="33"/>
        <item x="16"/>
        <item x="32"/>
        <item x="18"/>
        <item x="29"/>
        <item x="31"/>
        <item x="13"/>
        <item x="4"/>
        <item x="22"/>
        <item x="15"/>
        <item x="14"/>
        <item x="1"/>
        <item x="20"/>
        <item x="21"/>
        <item x="9"/>
        <item x="19"/>
        <item x="25"/>
        <item x="23"/>
        <item x="24"/>
        <item x="27"/>
        <item x="28"/>
        <item x="11"/>
        <item x="3"/>
        <item x="2"/>
        <item x="12"/>
        <item x="36"/>
        <item x="5"/>
        <item x="6"/>
        <item x="0"/>
        <item x="17"/>
        <item x="7"/>
        <item x="8"/>
        <item t="default"/>
      </items>
    </pivotField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  <pivotField compact="0" numFmtId="177" showAll="0"/>
  </pivotFields>
  <rowFields count="1">
    <field x="1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单位部分" fld="0" baseField="0" baseItem="0"/>
    <dataField name="个人部分" fld="7" baseField="0" baseItem="0"/>
    <dataField name="合计金额" fld="8" baseField="0" baseItem="0"/>
  </dataFields>
  <formats count="47">
    <format dxfId="92">
      <pivotArea field="10" type="button" dataOnly="0" labelOnly="1" outline="0" fieldPosition="0"/>
    </format>
    <format dxfId="93">
      <pivotArea dataOnly="0" labelOnly="1" fieldPosition="0">
        <references count="1">
          <reference field="10" count="1">
            <x v="0"/>
          </reference>
        </references>
      </pivotArea>
    </format>
    <format dxfId="94">
      <pivotArea dataOnly="0" labelOnly="1" fieldPosition="0">
        <references count="1">
          <reference field="10" count="1">
            <x v="1"/>
          </reference>
        </references>
      </pivotArea>
    </format>
    <format dxfId="95">
      <pivotArea dataOnly="0" labelOnly="1" fieldPosition="0">
        <references count="1">
          <reference field="10" count="1">
            <x v="2"/>
          </reference>
        </references>
      </pivotArea>
    </format>
    <format dxfId="96">
      <pivotArea dataOnly="0" labelOnly="1" fieldPosition="0">
        <references count="1">
          <reference field="10" count="1">
            <x v="3"/>
          </reference>
        </references>
      </pivotArea>
    </format>
    <format dxfId="97">
      <pivotArea dataOnly="0" labelOnly="1" fieldPosition="0">
        <references count="1">
          <reference field="10" count="1">
            <x v="4"/>
          </reference>
        </references>
      </pivotArea>
    </format>
    <format dxfId="98">
      <pivotArea dataOnly="0" labelOnly="1" fieldPosition="0">
        <references count="1">
          <reference field="10" count="1">
            <x v="5"/>
          </reference>
        </references>
      </pivotArea>
    </format>
    <format dxfId="99">
      <pivotArea dataOnly="0" labelOnly="1" fieldPosition="0">
        <references count="1">
          <reference field="10" count="1">
            <x v="6"/>
          </reference>
        </references>
      </pivotArea>
    </format>
    <format dxfId="100">
      <pivotArea dataOnly="0" labelOnly="1" fieldPosition="0">
        <references count="1">
          <reference field="10" count="1">
            <x v="7"/>
          </reference>
        </references>
      </pivotArea>
    </format>
    <format dxfId="101">
      <pivotArea dataOnly="0" labelOnly="1" fieldPosition="0">
        <references count="1">
          <reference field="10" count="1">
            <x v="8"/>
          </reference>
        </references>
      </pivotArea>
    </format>
    <format dxfId="102">
      <pivotArea dataOnly="0" labelOnly="1" fieldPosition="0">
        <references count="1">
          <reference field="10" count="1">
            <x v="9"/>
          </reference>
        </references>
      </pivotArea>
    </format>
    <format dxfId="103">
      <pivotArea dataOnly="0" labelOnly="1" fieldPosition="0">
        <references count="1">
          <reference field="10" count="1">
            <x v="10"/>
          </reference>
        </references>
      </pivotArea>
    </format>
    <format dxfId="104">
      <pivotArea dataOnly="0" labelOnly="1" fieldPosition="0">
        <references count="1">
          <reference field="10" count="1">
            <x v="11"/>
          </reference>
        </references>
      </pivotArea>
    </format>
    <format dxfId="105">
      <pivotArea dataOnly="0" labelOnly="1" fieldPosition="0">
        <references count="1">
          <reference field="10" count="1">
            <x v="12"/>
          </reference>
        </references>
      </pivotArea>
    </format>
    <format dxfId="106">
      <pivotArea dataOnly="0" labelOnly="1" fieldPosition="0">
        <references count="1">
          <reference field="10" count="1">
            <x v="13"/>
          </reference>
        </references>
      </pivotArea>
    </format>
    <format dxfId="107">
      <pivotArea dataOnly="0" labelOnly="1" fieldPosition="0">
        <references count="1">
          <reference field="10" count="1">
            <x v="14"/>
          </reference>
        </references>
      </pivotArea>
    </format>
    <format dxfId="108">
      <pivotArea dataOnly="0" labelOnly="1" fieldPosition="0">
        <references count="1">
          <reference field="10" count="1">
            <x v="15"/>
          </reference>
        </references>
      </pivotArea>
    </format>
    <format dxfId="109">
      <pivotArea dataOnly="0" labelOnly="1" fieldPosition="0">
        <references count="1">
          <reference field="10" count="1">
            <x v="16"/>
          </reference>
        </references>
      </pivotArea>
    </format>
    <format dxfId="110">
      <pivotArea dataOnly="0" labelOnly="1" fieldPosition="0">
        <references count="1">
          <reference field="10" count="1">
            <x v="17"/>
          </reference>
        </references>
      </pivotArea>
    </format>
    <format dxfId="111">
      <pivotArea dataOnly="0" labelOnly="1" fieldPosition="0">
        <references count="1">
          <reference field="10" count="1">
            <x v="18"/>
          </reference>
        </references>
      </pivotArea>
    </format>
    <format dxfId="112">
      <pivotArea dataOnly="0" labelOnly="1" fieldPosition="0">
        <references count="1">
          <reference field="10" count="1">
            <x v="19"/>
          </reference>
        </references>
      </pivotArea>
    </format>
    <format dxfId="113">
      <pivotArea dataOnly="0" labelOnly="1" fieldPosition="0">
        <references count="1">
          <reference field="10" count="1">
            <x v="20"/>
          </reference>
        </references>
      </pivotArea>
    </format>
    <format dxfId="114">
      <pivotArea dataOnly="0" labelOnly="1" fieldPosition="0">
        <references count="1">
          <reference field="10" count="1">
            <x v="21"/>
          </reference>
        </references>
      </pivotArea>
    </format>
    <format dxfId="115">
      <pivotArea dataOnly="0" labelOnly="1" fieldPosition="0">
        <references count="1">
          <reference field="10" count="1">
            <x v="22"/>
          </reference>
        </references>
      </pivotArea>
    </format>
    <format dxfId="116">
      <pivotArea dataOnly="0" labelOnly="1" fieldPosition="0">
        <references count="1">
          <reference field="10" count="1">
            <x v="23"/>
          </reference>
        </references>
      </pivotArea>
    </format>
    <format dxfId="117">
      <pivotArea dataOnly="0" labelOnly="1" fieldPosition="0">
        <references count="1">
          <reference field="10" count="1">
            <x v="24"/>
          </reference>
        </references>
      </pivotArea>
    </format>
    <format dxfId="118">
      <pivotArea dataOnly="0" labelOnly="1" fieldPosition="0">
        <references count="1">
          <reference field="10" count="1">
            <x v="25"/>
          </reference>
        </references>
      </pivotArea>
    </format>
    <format dxfId="119">
      <pivotArea dataOnly="0" labelOnly="1" fieldPosition="0">
        <references count="1">
          <reference field="10" count="1">
            <x v="26"/>
          </reference>
        </references>
      </pivotArea>
    </format>
    <format dxfId="120">
      <pivotArea dataOnly="0" labelOnly="1" fieldPosition="0">
        <references count="1">
          <reference field="10" count="1">
            <x v="27"/>
          </reference>
        </references>
      </pivotArea>
    </format>
    <format dxfId="121">
      <pivotArea dataOnly="0" labelOnly="1" fieldPosition="0">
        <references count="1">
          <reference field="10" count="1">
            <x v="28"/>
          </reference>
        </references>
      </pivotArea>
    </format>
    <format dxfId="122">
      <pivotArea dataOnly="0" labelOnly="1" fieldPosition="0">
        <references count="1">
          <reference field="10" count="1">
            <x v="29"/>
          </reference>
        </references>
      </pivotArea>
    </format>
    <format dxfId="123">
      <pivotArea dataOnly="0" labelOnly="1" fieldPosition="0">
        <references count="1">
          <reference field="10" count="1">
            <x v="30"/>
          </reference>
        </references>
      </pivotArea>
    </format>
    <format dxfId="124">
      <pivotArea dataOnly="0" labelOnly="1" fieldPosition="0">
        <references count="1">
          <reference field="10" count="1">
            <x v="31"/>
          </reference>
        </references>
      </pivotArea>
    </format>
    <format dxfId="125">
      <pivotArea dataOnly="0" labelOnly="1" fieldPosition="0">
        <references count="1">
          <reference field="10" count="1">
            <x v="32"/>
          </reference>
        </references>
      </pivotArea>
    </format>
    <format dxfId="126">
      <pivotArea dataOnly="0" labelOnly="1" fieldPosition="0">
        <references count="1">
          <reference field="10" count="1">
            <x v="33"/>
          </reference>
        </references>
      </pivotArea>
    </format>
    <format dxfId="127">
      <pivotArea dataOnly="0" labelOnly="1" fieldPosition="0">
        <references count="1">
          <reference field="10" count="1">
            <x v="34"/>
          </reference>
        </references>
      </pivotArea>
    </format>
    <format dxfId="128">
      <pivotArea dataOnly="0" labelOnly="1" fieldPosition="0">
        <references count="1">
          <reference field="10" count="1">
            <x v="35"/>
          </reference>
        </references>
      </pivotArea>
    </format>
    <format dxfId="129">
      <pivotArea dataOnly="0" labelOnly="1" fieldPosition="0">
        <references count="1">
          <reference field="10" count="1">
            <x v="36"/>
          </reference>
        </references>
      </pivotArea>
    </format>
    <format dxfId="130">
      <pivotArea dataOnly="0" labelOnly="1" grandRow="1" fieldPosition="0"/>
    </format>
    <format dxfId="131">
      <pivotArea dataOnly="0" labelOnly="1" fieldPosition="0">
        <references count="1">
          <reference field="4294967294" count="1">
            <x v="0"/>
          </reference>
        </references>
      </pivotArea>
    </format>
    <format dxfId="132">
      <pivotArea dataOnly="0" labelOnly="1" fieldPosition="0">
        <references count="1">
          <reference field="4294967294" count="1">
            <x v="1"/>
          </reference>
        </references>
      </pivotArea>
    </format>
    <format dxfId="133">
      <pivotArea dataOnly="0" labelOnly="1" fieldPosition="0">
        <references count="1">
          <reference field="4294967294" count="1">
            <x v="2"/>
          </reference>
        </references>
      </pivotArea>
    </format>
    <format dxfId="134">
      <pivotArea collapsedLevelsAreSubtotals="1" fieldPosition="0"/>
    </format>
    <format dxfId="135">
      <pivotArea dataOnly="0" labelOnly="1" fieldPosition="0">
        <references count="1">
          <reference field="4294967294" count="1">
            <x v="0"/>
          </reference>
        </references>
      </pivotArea>
    </format>
    <format dxfId="136">
      <pivotArea dataOnly="0" labelOnly="1" fieldPosition="0">
        <references count="1">
          <reference field="4294967294" count="1">
            <x v="1"/>
          </reference>
        </references>
      </pivotArea>
    </format>
    <format dxfId="137">
      <pivotArea dataOnly="0" labelOnly="1" fieldPosition="0">
        <references count="1">
          <reference field="4294967294" count="1">
            <x v="2"/>
          </reference>
        </references>
      </pivotArea>
    </format>
    <format dxfId="138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L114" sqref="L114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296"/>
      <c r="C1" s="296"/>
      <c r="D1" s="296"/>
      <c r="E1" s="296"/>
      <c r="F1" s="296"/>
      <c r="G1" s="296"/>
    </row>
    <row r="2" s="295" customFormat="1" ht="20.25" spans="1:7">
      <c r="A2" s="295" t="s">
        <v>0</v>
      </c>
      <c r="B2" s="297"/>
      <c r="C2" s="297"/>
      <c r="D2" s="297"/>
      <c r="E2" s="297"/>
      <c r="F2" s="297"/>
      <c r="G2" s="297"/>
    </row>
    <row r="3" s="295" customFormat="1" ht="20.25" spans="1:7">
      <c r="A3" s="298" t="s">
        <v>1</v>
      </c>
      <c r="B3" s="297"/>
      <c r="C3" s="297"/>
      <c r="D3" s="297"/>
      <c r="E3" s="297"/>
      <c r="F3" s="297"/>
      <c r="G3" s="297"/>
    </row>
    <row r="4" s="295" customFormat="1" ht="20.25" spans="1:7">
      <c r="A4" s="298" t="s">
        <v>2</v>
      </c>
      <c r="B4" s="297"/>
      <c r="C4" s="297"/>
      <c r="D4" s="297"/>
      <c r="E4" s="297"/>
      <c r="F4" s="297"/>
      <c r="G4" s="297"/>
    </row>
    <row r="5" s="295" customFormat="1" ht="20.25" spans="1:7">
      <c r="A5" s="299"/>
      <c r="B5" s="297"/>
      <c r="C5" s="297"/>
      <c r="D5" s="297"/>
      <c r="E5" s="297"/>
      <c r="F5" s="297"/>
      <c r="G5" s="297"/>
    </row>
    <row r="6" s="295" customFormat="1" ht="20.25" spans="2:7">
      <c r="B6" s="297"/>
      <c r="C6" s="297"/>
      <c r="D6" s="297"/>
      <c r="E6" s="297"/>
      <c r="F6" s="297"/>
      <c r="G6" s="297"/>
    </row>
    <row r="7" s="295" customFormat="1" ht="20.25" spans="2:7">
      <c r="B7" s="297"/>
      <c r="C7" s="297"/>
      <c r="D7" s="297"/>
      <c r="E7" s="297"/>
      <c r="F7" s="297"/>
      <c r="G7" s="297"/>
    </row>
    <row r="8" s="295" customFormat="1" ht="20.25" spans="2:7">
      <c r="B8" s="297"/>
      <c r="C8" s="297"/>
      <c r="D8" s="297"/>
      <c r="E8" s="297"/>
      <c r="F8" s="297"/>
      <c r="G8" s="297"/>
    </row>
    <row r="9" s="295" customFormat="1" ht="20.25" spans="2:7">
      <c r="B9" s="297"/>
      <c r="C9" s="297"/>
      <c r="D9" s="297"/>
      <c r="E9" s="297"/>
      <c r="F9" s="297"/>
      <c r="G9" s="297"/>
    </row>
    <row r="10" spans="2:7">
      <c r="B10" s="296"/>
      <c r="C10" s="296"/>
      <c r="D10" s="296"/>
      <c r="E10" s="296"/>
      <c r="F10" s="296"/>
      <c r="G10" s="296"/>
    </row>
    <row r="11" spans="2:7">
      <c r="B11" s="296"/>
      <c r="C11" s="296"/>
      <c r="D11" s="296"/>
      <c r="E11" s="296"/>
      <c r="F11" s="296"/>
      <c r="G11" s="296"/>
    </row>
    <row r="12" spans="2:7">
      <c r="B12" s="296"/>
      <c r="C12" s="296"/>
      <c r="D12" s="296"/>
      <c r="E12" s="296"/>
      <c r="F12" s="296"/>
      <c r="G12" s="296"/>
    </row>
    <row r="13" spans="2:7">
      <c r="B13" s="296"/>
      <c r="C13" s="296"/>
      <c r="D13" s="296"/>
      <c r="E13" s="296"/>
      <c r="F13" s="296"/>
      <c r="G13" s="296"/>
    </row>
    <row r="14" spans="2:7">
      <c r="B14" s="296"/>
      <c r="C14" s="296"/>
      <c r="D14" s="296"/>
      <c r="E14" s="296"/>
      <c r="F14" s="296"/>
      <c r="G14" s="296"/>
    </row>
    <row r="15" spans="2:7">
      <c r="B15" s="296"/>
      <c r="C15" s="296"/>
      <c r="D15" s="296"/>
      <c r="E15" s="296"/>
      <c r="F15" s="296"/>
      <c r="G15" s="296"/>
    </row>
    <row r="16" spans="2:7">
      <c r="B16" s="296"/>
      <c r="C16" s="296"/>
      <c r="D16" s="296"/>
      <c r="E16" s="296"/>
      <c r="F16" s="296"/>
      <c r="G16" s="296"/>
    </row>
    <row r="17" spans="2:7">
      <c r="B17" s="296"/>
      <c r="C17" s="296"/>
      <c r="D17" s="296"/>
      <c r="E17" s="296"/>
      <c r="F17" s="296"/>
      <c r="G17" s="296"/>
    </row>
    <row r="18" spans="2:7">
      <c r="B18" s="296"/>
      <c r="C18" s="296"/>
      <c r="D18" s="296"/>
      <c r="E18" s="296"/>
      <c r="F18" s="296"/>
      <c r="G18" s="296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H42"/>
  <sheetViews>
    <sheetView topLeftCell="A26" workbookViewId="0">
      <selection activeCell="D11" sqref="D11"/>
    </sheetView>
  </sheetViews>
  <sheetFormatPr defaultColWidth="9" defaultRowHeight="13.5" outlineLevelCol="7"/>
  <cols>
    <col min="1" max="1" width="11.375"/>
    <col min="2" max="11" width="21.5"/>
  </cols>
  <sheetData>
    <row r="2" s="284" customFormat="1" ht="23" customHeight="1" spans="1:8">
      <c r="A2" s="41" t="s">
        <v>3</v>
      </c>
      <c r="B2" s="41" t="s">
        <v>4</v>
      </c>
      <c r="C2" s="41" t="s">
        <v>5</v>
      </c>
      <c r="D2" s="41" t="s">
        <v>6</v>
      </c>
      <c r="E2" s="41" t="s">
        <v>7</v>
      </c>
      <c r="F2" s="41" t="s">
        <v>8</v>
      </c>
      <c r="G2" s="41" t="s">
        <v>9</v>
      </c>
      <c r="H2" s="41" t="s">
        <v>10</v>
      </c>
    </row>
    <row r="3" ht="21" customHeight="1" spans="1:8">
      <c r="A3" s="41" t="s">
        <v>11</v>
      </c>
      <c r="B3" s="290">
        <v>20458.3199999999</v>
      </c>
      <c r="C3" s="290">
        <v>407373.240000002</v>
      </c>
      <c r="D3" s="290">
        <v>273664.3</v>
      </c>
      <c r="E3" s="290">
        <v>49140</v>
      </c>
      <c r="F3" s="290">
        <v>17013.7200000001</v>
      </c>
      <c r="G3" s="290">
        <v>103318.8</v>
      </c>
      <c r="H3" s="290">
        <v>870968.380000002</v>
      </c>
    </row>
    <row r="4" ht="21" customHeight="1" spans="1:8">
      <c r="A4" s="41" t="s">
        <v>12</v>
      </c>
      <c r="B4" s="290">
        <v>19920.5599999999</v>
      </c>
      <c r="C4" s="290">
        <v>393040.590000002</v>
      </c>
      <c r="D4" s="290">
        <v>264040.94</v>
      </c>
      <c r="E4" s="290">
        <v>756</v>
      </c>
      <c r="F4" s="290">
        <v>16416.4700000001</v>
      </c>
      <c r="G4" s="290">
        <v>104978.8</v>
      </c>
      <c r="H4" s="290">
        <v>799153.360000003</v>
      </c>
    </row>
    <row r="5" ht="21" customHeight="1" spans="1:8">
      <c r="A5" s="41" t="s">
        <v>13</v>
      </c>
      <c r="B5" s="290">
        <v>20277.1999999999</v>
      </c>
      <c r="C5" s="290">
        <v>393018.180000002</v>
      </c>
      <c r="D5" s="290">
        <v>264040.94</v>
      </c>
      <c r="E5" s="290">
        <v>1620</v>
      </c>
      <c r="F5" s="290">
        <v>16415.5400000001</v>
      </c>
      <c r="G5" s="290">
        <v>104590.8</v>
      </c>
      <c r="H5" s="290">
        <v>799962.660000003</v>
      </c>
    </row>
    <row r="6" ht="21" customHeight="1" spans="1:8">
      <c r="A6" s="41" t="s">
        <v>14</v>
      </c>
      <c r="B6" s="290"/>
      <c r="C6" s="290"/>
      <c r="D6" s="290"/>
      <c r="E6" s="290"/>
      <c r="F6" s="290"/>
      <c r="G6" s="290"/>
      <c r="H6" s="290"/>
    </row>
    <row r="7" ht="21" customHeight="1" spans="1:8">
      <c r="A7" s="41" t="s">
        <v>15</v>
      </c>
      <c r="B7" s="290"/>
      <c r="C7" s="290"/>
      <c r="D7" s="290"/>
      <c r="E7" s="290"/>
      <c r="F7" s="290"/>
      <c r="G7" s="290"/>
      <c r="H7" s="290"/>
    </row>
    <row r="8" ht="21" customHeight="1" spans="1:8">
      <c r="A8" s="41" t="s">
        <v>16</v>
      </c>
      <c r="B8" s="290"/>
      <c r="C8" s="290"/>
      <c r="D8" s="290"/>
      <c r="E8" s="290"/>
      <c r="F8" s="290"/>
      <c r="G8" s="290"/>
      <c r="H8" s="290"/>
    </row>
    <row r="9" ht="21" customHeight="1" spans="1:8">
      <c r="A9" s="41" t="s">
        <v>17</v>
      </c>
      <c r="B9" s="290"/>
      <c r="C9" s="290"/>
      <c r="D9" s="290"/>
      <c r="E9" s="290"/>
      <c r="F9" s="290"/>
      <c r="G9" s="290"/>
      <c r="H9" s="290"/>
    </row>
    <row r="10" ht="21" customHeight="1" spans="1:8">
      <c r="A10" s="41" t="s">
        <v>18</v>
      </c>
      <c r="B10" s="290"/>
      <c r="C10" s="290"/>
      <c r="D10" s="290"/>
      <c r="E10" s="290"/>
      <c r="F10" s="290"/>
      <c r="G10" s="290"/>
      <c r="H10" s="290"/>
    </row>
    <row r="11" ht="21" customHeight="1" spans="1:8">
      <c r="A11" s="41" t="s">
        <v>19</v>
      </c>
      <c r="B11" s="290"/>
      <c r="C11" s="290"/>
      <c r="D11" s="290"/>
      <c r="E11" s="290"/>
      <c r="F11" s="290"/>
      <c r="G11" s="290"/>
      <c r="H11" s="290"/>
    </row>
    <row r="12" ht="21" customHeight="1" spans="1:8">
      <c r="A12" s="41" t="s">
        <v>20</v>
      </c>
      <c r="B12" s="290"/>
      <c r="C12" s="290"/>
      <c r="D12" s="290"/>
      <c r="E12" s="290"/>
      <c r="F12" s="290"/>
      <c r="G12" s="290"/>
      <c r="H12" s="290"/>
    </row>
    <row r="13" ht="21" customHeight="1" spans="1:8">
      <c r="A13" s="41" t="s">
        <v>21</v>
      </c>
      <c r="B13" s="290"/>
      <c r="C13" s="290"/>
      <c r="D13" s="290"/>
      <c r="E13" s="290"/>
      <c r="F13" s="290"/>
      <c r="G13" s="290"/>
      <c r="H13" s="290"/>
    </row>
    <row r="14" ht="21" customHeight="1" spans="1:8">
      <c r="A14" s="41" t="s">
        <v>22</v>
      </c>
      <c r="B14" s="290"/>
      <c r="C14" s="290"/>
      <c r="D14" s="290"/>
      <c r="E14" s="290"/>
      <c r="F14" s="290"/>
      <c r="G14" s="290"/>
      <c r="H14" s="290"/>
    </row>
    <row r="15" ht="21" customHeight="1" spans="1:8">
      <c r="A15" s="284">
        <v>1</v>
      </c>
      <c r="B15" s="289">
        <f ca="1">OFFSET(B2,$A$15,)</f>
        <v>20458.3199999999</v>
      </c>
      <c r="C15" s="289">
        <f ca="1">OFFSET(C2,$A$15,)</f>
        <v>407373.240000002</v>
      </c>
      <c r="D15" s="289">
        <f ca="1">OFFSET(D2,$A$15,)</f>
        <v>273664.3</v>
      </c>
      <c r="E15" s="289">
        <f ca="1">OFFSET(E2,$A$15,)</f>
        <v>49140</v>
      </c>
      <c r="F15" s="289">
        <f ca="1">OFFSET(F2,$A$15,)</f>
        <v>17013.7200000001</v>
      </c>
      <c r="G15" s="289">
        <f ca="1">OFFSET(G2,$A$15,)</f>
        <v>103318.8</v>
      </c>
      <c r="H15" s="289"/>
    </row>
    <row r="16" ht="21" customHeight="1" spans="1:8">
      <c r="A16" s="284"/>
      <c r="B16" s="289"/>
      <c r="C16" s="289"/>
      <c r="D16" s="289"/>
      <c r="E16" s="289"/>
      <c r="F16" s="289"/>
      <c r="G16" s="289"/>
      <c r="H16" s="289"/>
    </row>
    <row r="18" spans="1:8">
      <c r="A18" t="s">
        <v>23</v>
      </c>
      <c r="B18" t="s">
        <v>24</v>
      </c>
      <c r="C18" t="s">
        <v>25</v>
      </c>
      <c r="D18" t="s">
        <v>26</v>
      </c>
      <c r="E18" t="s">
        <v>27</v>
      </c>
      <c r="F18" t="s">
        <v>28</v>
      </c>
      <c r="G18" t="s">
        <v>29</v>
      </c>
      <c r="H18" t="s">
        <v>30</v>
      </c>
    </row>
    <row r="19" spans="1:8">
      <c r="A19" t="s">
        <v>31</v>
      </c>
      <c r="B19">
        <v>1166.08</v>
      </c>
      <c r="C19">
        <v>23321.37</v>
      </c>
      <c r="D19">
        <v>15637.96</v>
      </c>
      <c r="E19">
        <v>2808</v>
      </c>
      <c r="F19">
        <v>971.81</v>
      </c>
      <c r="G19">
        <v>7378</v>
      </c>
      <c r="H19">
        <v>51283.22</v>
      </c>
    </row>
    <row r="20" spans="1:8">
      <c r="A20" t="s">
        <v>32</v>
      </c>
      <c r="B20">
        <v>13507.6799999999</v>
      </c>
      <c r="C20">
        <v>269278.620000002</v>
      </c>
      <c r="D20">
        <v>180438</v>
      </c>
      <c r="E20">
        <v>32400</v>
      </c>
      <c r="F20">
        <v>11221.0600000001</v>
      </c>
      <c r="G20">
        <v>56320.4</v>
      </c>
      <c r="H20">
        <v>563165.760000003</v>
      </c>
    </row>
    <row r="21" spans="1:8">
      <c r="A21" t="s">
        <v>33</v>
      </c>
      <c r="B21">
        <v>808.32</v>
      </c>
      <c r="C21">
        <v>16166.25</v>
      </c>
      <c r="D21">
        <v>10826.28</v>
      </c>
      <c r="E21">
        <v>1944</v>
      </c>
      <c r="F21">
        <v>673.65</v>
      </c>
      <c r="G21">
        <v>5630</v>
      </c>
      <c r="H21">
        <v>36048.5</v>
      </c>
    </row>
    <row r="22" spans="1:8">
      <c r="A22" t="s">
        <v>34</v>
      </c>
      <c r="B22">
        <v>2646.32</v>
      </c>
      <c r="C22">
        <v>52009.08</v>
      </c>
      <c r="D22">
        <v>35486.14</v>
      </c>
      <c r="E22">
        <v>6372</v>
      </c>
      <c r="F22">
        <v>2205.44</v>
      </c>
      <c r="G22">
        <v>18402</v>
      </c>
      <c r="H22">
        <v>117120.98</v>
      </c>
    </row>
    <row r="23" spans="1:8">
      <c r="A23" t="s">
        <v>35</v>
      </c>
      <c r="B23">
        <v>2329.92</v>
      </c>
      <c r="C23">
        <v>46597.92</v>
      </c>
      <c r="D23">
        <v>31275.92</v>
      </c>
      <c r="E23">
        <v>5616</v>
      </c>
      <c r="F23">
        <v>1941.76</v>
      </c>
      <c r="G23">
        <v>15588.4</v>
      </c>
      <c r="H23">
        <v>103349.92</v>
      </c>
    </row>
    <row r="24" spans="1:8">
      <c r="A24" t="s">
        <v>36</v>
      </c>
      <c r="B24">
        <v>20458.3199999999</v>
      </c>
      <c r="C24">
        <v>407373.240000002</v>
      </c>
      <c r="D24">
        <v>273664.3</v>
      </c>
      <c r="E24">
        <v>49140</v>
      </c>
      <c r="F24">
        <v>17013.7200000001</v>
      </c>
      <c r="G24">
        <v>103318.8</v>
      </c>
      <c r="H24">
        <v>870968.380000002</v>
      </c>
    </row>
    <row r="27" spans="1:8">
      <c r="A27" t="s">
        <v>23</v>
      </c>
      <c r="B27" t="s">
        <v>24</v>
      </c>
      <c r="C27" t="s">
        <v>25</v>
      </c>
      <c r="D27" t="s">
        <v>26</v>
      </c>
      <c r="E27" t="s">
        <v>27</v>
      </c>
      <c r="F27" t="s">
        <v>28</v>
      </c>
      <c r="G27" t="s">
        <v>29</v>
      </c>
      <c r="H27" t="s">
        <v>30</v>
      </c>
    </row>
    <row r="28" spans="1:8">
      <c r="A28" t="s">
        <v>31</v>
      </c>
      <c r="B28">
        <v>1166.08</v>
      </c>
      <c r="C28">
        <v>23321.37</v>
      </c>
      <c r="D28">
        <v>15637.96</v>
      </c>
      <c r="E28">
        <v>0</v>
      </c>
      <c r="F28">
        <v>971.81</v>
      </c>
      <c r="G28">
        <v>7378</v>
      </c>
      <c r="H28">
        <v>48475.22</v>
      </c>
    </row>
    <row r="29" spans="1:8">
      <c r="A29" t="s">
        <v>32</v>
      </c>
      <c r="B29">
        <v>13060.4799999999</v>
      </c>
      <c r="C29">
        <v>257651.550000002</v>
      </c>
      <c r="D29">
        <v>172619.02</v>
      </c>
      <c r="E29">
        <v>648</v>
      </c>
      <c r="F29">
        <v>10736.5500000001</v>
      </c>
      <c r="G29">
        <v>58716.4</v>
      </c>
      <c r="H29">
        <v>513432.000000003</v>
      </c>
    </row>
    <row r="30" spans="1:8">
      <c r="A30" t="s">
        <v>33</v>
      </c>
      <c r="B30">
        <v>808.32</v>
      </c>
      <c r="C30">
        <v>16166.25</v>
      </c>
      <c r="D30">
        <v>10826.28</v>
      </c>
      <c r="E30">
        <v>0</v>
      </c>
      <c r="F30">
        <v>673.65</v>
      </c>
      <c r="G30">
        <v>5630</v>
      </c>
      <c r="H30">
        <v>34104.5</v>
      </c>
    </row>
    <row r="31" spans="1:8">
      <c r="A31" t="s">
        <v>34</v>
      </c>
      <c r="B31">
        <v>2646.32</v>
      </c>
      <c r="C31">
        <v>52009.08</v>
      </c>
      <c r="D31">
        <v>35486.14</v>
      </c>
      <c r="E31">
        <v>0</v>
      </c>
      <c r="F31">
        <v>2205.44</v>
      </c>
      <c r="G31">
        <v>18402</v>
      </c>
      <c r="H31">
        <v>110748.98</v>
      </c>
    </row>
    <row r="32" spans="1:8">
      <c r="A32" t="s">
        <v>35</v>
      </c>
      <c r="B32">
        <v>2239.36</v>
      </c>
      <c r="C32">
        <v>43892.34</v>
      </c>
      <c r="D32">
        <v>29471.54</v>
      </c>
      <c r="E32">
        <v>108</v>
      </c>
      <c r="F32">
        <v>1829.02</v>
      </c>
      <c r="G32">
        <v>14852.4</v>
      </c>
      <c r="H32">
        <v>92392.6599999999</v>
      </c>
    </row>
    <row r="33" spans="1:8">
      <c r="A33" t="s">
        <v>36</v>
      </c>
      <c r="B33">
        <v>19920.5599999999</v>
      </c>
      <c r="C33">
        <v>393040.590000002</v>
      </c>
      <c r="D33">
        <v>264040.94</v>
      </c>
      <c r="E33">
        <v>756</v>
      </c>
      <c r="F33">
        <v>16416.4700000001</v>
      </c>
      <c r="G33">
        <v>104978.8</v>
      </c>
      <c r="H33">
        <v>799153.360000003</v>
      </c>
    </row>
    <row r="36" spans="1:8">
      <c r="A36" t="s">
        <v>23</v>
      </c>
      <c r="B36" t="s">
        <v>24</v>
      </c>
      <c r="C36" t="s">
        <v>25</v>
      </c>
      <c r="D36" t="s">
        <v>26</v>
      </c>
      <c r="E36" t="s">
        <v>27</v>
      </c>
      <c r="F36" t="s">
        <v>28</v>
      </c>
      <c r="G36" t="s">
        <v>29</v>
      </c>
      <c r="H36" t="s">
        <v>30</v>
      </c>
    </row>
    <row r="37" spans="1:8">
      <c r="A37" t="s">
        <v>31</v>
      </c>
      <c r="B37">
        <v>1166.08</v>
      </c>
      <c r="C37">
        <v>23321.37</v>
      </c>
      <c r="D37">
        <v>15637.96</v>
      </c>
      <c r="E37">
        <v>0</v>
      </c>
      <c r="F37">
        <v>971.81</v>
      </c>
      <c r="G37">
        <v>7696</v>
      </c>
      <c r="H37">
        <v>48793.22</v>
      </c>
    </row>
    <row r="38" spans="1:8">
      <c r="A38" t="s">
        <v>32</v>
      </c>
      <c r="B38">
        <v>13595.9999999999</v>
      </c>
      <c r="C38">
        <v>260312.310000002</v>
      </c>
      <c r="D38">
        <v>174423.4</v>
      </c>
      <c r="E38">
        <v>1620</v>
      </c>
      <c r="F38">
        <v>10847.4300000001</v>
      </c>
      <c r="G38">
        <v>57274.4</v>
      </c>
      <c r="H38">
        <v>518073.540000003</v>
      </c>
    </row>
    <row r="39" spans="1:8">
      <c r="A39" t="s">
        <v>33</v>
      </c>
      <c r="B39">
        <v>808.32</v>
      </c>
      <c r="C39">
        <v>16166.25</v>
      </c>
      <c r="D39">
        <v>10826.28</v>
      </c>
      <c r="E39">
        <v>0</v>
      </c>
      <c r="F39">
        <v>673.65</v>
      </c>
      <c r="G39">
        <v>5630</v>
      </c>
      <c r="H39">
        <v>34104.5</v>
      </c>
    </row>
    <row r="40" spans="1:8">
      <c r="A40" t="s">
        <v>34</v>
      </c>
      <c r="B40">
        <v>2512.16</v>
      </c>
      <c r="C40">
        <v>49325.91</v>
      </c>
      <c r="D40">
        <v>33681.76</v>
      </c>
      <c r="E40">
        <v>0</v>
      </c>
      <c r="F40">
        <v>2093.63</v>
      </c>
      <c r="G40">
        <v>18502</v>
      </c>
      <c r="H40">
        <v>106115.46</v>
      </c>
    </row>
    <row r="41" spans="1:8">
      <c r="A41" t="s">
        <v>35</v>
      </c>
      <c r="B41">
        <v>2194.64</v>
      </c>
      <c r="C41">
        <v>43892.34</v>
      </c>
      <c r="D41">
        <v>29471.54</v>
      </c>
      <c r="E41">
        <v>0</v>
      </c>
      <c r="F41">
        <v>1829.02</v>
      </c>
      <c r="G41">
        <v>15488.4</v>
      </c>
      <c r="H41">
        <v>92875.9399999999</v>
      </c>
    </row>
    <row r="42" spans="1:8">
      <c r="A42" t="s">
        <v>36</v>
      </c>
      <c r="B42">
        <v>20277.1999999999</v>
      </c>
      <c r="C42">
        <v>393018.180000002</v>
      </c>
      <c r="D42">
        <v>264040.94</v>
      </c>
      <c r="E42">
        <v>1620</v>
      </c>
      <c r="F42">
        <v>16415.5400000001</v>
      </c>
      <c r="G42">
        <v>104590.8</v>
      </c>
      <c r="H42">
        <v>799962.660000003</v>
      </c>
    </row>
  </sheetData>
  <pageMargins left="0.75" right="0.75" top="1" bottom="1" header="0.5" footer="0.5"/>
  <pageSetup paperSize="9" orientation="portrait"/>
  <headerFooter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6">
              <controlPr defaultSize="0">
                <anchor moveWithCells="1">
                  <from>
                    <xdr:col>9</xdr:col>
                    <xdr:colOff>563245</xdr:colOff>
                    <xdr:row>1</xdr:row>
                    <xdr:rowOff>97790</xdr:rowOff>
                  </from>
                  <to>
                    <xdr:col>10</xdr:col>
                    <xdr:colOff>1165225</xdr:colOff>
                    <xdr:row>2</xdr:row>
                    <xdr:rowOff>90170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1"/>
  <sheetViews>
    <sheetView topLeftCell="A25" workbookViewId="0">
      <selection activeCell="L51" sqref="L51"/>
    </sheetView>
  </sheetViews>
  <sheetFormatPr defaultColWidth="9" defaultRowHeight="13.5"/>
  <cols>
    <col min="1" max="1" width="29.625"/>
    <col min="2" max="3" width="10.375"/>
    <col min="4" max="4" width="11.625" customWidth="1"/>
    <col min="5" max="5" width="29.625" hidden="1"/>
    <col min="6" max="7" width="10.375"/>
    <col min="8" max="8" width="11.375" customWidth="1"/>
    <col min="9" max="9" width="29.625" hidden="1"/>
    <col min="10" max="11" width="10.375"/>
    <col min="12" max="12" width="12.125" customWidth="1"/>
  </cols>
  <sheetData>
    <row r="1" s="291" customFormat="1" ht="20" customHeight="1" spans="1:12">
      <c r="A1" s="284" t="s">
        <v>3</v>
      </c>
      <c r="B1" s="41" t="s">
        <v>11</v>
      </c>
      <c r="C1" s="41"/>
      <c r="D1" s="41"/>
      <c r="E1" s="41" t="s">
        <v>12</v>
      </c>
      <c r="F1" s="41"/>
      <c r="G1" s="41"/>
      <c r="H1" s="41"/>
      <c r="I1" s="41" t="s">
        <v>13</v>
      </c>
      <c r="J1" s="41"/>
      <c r="K1" s="41"/>
      <c r="L1" s="41"/>
    </row>
    <row r="2" spans="1:12">
      <c r="A2" s="292"/>
      <c r="B2" s="21"/>
      <c r="C2" s="21"/>
      <c r="D2" s="21"/>
      <c r="E2" s="21"/>
      <c r="F2" s="21"/>
      <c r="G2" s="21"/>
      <c r="H2" s="21"/>
      <c r="J2" s="21"/>
      <c r="K2" s="21"/>
      <c r="L2" s="21"/>
    </row>
    <row r="3" spans="1:12">
      <c r="A3" s="292" t="s">
        <v>23</v>
      </c>
      <c r="B3" s="21" t="s">
        <v>37</v>
      </c>
      <c r="C3" s="21" t="s">
        <v>38</v>
      </c>
      <c r="D3" s="21" t="s">
        <v>39</v>
      </c>
      <c r="E3" s="293" t="s">
        <v>23</v>
      </c>
      <c r="F3" s="293" t="s">
        <v>37</v>
      </c>
      <c r="G3" s="293" t="s">
        <v>38</v>
      </c>
      <c r="H3" s="293" t="s">
        <v>39</v>
      </c>
      <c r="I3" t="s">
        <v>23</v>
      </c>
      <c r="J3" s="294" t="s">
        <v>37</v>
      </c>
      <c r="K3" s="294" t="s">
        <v>38</v>
      </c>
      <c r="L3" s="294" t="s">
        <v>39</v>
      </c>
    </row>
    <row r="4" spans="1:12">
      <c r="A4" s="292" t="s">
        <v>40</v>
      </c>
      <c r="B4" s="21">
        <v>12008.16</v>
      </c>
      <c r="C4" s="21">
        <v>5540.4</v>
      </c>
      <c r="D4" s="21">
        <v>17548.56</v>
      </c>
      <c r="E4" s="293" t="s">
        <v>40</v>
      </c>
      <c r="F4" s="293">
        <v>11522.16</v>
      </c>
      <c r="G4" s="293">
        <v>5054.4</v>
      </c>
      <c r="H4" s="293">
        <v>16576.56</v>
      </c>
      <c r="I4" t="s">
        <v>40</v>
      </c>
      <c r="J4" s="294">
        <v>10263.92</v>
      </c>
      <c r="K4" s="294">
        <v>4514.8</v>
      </c>
      <c r="L4" s="294">
        <v>14778.72</v>
      </c>
    </row>
    <row r="5" spans="1:12">
      <c r="A5" s="292" t="s">
        <v>41</v>
      </c>
      <c r="B5" s="21">
        <v>9486.39</v>
      </c>
      <c r="C5" s="21">
        <v>4446.95</v>
      </c>
      <c r="D5" s="21">
        <v>13933.34</v>
      </c>
      <c r="E5" s="293" t="s">
        <v>41</v>
      </c>
      <c r="F5" s="293">
        <v>9108.39</v>
      </c>
      <c r="G5" s="293">
        <v>4068.95</v>
      </c>
      <c r="H5" s="293">
        <v>13177.34</v>
      </c>
      <c r="I5" t="s">
        <v>41</v>
      </c>
      <c r="J5" s="294">
        <v>9108.39</v>
      </c>
      <c r="K5" s="294">
        <v>4068.95</v>
      </c>
      <c r="L5" s="294">
        <v>13177.34</v>
      </c>
    </row>
    <row r="6" spans="1:12">
      <c r="A6" s="292" t="s">
        <v>42</v>
      </c>
      <c r="B6" s="21">
        <v>10277.92</v>
      </c>
      <c r="C6" s="21">
        <v>4528.8</v>
      </c>
      <c r="D6" s="21">
        <v>14806.72</v>
      </c>
      <c r="E6" s="293" t="s">
        <v>42</v>
      </c>
      <c r="F6" s="293">
        <v>7594.16</v>
      </c>
      <c r="G6" s="293">
        <v>3237.6</v>
      </c>
      <c r="H6" s="293">
        <v>10831.76</v>
      </c>
      <c r="I6" t="s">
        <v>42</v>
      </c>
      <c r="J6" s="294">
        <v>9953.92</v>
      </c>
      <c r="K6" s="294">
        <v>4204.8</v>
      </c>
      <c r="L6" s="294">
        <v>14158.72</v>
      </c>
    </row>
    <row r="7" spans="1:12">
      <c r="A7" s="292" t="s">
        <v>43</v>
      </c>
      <c r="B7" s="21">
        <v>13122.4</v>
      </c>
      <c r="C7" s="21">
        <v>5936</v>
      </c>
      <c r="D7" s="21">
        <v>19058.4</v>
      </c>
      <c r="E7" s="293" t="s">
        <v>43</v>
      </c>
      <c r="F7" s="293">
        <v>12582.4</v>
      </c>
      <c r="G7" s="293">
        <v>5396</v>
      </c>
      <c r="H7" s="293">
        <v>17978.4</v>
      </c>
      <c r="I7" t="s">
        <v>43</v>
      </c>
      <c r="J7" s="294">
        <v>12582.4</v>
      </c>
      <c r="K7" s="294">
        <v>5396</v>
      </c>
      <c r="L7" s="294">
        <v>17978.4</v>
      </c>
    </row>
    <row r="8" spans="1:12">
      <c r="A8" s="292" t="s">
        <v>44</v>
      </c>
      <c r="B8" s="21">
        <v>18041.36</v>
      </c>
      <c r="C8" s="21">
        <v>7980.4</v>
      </c>
      <c r="D8" s="21">
        <v>26021.76</v>
      </c>
      <c r="E8" s="293" t="s">
        <v>44</v>
      </c>
      <c r="F8" s="293">
        <v>15033.6</v>
      </c>
      <c r="G8" s="293">
        <v>6365.2</v>
      </c>
      <c r="H8" s="293">
        <v>21398.8</v>
      </c>
      <c r="I8" t="s">
        <v>44</v>
      </c>
      <c r="J8" s="294">
        <v>18729.76</v>
      </c>
      <c r="K8" s="294">
        <v>7816</v>
      </c>
      <c r="L8" s="294">
        <v>26545.76</v>
      </c>
    </row>
    <row r="9" spans="1:12">
      <c r="A9" s="292" t="s">
        <v>45</v>
      </c>
      <c r="B9" s="21">
        <v>14532.64</v>
      </c>
      <c r="C9" s="21">
        <v>6627.6</v>
      </c>
      <c r="D9" s="21">
        <v>21160.24</v>
      </c>
      <c r="E9" s="293" t="s">
        <v>45</v>
      </c>
      <c r="F9" s="293">
        <v>13938.64</v>
      </c>
      <c r="G9" s="293">
        <v>6033.6</v>
      </c>
      <c r="H9" s="293">
        <v>19972.24</v>
      </c>
      <c r="I9" t="s">
        <v>45</v>
      </c>
      <c r="J9" s="294">
        <v>13938.64</v>
      </c>
      <c r="K9" s="294">
        <v>6033.6</v>
      </c>
      <c r="L9" s="294">
        <v>19972.24</v>
      </c>
    </row>
    <row r="10" spans="1:12">
      <c r="A10" s="292" t="s">
        <v>46</v>
      </c>
      <c r="B10" s="21">
        <v>23266.32</v>
      </c>
      <c r="C10" s="21">
        <v>10330.8</v>
      </c>
      <c r="D10" s="21">
        <v>33597.12</v>
      </c>
      <c r="E10" s="293" t="s">
        <v>46</v>
      </c>
      <c r="F10" s="293">
        <v>23660.56</v>
      </c>
      <c r="G10" s="293">
        <v>10006.4</v>
      </c>
      <c r="H10" s="293">
        <v>33666.96</v>
      </c>
      <c r="I10" t="s">
        <v>46</v>
      </c>
      <c r="J10" s="294">
        <v>21144.08</v>
      </c>
      <c r="K10" s="294">
        <v>8927.2</v>
      </c>
      <c r="L10" s="294">
        <v>30071.28</v>
      </c>
    </row>
    <row r="11" spans="1:12">
      <c r="A11" s="292" t="s">
        <v>47</v>
      </c>
      <c r="B11" s="21">
        <v>1361.24</v>
      </c>
      <c r="C11" s="21">
        <v>642.6</v>
      </c>
      <c r="D11" s="21">
        <v>2003.84</v>
      </c>
      <c r="E11" s="293" t="s">
        <v>47</v>
      </c>
      <c r="F11" s="293">
        <v>1307.24</v>
      </c>
      <c r="G11" s="293">
        <v>588.6</v>
      </c>
      <c r="H11" s="293">
        <v>1895.84</v>
      </c>
      <c r="I11" t="s">
        <v>47</v>
      </c>
      <c r="J11" s="294">
        <v>1307.24</v>
      </c>
      <c r="K11" s="294">
        <v>588.6</v>
      </c>
      <c r="L11" s="294">
        <v>1895.84</v>
      </c>
    </row>
    <row r="12" spans="1:12">
      <c r="A12" s="292" t="s">
        <v>48</v>
      </c>
      <c r="B12" s="21">
        <v>2722.48</v>
      </c>
      <c r="C12" s="21">
        <v>1285.2</v>
      </c>
      <c r="D12" s="21">
        <v>4007.68</v>
      </c>
      <c r="E12" s="293" t="s">
        <v>48</v>
      </c>
      <c r="F12" s="293">
        <v>2614.48</v>
      </c>
      <c r="G12" s="293">
        <v>1177.2</v>
      </c>
      <c r="H12" s="293">
        <v>3791.68</v>
      </c>
      <c r="I12" t="s">
        <v>48</v>
      </c>
      <c r="J12" s="294">
        <v>2614.48</v>
      </c>
      <c r="K12" s="294">
        <v>1177.2</v>
      </c>
      <c r="L12" s="294">
        <v>3791.68</v>
      </c>
    </row>
    <row r="13" spans="1:12">
      <c r="A13" s="292" t="s">
        <v>49</v>
      </c>
      <c r="B13" s="21">
        <v>6906.2</v>
      </c>
      <c r="C13" s="21">
        <v>3313</v>
      </c>
      <c r="D13" s="21">
        <v>10219.2</v>
      </c>
      <c r="E13" s="293" t="s">
        <v>49</v>
      </c>
      <c r="F13" s="293">
        <v>6636.2</v>
      </c>
      <c r="G13" s="293">
        <v>3043</v>
      </c>
      <c r="H13" s="293">
        <v>9679.2</v>
      </c>
      <c r="I13" t="s">
        <v>49</v>
      </c>
      <c r="J13" s="294">
        <v>6636.2</v>
      </c>
      <c r="K13" s="294">
        <v>3043</v>
      </c>
      <c r="L13" s="294">
        <v>9679.2</v>
      </c>
    </row>
    <row r="14" spans="1:12">
      <c r="A14" s="292" t="s">
        <v>50</v>
      </c>
      <c r="B14" s="21">
        <v>13520.11</v>
      </c>
      <c r="C14" s="21">
        <v>6324.75</v>
      </c>
      <c r="D14" s="21">
        <v>19844.86</v>
      </c>
      <c r="E14" s="293" t="s">
        <v>50</v>
      </c>
      <c r="F14" s="293">
        <v>14287.35</v>
      </c>
      <c r="G14" s="293">
        <v>6373.35</v>
      </c>
      <c r="H14" s="293">
        <v>20660.7</v>
      </c>
      <c r="I14" t="s">
        <v>50</v>
      </c>
      <c r="J14" s="294">
        <v>14287.35</v>
      </c>
      <c r="K14" s="294">
        <v>6373.35</v>
      </c>
      <c r="L14" s="294">
        <v>20660.7</v>
      </c>
    </row>
    <row r="15" spans="1:12">
      <c r="A15" s="292" t="s">
        <v>51</v>
      </c>
      <c r="B15" s="21">
        <v>5335.96</v>
      </c>
      <c r="C15" s="21">
        <v>2461.4</v>
      </c>
      <c r="D15" s="21">
        <v>7797.36</v>
      </c>
      <c r="E15" s="293" t="s">
        <v>51</v>
      </c>
      <c r="F15" s="293">
        <v>5119.96</v>
      </c>
      <c r="G15" s="293">
        <v>2245.4</v>
      </c>
      <c r="H15" s="293">
        <v>7365.36</v>
      </c>
      <c r="I15" t="s">
        <v>51</v>
      </c>
      <c r="J15" s="294">
        <v>5278.96</v>
      </c>
      <c r="K15" s="294">
        <v>2404.4</v>
      </c>
      <c r="L15" s="294">
        <v>7683.36</v>
      </c>
    </row>
    <row r="16" spans="1:12">
      <c r="A16" s="292" t="s">
        <v>52</v>
      </c>
      <c r="B16" s="21">
        <v>21184.06</v>
      </c>
      <c r="C16" s="21">
        <v>9973.5</v>
      </c>
      <c r="D16" s="21">
        <v>31157.56</v>
      </c>
      <c r="E16" s="293" t="s">
        <v>52</v>
      </c>
      <c r="F16" s="293">
        <v>20320.06</v>
      </c>
      <c r="G16" s="293">
        <v>9109.5</v>
      </c>
      <c r="H16" s="293">
        <v>29429.56</v>
      </c>
      <c r="I16" t="s">
        <v>52</v>
      </c>
      <c r="J16" s="294">
        <v>19171.82</v>
      </c>
      <c r="K16" s="294">
        <v>8679.9</v>
      </c>
      <c r="L16" s="294">
        <v>27851.72</v>
      </c>
    </row>
    <row r="17" spans="1:12">
      <c r="A17" s="292" t="s">
        <v>53</v>
      </c>
      <c r="B17" s="21">
        <v>5073.68</v>
      </c>
      <c r="C17" s="21">
        <v>2154.4</v>
      </c>
      <c r="D17" s="21">
        <v>7228.08</v>
      </c>
      <c r="E17" s="293" t="s">
        <v>53</v>
      </c>
      <c r="F17" s="293">
        <v>3664.72</v>
      </c>
      <c r="G17" s="293">
        <v>1508.8</v>
      </c>
      <c r="H17" s="293">
        <v>5173.52</v>
      </c>
      <c r="I17" t="s">
        <v>53</v>
      </c>
      <c r="J17" s="294">
        <v>3664.72</v>
      </c>
      <c r="K17" s="294">
        <v>1508.8</v>
      </c>
      <c r="L17" s="294">
        <v>5173.52</v>
      </c>
    </row>
    <row r="18" spans="1:12">
      <c r="A18" s="292" t="s">
        <v>54</v>
      </c>
      <c r="B18" s="21">
        <v>32102.2</v>
      </c>
      <c r="C18" s="21">
        <v>14136.2</v>
      </c>
      <c r="D18" s="21">
        <v>46238.4</v>
      </c>
      <c r="E18" s="293" t="s">
        <v>54</v>
      </c>
      <c r="F18" s="293">
        <v>30911.2</v>
      </c>
      <c r="G18" s="293">
        <v>12945.2</v>
      </c>
      <c r="H18" s="293">
        <v>43856.4</v>
      </c>
      <c r="I18" t="s">
        <v>54</v>
      </c>
      <c r="J18" s="294">
        <v>32525.88</v>
      </c>
      <c r="K18" s="294">
        <v>13751.8</v>
      </c>
      <c r="L18" s="294">
        <v>46277.68</v>
      </c>
    </row>
    <row r="19" spans="1:12">
      <c r="A19" s="292" t="s">
        <v>55</v>
      </c>
      <c r="B19" s="21">
        <v>10436.92</v>
      </c>
      <c r="C19" s="21">
        <v>4687.8</v>
      </c>
      <c r="D19" s="21">
        <v>15124.72</v>
      </c>
      <c r="E19" s="293" t="s">
        <v>55</v>
      </c>
      <c r="F19" s="293">
        <v>8905.68</v>
      </c>
      <c r="G19" s="293">
        <v>3875.2</v>
      </c>
      <c r="H19" s="293">
        <v>12780.88</v>
      </c>
      <c r="I19" t="s">
        <v>55</v>
      </c>
      <c r="J19" s="294">
        <v>10053.92</v>
      </c>
      <c r="K19" s="294">
        <v>4304.8</v>
      </c>
      <c r="L19" s="294">
        <v>14358.72</v>
      </c>
    </row>
    <row r="20" spans="1:12">
      <c r="A20" s="292" t="s">
        <v>56</v>
      </c>
      <c r="B20" s="21">
        <v>33413.95</v>
      </c>
      <c r="C20" s="21">
        <v>14720.35</v>
      </c>
      <c r="D20" s="21">
        <v>48134.3</v>
      </c>
      <c r="E20" s="293" t="s">
        <v>56</v>
      </c>
      <c r="F20" s="293">
        <v>29922.19</v>
      </c>
      <c r="G20" s="293">
        <v>12621.15</v>
      </c>
      <c r="H20" s="293">
        <v>42543.34</v>
      </c>
      <c r="I20" t="s">
        <v>56</v>
      </c>
      <c r="J20" s="294">
        <v>31251.44</v>
      </c>
      <c r="K20" s="294">
        <v>13196</v>
      </c>
      <c r="L20" s="294">
        <v>44447.44</v>
      </c>
    </row>
    <row r="21" spans="1:12">
      <c r="A21" s="292" t="s">
        <v>57</v>
      </c>
      <c r="B21" s="21">
        <v>71374.74</v>
      </c>
      <c r="C21" s="21">
        <v>32201.46</v>
      </c>
      <c r="D21" s="21">
        <v>103576.2</v>
      </c>
      <c r="E21" s="293" t="s">
        <v>57</v>
      </c>
      <c r="F21" s="293">
        <v>66035.55</v>
      </c>
      <c r="G21" s="293">
        <v>28308.51</v>
      </c>
      <c r="H21" s="293">
        <v>94344.0599999999</v>
      </c>
      <c r="I21" t="s">
        <v>57</v>
      </c>
      <c r="J21" s="294">
        <v>64756.75</v>
      </c>
      <c r="K21" s="294">
        <v>27658.91</v>
      </c>
      <c r="L21" s="294">
        <v>92415.6599999999</v>
      </c>
    </row>
    <row r="22" spans="1:12">
      <c r="A22" s="292" t="s">
        <v>58</v>
      </c>
      <c r="B22" s="21">
        <v>13188.6</v>
      </c>
      <c r="C22" s="21">
        <v>6002.2</v>
      </c>
      <c r="D22" s="21">
        <v>19190.8</v>
      </c>
      <c r="E22" s="293" t="s">
        <v>58</v>
      </c>
      <c r="F22" s="293">
        <v>12648.6</v>
      </c>
      <c r="G22" s="293">
        <v>5462.2</v>
      </c>
      <c r="H22" s="293">
        <v>18110.8</v>
      </c>
      <c r="I22" t="s">
        <v>58</v>
      </c>
      <c r="J22" s="294">
        <v>12648.6</v>
      </c>
      <c r="K22" s="294">
        <v>5462.2</v>
      </c>
      <c r="L22" s="294">
        <v>18110.8</v>
      </c>
    </row>
    <row r="23" spans="1:12">
      <c r="A23" s="292" t="s">
        <v>59</v>
      </c>
      <c r="B23" s="21">
        <v>13461.11</v>
      </c>
      <c r="C23" s="21">
        <v>6265.75</v>
      </c>
      <c r="D23" s="21">
        <v>19726.86</v>
      </c>
      <c r="E23" s="293" t="s">
        <v>59</v>
      </c>
      <c r="F23" s="293">
        <v>10284.64</v>
      </c>
      <c r="G23" s="293">
        <v>4490.8</v>
      </c>
      <c r="H23" s="293">
        <v>14775.44</v>
      </c>
      <c r="I23" t="s">
        <v>59</v>
      </c>
      <c r="J23" s="294">
        <v>10557.92</v>
      </c>
      <c r="K23" s="294">
        <v>4808.8</v>
      </c>
      <c r="L23" s="294">
        <v>15366.72</v>
      </c>
    </row>
    <row r="24" spans="1:12">
      <c r="A24" s="292" t="s">
        <v>60</v>
      </c>
      <c r="B24" s="21">
        <v>2673.48</v>
      </c>
      <c r="C24" s="21">
        <v>1236.2</v>
      </c>
      <c r="D24" s="21">
        <v>3909.68</v>
      </c>
      <c r="E24" s="293" t="s">
        <v>60</v>
      </c>
      <c r="F24" s="293">
        <v>2565.48</v>
      </c>
      <c r="G24" s="293">
        <v>1128.2</v>
      </c>
      <c r="H24" s="293">
        <v>3693.68</v>
      </c>
      <c r="I24" t="s">
        <v>60</v>
      </c>
      <c r="J24" s="294">
        <v>2565.48</v>
      </c>
      <c r="K24" s="294">
        <v>1128.2</v>
      </c>
      <c r="L24" s="294">
        <v>3693.68</v>
      </c>
    </row>
    <row r="25" spans="1:12">
      <c r="A25" s="292" t="s">
        <v>61</v>
      </c>
      <c r="B25" s="21">
        <v>15564.88</v>
      </c>
      <c r="C25" s="21">
        <v>6941.2</v>
      </c>
      <c r="D25" s="21">
        <v>22506.08</v>
      </c>
      <c r="E25" s="293" t="s">
        <v>61</v>
      </c>
      <c r="F25" s="293">
        <v>13768.64</v>
      </c>
      <c r="G25" s="293">
        <v>5863.6</v>
      </c>
      <c r="H25" s="293">
        <v>19632.24</v>
      </c>
      <c r="I25" t="s">
        <v>61</v>
      </c>
      <c r="J25" s="294">
        <v>13977.36</v>
      </c>
      <c r="K25" s="294">
        <v>6027.6</v>
      </c>
      <c r="L25" s="294">
        <v>20004.96</v>
      </c>
    </row>
    <row r="26" spans="1:12">
      <c r="A26" s="292" t="s">
        <v>62</v>
      </c>
      <c r="B26" s="21">
        <v>60249.87</v>
      </c>
      <c r="C26" s="21">
        <v>26465.95</v>
      </c>
      <c r="D26" s="21">
        <v>86715.8199999999</v>
      </c>
      <c r="E26" s="293" t="s">
        <v>62</v>
      </c>
      <c r="F26" s="293">
        <v>56200.1</v>
      </c>
      <c r="G26" s="293">
        <v>23844.5</v>
      </c>
      <c r="H26" s="293">
        <v>80044.5999999999</v>
      </c>
      <c r="I26" t="s">
        <v>62</v>
      </c>
      <c r="J26" s="294">
        <v>54822.58</v>
      </c>
      <c r="K26" s="294">
        <v>23140.9</v>
      </c>
      <c r="L26" s="294">
        <v>77963.4799999999</v>
      </c>
    </row>
    <row r="27" spans="1:12">
      <c r="A27" s="292" t="s">
        <v>63</v>
      </c>
      <c r="B27" s="21">
        <v>38054.96</v>
      </c>
      <c r="C27" s="21">
        <v>17214.4</v>
      </c>
      <c r="D27" s="21">
        <v>55269.36</v>
      </c>
      <c r="E27" s="293" t="s">
        <v>63</v>
      </c>
      <c r="F27" s="293">
        <v>36488.96</v>
      </c>
      <c r="G27" s="293">
        <v>15648.4</v>
      </c>
      <c r="H27" s="293">
        <v>52137.36</v>
      </c>
      <c r="I27" t="s">
        <v>63</v>
      </c>
      <c r="J27" s="294">
        <v>36378.96</v>
      </c>
      <c r="K27" s="294">
        <v>15538.4</v>
      </c>
      <c r="L27" s="294">
        <v>51917.36</v>
      </c>
    </row>
    <row r="28" spans="1:12">
      <c r="A28" s="292" t="s">
        <v>64</v>
      </c>
      <c r="B28" s="21">
        <v>19611.6</v>
      </c>
      <c r="C28" s="21">
        <v>8832</v>
      </c>
      <c r="D28" s="21">
        <v>28443.6</v>
      </c>
      <c r="E28" s="293" t="s">
        <v>64</v>
      </c>
      <c r="F28" s="293">
        <v>17752.08</v>
      </c>
      <c r="G28" s="293">
        <v>7646.4</v>
      </c>
      <c r="H28" s="293">
        <v>25398.48</v>
      </c>
      <c r="I28" t="s">
        <v>64</v>
      </c>
      <c r="J28" s="294">
        <v>18799.6</v>
      </c>
      <c r="K28" s="294">
        <v>8020</v>
      </c>
      <c r="L28" s="294">
        <v>26819.6</v>
      </c>
    </row>
    <row r="29" spans="1:12">
      <c r="A29" s="292" t="s">
        <v>65</v>
      </c>
      <c r="B29" s="21">
        <v>2772.48</v>
      </c>
      <c r="C29" s="21">
        <v>1335.2</v>
      </c>
      <c r="D29" s="21">
        <v>4107.68</v>
      </c>
      <c r="E29" s="293" t="s">
        <v>65</v>
      </c>
      <c r="F29" s="293">
        <v>2664.48</v>
      </c>
      <c r="G29" s="293">
        <v>1227.2</v>
      </c>
      <c r="H29" s="293">
        <v>3891.68</v>
      </c>
      <c r="I29" t="s">
        <v>65</v>
      </c>
      <c r="J29" s="294">
        <v>2664.48</v>
      </c>
      <c r="K29" s="294">
        <v>1227.2</v>
      </c>
      <c r="L29" s="294">
        <v>3891.68</v>
      </c>
    </row>
    <row r="30" spans="1:12">
      <c r="A30" s="292" t="s">
        <v>66</v>
      </c>
      <c r="B30" s="21">
        <v>14975.77</v>
      </c>
      <c r="C30" s="21">
        <v>7043.85</v>
      </c>
      <c r="D30" s="21">
        <v>22019.62</v>
      </c>
      <c r="E30" s="293" t="s">
        <v>66</v>
      </c>
      <c r="F30" s="293">
        <v>14381.77</v>
      </c>
      <c r="G30" s="293">
        <v>6449.85</v>
      </c>
      <c r="H30" s="293">
        <v>20831.62</v>
      </c>
      <c r="I30" t="s">
        <v>66</v>
      </c>
      <c r="J30" s="294">
        <v>14381.77</v>
      </c>
      <c r="K30" s="294">
        <v>6449.85</v>
      </c>
      <c r="L30" s="294">
        <v>20831.62</v>
      </c>
    </row>
    <row r="31" spans="1:12">
      <c r="A31" s="292" t="s">
        <v>67</v>
      </c>
      <c r="B31" s="21">
        <v>19357.49</v>
      </c>
      <c r="C31" s="21">
        <v>9269.65</v>
      </c>
      <c r="D31" s="21">
        <v>28627.14</v>
      </c>
      <c r="E31" s="293" t="s">
        <v>67</v>
      </c>
      <c r="F31" s="293">
        <v>17227.54</v>
      </c>
      <c r="G31" s="293">
        <v>7867.3</v>
      </c>
      <c r="H31" s="293">
        <v>25094.84</v>
      </c>
      <c r="I31" t="s">
        <v>67</v>
      </c>
      <c r="J31" s="294">
        <v>15920.3</v>
      </c>
      <c r="K31" s="294">
        <v>7278.7</v>
      </c>
      <c r="L31" s="294">
        <v>23199</v>
      </c>
    </row>
    <row r="32" spans="1:12">
      <c r="A32" s="292" t="s">
        <v>68</v>
      </c>
      <c r="B32" s="21">
        <v>24369.74</v>
      </c>
      <c r="C32" s="21">
        <v>11416.3</v>
      </c>
      <c r="D32" s="21">
        <v>35786.04</v>
      </c>
      <c r="E32" s="293" t="s">
        <v>68</v>
      </c>
      <c r="F32" s="293">
        <v>23677.45</v>
      </c>
      <c r="G32" s="293">
        <v>10715.05</v>
      </c>
      <c r="H32" s="293">
        <v>34392.5</v>
      </c>
      <c r="I32" t="s">
        <v>68</v>
      </c>
      <c r="J32" s="294">
        <v>23623.45</v>
      </c>
      <c r="K32" s="294">
        <v>10661.05</v>
      </c>
      <c r="L32" s="294">
        <v>34284.5</v>
      </c>
    </row>
    <row r="33" spans="1:12">
      <c r="A33" s="292" t="s">
        <v>69</v>
      </c>
      <c r="B33" s="21">
        <v>1361.24</v>
      </c>
      <c r="C33" s="21">
        <v>642.6</v>
      </c>
      <c r="D33" s="21">
        <v>2003.84</v>
      </c>
      <c r="E33" s="293" t="s">
        <v>69</v>
      </c>
      <c r="F33" s="293">
        <v>1307.24</v>
      </c>
      <c r="G33" s="293">
        <v>588.6</v>
      </c>
      <c r="H33" s="293">
        <v>1895.84</v>
      </c>
      <c r="I33" t="s">
        <v>69</v>
      </c>
      <c r="J33" s="294">
        <v>1307.24</v>
      </c>
      <c r="K33" s="294">
        <v>588.6</v>
      </c>
      <c r="L33" s="294">
        <v>1895.84</v>
      </c>
    </row>
    <row r="34" spans="1:12">
      <c r="A34" s="292" t="s">
        <v>70</v>
      </c>
      <c r="B34" s="21">
        <v>1361.24</v>
      </c>
      <c r="C34" s="21">
        <v>642.6</v>
      </c>
      <c r="D34" s="21">
        <v>2003.84</v>
      </c>
      <c r="E34" s="293" t="s">
        <v>70</v>
      </c>
      <c r="F34" s="293">
        <v>1307.24</v>
      </c>
      <c r="G34" s="293">
        <v>588.6</v>
      </c>
      <c r="H34" s="293">
        <v>1895.84</v>
      </c>
      <c r="I34" t="s">
        <v>70</v>
      </c>
      <c r="J34" s="294">
        <v>1307.24</v>
      </c>
      <c r="K34" s="294">
        <v>588.6</v>
      </c>
      <c r="L34" s="294">
        <v>1895.84</v>
      </c>
    </row>
    <row r="35" spans="1:12">
      <c r="A35" s="292" t="s">
        <v>71</v>
      </c>
      <c r="B35" s="21">
        <v>13307.4</v>
      </c>
      <c r="C35" s="21">
        <v>6121</v>
      </c>
      <c r="D35" s="21">
        <v>19428.4</v>
      </c>
      <c r="E35" s="293" t="s">
        <v>71</v>
      </c>
      <c r="F35" s="293">
        <v>11460.16</v>
      </c>
      <c r="G35" s="293">
        <v>4992.4</v>
      </c>
      <c r="H35" s="293">
        <v>16452.56</v>
      </c>
      <c r="I35" t="s">
        <v>71</v>
      </c>
      <c r="J35" s="294">
        <v>10311.92</v>
      </c>
      <c r="K35" s="294">
        <v>4562.8</v>
      </c>
      <c r="L35" s="294">
        <v>14874.72</v>
      </c>
    </row>
    <row r="36" spans="1:12">
      <c r="A36" s="292" t="s">
        <v>72</v>
      </c>
      <c r="B36" s="21">
        <v>17522.54</v>
      </c>
      <c r="C36" s="21">
        <v>8162.3</v>
      </c>
      <c r="D36" s="21">
        <v>25684.84</v>
      </c>
      <c r="E36" s="293" t="s">
        <v>72</v>
      </c>
      <c r="F36" s="293">
        <v>16820.54</v>
      </c>
      <c r="G36" s="293">
        <v>7460.3</v>
      </c>
      <c r="H36" s="293">
        <v>24280.84</v>
      </c>
      <c r="I36" t="s">
        <v>72</v>
      </c>
      <c r="J36" s="294">
        <v>17029.54</v>
      </c>
      <c r="K36" s="294">
        <v>7669.3</v>
      </c>
      <c r="L36" s="294">
        <v>24698.84</v>
      </c>
    </row>
    <row r="37" spans="1:12">
      <c r="A37" s="292" t="s">
        <v>73</v>
      </c>
      <c r="B37" s="21">
        <v>18299.36</v>
      </c>
      <c r="C37" s="21">
        <v>8238.4</v>
      </c>
      <c r="D37" s="21">
        <v>26537.76</v>
      </c>
      <c r="E37" s="293" t="s">
        <v>73</v>
      </c>
      <c r="F37" s="293">
        <v>17763.36</v>
      </c>
      <c r="G37" s="293">
        <v>7702.4</v>
      </c>
      <c r="H37" s="293">
        <v>25465.76</v>
      </c>
      <c r="I37" t="s">
        <v>73</v>
      </c>
      <c r="J37" s="294">
        <v>16495.56</v>
      </c>
      <c r="K37" s="294">
        <v>7063.8</v>
      </c>
      <c r="L37" s="294">
        <v>23559.36</v>
      </c>
    </row>
    <row r="38" spans="1:12">
      <c r="A38" s="292" t="s">
        <v>74</v>
      </c>
      <c r="B38" s="21">
        <v>2630.19</v>
      </c>
      <c r="C38" s="21">
        <v>1183.95</v>
      </c>
      <c r="D38" s="21">
        <v>3814.14</v>
      </c>
      <c r="E38" s="293" t="s">
        <v>74</v>
      </c>
      <c r="F38" s="293">
        <v>2522.19</v>
      </c>
      <c r="G38" s="293">
        <v>1075.95</v>
      </c>
      <c r="H38" s="293">
        <v>3598.14</v>
      </c>
      <c r="I38" t="s">
        <v>74</v>
      </c>
      <c r="J38" s="294">
        <v>2522.19</v>
      </c>
      <c r="K38" s="294">
        <v>1075.95</v>
      </c>
      <c r="L38" s="294">
        <v>3598.14</v>
      </c>
    </row>
    <row r="39" spans="1:12">
      <c r="A39" s="292" t="s">
        <v>75</v>
      </c>
      <c r="B39" s="21">
        <v>9377.39</v>
      </c>
      <c r="C39" s="21">
        <v>4337.95</v>
      </c>
      <c r="D39" s="21">
        <v>13715.34</v>
      </c>
      <c r="E39" s="293" t="s">
        <v>75</v>
      </c>
      <c r="F39" s="293">
        <v>8999.39</v>
      </c>
      <c r="G39" s="293">
        <v>3959.95</v>
      </c>
      <c r="H39" s="293">
        <v>12959.34</v>
      </c>
      <c r="I39" t="s">
        <v>75</v>
      </c>
      <c r="J39" s="294">
        <v>8999.39</v>
      </c>
      <c r="K39" s="294">
        <v>3959.95</v>
      </c>
      <c r="L39" s="294">
        <v>12959.34</v>
      </c>
    </row>
    <row r="40" spans="1:12">
      <c r="A40" s="292" t="s">
        <v>76</v>
      </c>
      <c r="B40" s="21">
        <v>6806.2</v>
      </c>
      <c r="C40" s="21">
        <v>3213</v>
      </c>
      <c r="D40" s="21">
        <v>10019.2</v>
      </c>
      <c r="E40" s="293" t="s">
        <v>76</v>
      </c>
      <c r="F40" s="293">
        <v>6536.2</v>
      </c>
      <c r="G40" s="293">
        <v>2943</v>
      </c>
      <c r="H40" s="293">
        <v>9479.2</v>
      </c>
      <c r="I40" t="s">
        <v>76</v>
      </c>
      <c r="J40" s="294">
        <v>6536.2</v>
      </c>
      <c r="K40" s="294">
        <v>2943</v>
      </c>
      <c r="L40" s="294">
        <v>9479.2</v>
      </c>
    </row>
    <row r="41" spans="1:12">
      <c r="A41" s="292" t="s">
        <v>36</v>
      </c>
      <c r="B41" s="21">
        <v>599112.27</v>
      </c>
      <c r="C41" s="21">
        <v>271856.11</v>
      </c>
      <c r="D41" s="21">
        <v>870968.38</v>
      </c>
      <c r="E41" s="293" t="s">
        <v>36</v>
      </c>
      <c r="F41" s="293">
        <v>557540.6</v>
      </c>
      <c r="G41" s="293">
        <v>241612.76</v>
      </c>
      <c r="H41" s="293">
        <v>799153.36</v>
      </c>
      <c r="I41" t="s">
        <v>36</v>
      </c>
      <c r="J41" s="294">
        <v>558119.65</v>
      </c>
      <c r="K41" s="294">
        <v>241843.01</v>
      </c>
      <c r="L41" s="294">
        <v>799962.66</v>
      </c>
    </row>
  </sheetData>
  <mergeCells count="3">
    <mergeCell ref="B1:D1"/>
    <mergeCell ref="E1:H1"/>
    <mergeCell ref="I1:L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7"/>
  <sheetViews>
    <sheetView workbookViewId="0">
      <selection activeCell="F32" sqref="F32"/>
    </sheetView>
  </sheetViews>
  <sheetFormatPr defaultColWidth="9" defaultRowHeight="13.5"/>
  <cols>
    <col min="1" max="1" width="9.375" customWidth="1"/>
    <col min="2" max="5" width="9.25" customWidth="1"/>
    <col min="6" max="6" width="9.375" customWidth="1"/>
    <col min="7" max="13" width="9.25" customWidth="1"/>
    <col min="15" max="24" width="11.875"/>
    <col min="25" max="25" width="11"/>
  </cols>
  <sheetData>
    <row r="2" s="284" customFormat="1" ht="23" customHeight="1" spans="1:7">
      <c r="A2" s="41" t="s">
        <v>3</v>
      </c>
      <c r="B2" s="41" t="s">
        <v>4</v>
      </c>
      <c r="C2" s="41" t="s">
        <v>5</v>
      </c>
      <c r="D2" s="41" t="s">
        <v>8</v>
      </c>
      <c r="E2" s="41" t="s">
        <v>6</v>
      </c>
      <c r="F2" s="41" t="s">
        <v>7</v>
      </c>
      <c r="G2" s="41" t="s">
        <v>9</v>
      </c>
    </row>
    <row r="3" ht="21" customHeight="1" spans="1:7">
      <c r="A3" s="41" t="s">
        <v>11</v>
      </c>
      <c r="B3" s="25">
        <v>457</v>
      </c>
      <c r="C3" s="25">
        <v>455</v>
      </c>
      <c r="D3" s="25">
        <v>456</v>
      </c>
      <c r="E3" s="25">
        <v>455</v>
      </c>
      <c r="F3" s="25">
        <v>455</v>
      </c>
      <c r="G3" s="25">
        <v>389</v>
      </c>
    </row>
    <row r="4" ht="21" customHeight="1" spans="1:7">
      <c r="A4" s="41" t="s">
        <v>12</v>
      </c>
      <c r="B4" s="25">
        <v>445</v>
      </c>
      <c r="C4" s="25">
        <v>439</v>
      </c>
      <c r="D4" s="25">
        <v>440</v>
      </c>
      <c r="E4" s="25">
        <v>439</v>
      </c>
      <c r="F4" s="25">
        <v>7</v>
      </c>
      <c r="G4" s="25">
        <v>397</v>
      </c>
    </row>
    <row r="5" ht="21" customHeight="1" spans="1:7">
      <c r="A5" s="41" t="s">
        <v>13</v>
      </c>
      <c r="B5" s="285">
        <v>453</v>
      </c>
      <c r="C5" s="285">
        <v>439</v>
      </c>
      <c r="D5" s="285">
        <v>440</v>
      </c>
      <c r="E5" s="285">
        <v>439</v>
      </c>
      <c r="F5" s="285">
        <v>15</v>
      </c>
      <c r="G5" s="285">
        <v>393</v>
      </c>
    </row>
    <row r="6" ht="21" customHeight="1" spans="1:7">
      <c r="A6" s="41" t="s">
        <v>14</v>
      </c>
      <c r="B6" s="286"/>
      <c r="C6" s="286"/>
      <c r="D6" s="286"/>
      <c r="E6" s="286"/>
      <c r="F6" s="286"/>
      <c r="G6" s="286"/>
    </row>
    <row r="7" ht="21" customHeight="1" spans="1:7">
      <c r="A7" s="41" t="s">
        <v>15</v>
      </c>
      <c r="B7" s="286"/>
      <c r="C7" s="286"/>
      <c r="D7" s="286"/>
      <c r="E7" s="286"/>
      <c r="F7" s="286"/>
      <c r="G7" s="286"/>
    </row>
    <row r="8" ht="21" customHeight="1" spans="1:7">
      <c r="A8" s="41" t="s">
        <v>16</v>
      </c>
      <c r="B8" s="286"/>
      <c r="C8" s="286"/>
      <c r="D8" s="286"/>
      <c r="E8" s="286"/>
      <c r="F8" s="286"/>
      <c r="G8" s="286"/>
    </row>
    <row r="9" ht="21" customHeight="1" spans="1:7">
      <c r="A9" s="41" t="s">
        <v>17</v>
      </c>
      <c r="B9" s="286"/>
      <c r="C9" s="286"/>
      <c r="D9" s="286"/>
      <c r="E9" s="286"/>
      <c r="F9" s="286"/>
      <c r="G9" s="286"/>
    </row>
    <row r="10" ht="21" customHeight="1" spans="1:7">
      <c r="A10" s="41" t="s">
        <v>18</v>
      </c>
      <c r="B10" s="286"/>
      <c r="C10" s="286"/>
      <c r="D10" s="286"/>
      <c r="E10" s="286"/>
      <c r="F10" s="286"/>
      <c r="G10" s="286"/>
    </row>
    <row r="11" ht="21" customHeight="1" spans="1:7">
      <c r="A11" s="41" t="s">
        <v>19</v>
      </c>
      <c r="B11" s="286"/>
      <c r="C11" s="286"/>
      <c r="D11" s="286"/>
      <c r="E11" s="286"/>
      <c r="F11" s="286"/>
      <c r="G11" s="286"/>
    </row>
    <row r="12" ht="21" customHeight="1" spans="1:7">
      <c r="A12" s="41" t="s">
        <v>20</v>
      </c>
      <c r="B12" s="286"/>
      <c r="C12" s="286"/>
      <c r="D12" s="286"/>
      <c r="E12" s="286"/>
      <c r="F12" s="286"/>
      <c r="G12" s="286"/>
    </row>
    <row r="13" ht="21" customHeight="1" spans="1:7">
      <c r="A13" s="41" t="s">
        <v>21</v>
      </c>
      <c r="B13" s="286"/>
      <c r="C13" s="286"/>
      <c r="D13" s="286"/>
      <c r="E13" s="286"/>
      <c r="F13" s="286"/>
      <c r="G13" s="286"/>
    </row>
    <row r="14" ht="21" customHeight="1" spans="1:7">
      <c r="A14" s="41" t="s">
        <v>22</v>
      </c>
      <c r="B14" s="286"/>
      <c r="C14" s="286"/>
      <c r="D14" s="286"/>
      <c r="E14" s="286"/>
      <c r="F14" s="286"/>
      <c r="G14" s="286"/>
    </row>
    <row r="15" ht="21" customHeight="1" spans="1:7">
      <c r="A15" s="287" t="s">
        <v>77</v>
      </c>
      <c r="B15" s="288">
        <f t="shared" ref="B15:G15" si="0">AVERAGE(B3:B14)</f>
        <v>451.666666666667</v>
      </c>
      <c r="C15" s="288">
        <f t="shared" si="0"/>
        <v>444.333333333333</v>
      </c>
      <c r="D15" s="288">
        <f t="shared" si="0"/>
        <v>445.333333333333</v>
      </c>
      <c r="E15" s="288">
        <f t="shared" si="0"/>
        <v>444.333333333333</v>
      </c>
      <c r="F15" s="288">
        <f t="shared" si="0"/>
        <v>159</v>
      </c>
      <c r="G15" s="288">
        <f t="shared" si="0"/>
        <v>393</v>
      </c>
    </row>
    <row r="16" ht="21" customHeight="1" spans="1:7">
      <c r="A16" s="284">
        <v>1</v>
      </c>
      <c r="B16" s="289">
        <f ca="1">OFFSET(B2,$A$16,)</f>
        <v>457</v>
      </c>
      <c r="C16" s="289">
        <f ca="1">OFFSET(C2,$A$16,)</f>
        <v>455</v>
      </c>
      <c r="D16" s="289">
        <f ca="1">OFFSET(D2,$A$16,)</f>
        <v>456</v>
      </c>
      <c r="E16" s="289">
        <f ca="1">OFFSET(E2,$A$16,)</f>
        <v>455</v>
      </c>
      <c r="F16" s="289">
        <f ca="1">OFFSET(F2,$A$16,)</f>
        <v>455</v>
      </c>
      <c r="G16" s="289">
        <f ca="1">OFFSET(G2,$A$16,)</f>
        <v>389</v>
      </c>
    </row>
    <row r="17" ht="21" customHeight="1" spans="1:7">
      <c r="A17" s="284"/>
      <c r="B17" s="289"/>
      <c r="C17" s="289"/>
      <c r="D17" s="289"/>
      <c r="E17" s="289"/>
      <c r="F17" s="289"/>
      <c r="G17" s="289"/>
    </row>
    <row r="20" ht="28" customHeight="1" spans="1:13">
      <c r="A20" s="41" t="s">
        <v>3</v>
      </c>
      <c r="B20" s="41" t="s">
        <v>11</v>
      </c>
      <c r="C20" s="41" t="s">
        <v>12</v>
      </c>
      <c r="D20" s="41" t="s">
        <v>13</v>
      </c>
      <c r="E20" s="41" t="s">
        <v>14</v>
      </c>
      <c r="F20" s="41" t="s">
        <v>15</v>
      </c>
      <c r="G20" s="41" t="s">
        <v>16</v>
      </c>
      <c r="H20" s="41" t="s">
        <v>17</v>
      </c>
      <c r="I20" s="41" t="s">
        <v>18</v>
      </c>
      <c r="J20" s="41" t="s">
        <v>19</v>
      </c>
      <c r="K20" s="41" t="s">
        <v>20</v>
      </c>
      <c r="L20" s="41" t="s">
        <v>21</v>
      </c>
      <c r="M20" s="41" t="s">
        <v>22</v>
      </c>
    </row>
    <row r="21" ht="28" customHeight="1" spans="1:13">
      <c r="A21" s="41" t="s">
        <v>4</v>
      </c>
      <c r="B21" s="21">
        <v>457</v>
      </c>
      <c r="C21" s="21">
        <v>445</v>
      </c>
      <c r="D21" s="285">
        <v>453</v>
      </c>
      <c r="E21" s="290"/>
      <c r="F21" s="290"/>
      <c r="G21" s="290"/>
      <c r="H21" s="290"/>
      <c r="I21" s="290"/>
      <c r="J21" s="290"/>
      <c r="K21" s="290"/>
      <c r="L21" s="290"/>
      <c r="M21" s="290"/>
    </row>
    <row r="22" ht="28" customHeight="1" spans="1:13">
      <c r="A22" s="41" t="s">
        <v>5</v>
      </c>
      <c r="B22" s="21">
        <v>455</v>
      </c>
      <c r="C22" s="21">
        <v>439</v>
      </c>
      <c r="D22" s="285">
        <v>439</v>
      </c>
      <c r="E22" s="290"/>
      <c r="F22" s="290"/>
      <c r="G22" s="290"/>
      <c r="H22" s="290"/>
      <c r="I22" s="290"/>
      <c r="J22" s="290"/>
      <c r="K22" s="290"/>
      <c r="L22" s="290"/>
      <c r="M22" s="290"/>
    </row>
    <row r="23" ht="28" customHeight="1" spans="1:13">
      <c r="A23" s="41" t="s">
        <v>8</v>
      </c>
      <c r="B23" s="21">
        <v>456</v>
      </c>
      <c r="C23" s="21">
        <v>440</v>
      </c>
      <c r="D23" s="285">
        <v>440</v>
      </c>
      <c r="E23" s="290"/>
      <c r="F23" s="290"/>
      <c r="G23" s="290"/>
      <c r="H23" s="290"/>
      <c r="I23" s="290"/>
      <c r="J23" s="290"/>
      <c r="K23" s="290"/>
      <c r="L23" s="290"/>
      <c r="M23" s="290"/>
    </row>
    <row r="24" ht="28" customHeight="1" spans="1:13">
      <c r="A24" s="41" t="s">
        <v>6</v>
      </c>
      <c r="B24" s="21">
        <v>455</v>
      </c>
      <c r="C24" s="21">
        <v>439</v>
      </c>
      <c r="D24" s="285">
        <v>439</v>
      </c>
      <c r="E24" s="290"/>
      <c r="F24" s="290"/>
      <c r="G24" s="290"/>
      <c r="H24" s="290"/>
      <c r="I24" s="290"/>
      <c r="J24" s="290"/>
      <c r="K24" s="290"/>
      <c r="L24" s="290"/>
      <c r="M24" s="290"/>
    </row>
    <row r="25" ht="28" customHeight="1" spans="1:13">
      <c r="A25" s="41" t="s">
        <v>7</v>
      </c>
      <c r="B25" s="21">
        <v>455</v>
      </c>
      <c r="C25" s="21">
        <v>7</v>
      </c>
      <c r="D25" s="285">
        <v>15</v>
      </c>
      <c r="E25" s="290"/>
      <c r="F25" s="290"/>
      <c r="G25" s="290"/>
      <c r="H25" s="290"/>
      <c r="I25" s="290"/>
      <c r="J25" s="290"/>
      <c r="K25" s="290"/>
      <c r="L25" s="290"/>
      <c r="M25" s="290"/>
    </row>
    <row r="26" ht="28" customHeight="1" spans="1:13">
      <c r="A26" s="41" t="s">
        <v>9</v>
      </c>
      <c r="B26" s="21">
        <v>389</v>
      </c>
      <c r="C26" s="21">
        <v>397</v>
      </c>
      <c r="D26" s="285">
        <v>393</v>
      </c>
      <c r="E26" s="290"/>
      <c r="F26" s="290"/>
      <c r="G26" s="290"/>
      <c r="H26" s="290"/>
      <c r="I26" s="290"/>
      <c r="J26" s="290"/>
      <c r="K26" s="290"/>
      <c r="L26" s="290"/>
      <c r="M26" s="290"/>
    </row>
    <row r="27" ht="28" customHeight="1" spans="1:13">
      <c r="A27">
        <v>1</v>
      </c>
      <c r="B27">
        <f ca="1">OFFSET(B20,$A$27,)</f>
        <v>457</v>
      </c>
      <c r="C27">
        <f ca="1" t="shared" ref="C27:M27" si="1">OFFSET(C20,$A$27,)</f>
        <v>445</v>
      </c>
      <c r="D27">
        <f ca="1" t="shared" si="1"/>
        <v>453</v>
      </c>
      <c r="E27">
        <f ca="1" t="shared" si="1"/>
        <v>0</v>
      </c>
      <c r="F27">
        <f ca="1" t="shared" si="1"/>
        <v>0</v>
      </c>
      <c r="G27">
        <f ca="1" t="shared" si="1"/>
        <v>0</v>
      </c>
      <c r="H27">
        <f ca="1" t="shared" si="1"/>
        <v>0</v>
      </c>
      <c r="I27">
        <f ca="1" t="shared" si="1"/>
        <v>0</v>
      </c>
      <c r="J27">
        <f ca="1" t="shared" si="1"/>
        <v>0</v>
      </c>
      <c r="K27">
        <f ca="1" t="shared" si="1"/>
        <v>0</v>
      </c>
      <c r="L27">
        <f ca="1" t="shared" si="1"/>
        <v>0</v>
      </c>
      <c r="M27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>
                  <from>
                    <xdr:col>10</xdr:col>
                    <xdr:colOff>89535</xdr:colOff>
                    <xdr:row>1</xdr:row>
                    <xdr:rowOff>106045</xdr:rowOff>
                  </from>
                  <to>
                    <xdr:col>13</xdr:col>
                    <xdr:colOff>207645</xdr:colOff>
                    <xdr:row>2</xdr:row>
                    <xdr:rowOff>97155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14</xdr:col>
                    <xdr:colOff>725805</xdr:colOff>
                    <xdr:row>19</xdr:row>
                    <xdr:rowOff>60325</xdr:rowOff>
                  </from>
                  <to>
                    <xdr:col>16</xdr:col>
                    <xdr:colOff>419735</xdr:colOff>
                    <xdr:row>19</xdr:row>
                    <xdr:rowOff>302895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03"/>
  <sheetViews>
    <sheetView workbookViewId="0">
      <pane xSplit="3" ySplit="3" topLeftCell="D438" activePane="bottomRight" state="frozen"/>
      <selection/>
      <selection pane="topRight"/>
      <selection pane="bottomLeft"/>
      <selection pane="bottomRight" activeCell="F451" sqref="F451"/>
    </sheetView>
  </sheetViews>
  <sheetFormatPr defaultColWidth="9" defaultRowHeight="13.5"/>
  <cols>
    <col min="1" max="1" width="6.375" style="79" customWidth="1"/>
    <col min="2" max="2" width="13.75" style="79" customWidth="1"/>
    <col min="3" max="3" width="6.25" style="80" customWidth="1"/>
    <col min="4" max="4" width="17.875" style="81" customWidth="1"/>
    <col min="5" max="8" width="12.625" style="79" customWidth="1"/>
    <col min="9" max="9" width="11.5" style="79" customWidth="1"/>
    <col min="10" max="10" width="9.375" style="79" customWidth="1"/>
    <col min="11" max="11" width="12.875" style="79" customWidth="1"/>
    <col min="12" max="12" width="11.5" style="79" customWidth="1"/>
    <col min="13" max="14" width="10.375" style="79" customWidth="1"/>
    <col min="15" max="16" width="11.5" style="79" customWidth="1"/>
    <col min="17" max="17" width="10.375" style="79" customWidth="1"/>
    <col min="18" max="18" width="11.5" style="79" customWidth="1"/>
    <col min="19" max="21" width="10.375" style="79" customWidth="1"/>
    <col min="22" max="23" width="11.5" style="79" customWidth="1"/>
    <col min="24" max="24" width="12" style="17" customWidth="1"/>
    <col min="25" max="25" width="12.625" style="17" customWidth="1"/>
    <col min="26" max="26" width="6.375" style="17" customWidth="1"/>
    <col min="27" max="27" width="22.375" style="17" customWidth="1"/>
    <col min="28" max="28" width="10.375" style="17" customWidth="1"/>
    <col min="29" max="32" width="11.5" style="17" customWidth="1"/>
    <col min="33" max="33" width="11.5" style="17"/>
    <col min="34" max="34" width="12.625" style="17"/>
    <col min="35" max="35" width="9" style="82"/>
    <col min="36" max="16376" width="4.75" customWidth="1"/>
  </cols>
  <sheetData>
    <row r="1" s="17" customFormat="1" ht="18.75" spans="1:35">
      <c r="A1" s="83" t="s">
        <v>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I1" s="82"/>
    </row>
    <row r="2" s="17" customFormat="1" spans="1:35">
      <c r="A2" s="86" t="s">
        <v>79</v>
      </c>
      <c r="B2" s="86" t="s">
        <v>80</v>
      </c>
      <c r="C2" s="87" t="s">
        <v>81</v>
      </c>
      <c r="D2" s="88" t="s">
        <v>82</v>
      </c>
      <c r="E2" s="89" t="s">
        <v>83</v>
      </c>
      <c r="F2" s="89"/>
      <c r="G2" s="89"/>
      <c r="H2" s="89"/>
      <c r="I2" s="89"/>
      <c r="J2" s="89"/>
      <c r="K2" s="86" t="s">
        <v>84</v>
      </c>
      <c r="L2" s="86"/>
      <c r="M2" s="86"/>
      <c r="N2" s="86"/>
      <c r="O2" s="86"/>
      <c r="P2" s="86"/>
      <c r="Q2" s="86"/>
      <c r="R2" s="86" t="s">
        <v>85</v>
      </c>
      <c r="S2" s="86"/>
      <c r="T2" s="86"/>
      <c r="U2" s="86"/>
      <c r="V2" s="86"/>
      <c r="W2" s="86"/>
      <c r="X2" s="86"/>
      <c r="Y2" s="113"/>
      <c r="Z2" s="69"/>
      <c r="AA2" s="113"/>
      <c r="AB2" s="86" t="s">
        <v>86</v>
      </c>
      <c r="AC2" s="86"/>
      <c r="AD2" s="86"/>
      <c r="AE2" s="86"/>
      <c r="AF2" s="86"/>
      <c r="AG2" s="86"/>
      <c r="AH2" s="86"/>
      <c r="AI2" s="115"/>
    </row>
    <row r="3" s="17" customFormat="1" ht="24" spans="1:35">
      <c r="A3" s="86"/>
      <c r="B3" s="86"/>
      <c r="C3" s="87"/>
      <c r="D3" s="88"/>
      <c r="E3" s="86" t="s">
        <v>4</v>
      </c>
      <c r="F3" s="86" t="s">
        <v>5</v>
      </c>
      <c r="G3" s="86" t="s">
        <v>6</v>
      </c>
      <c r="H3" s="86" t="s">
        <v>8</v>
      </c>
      <c r="I3" s="86" t="s">
        <v>9</v>
      </c>
      <c r="J3" s="86" t="s">
        <v>7</v>
      </c>
      <c r="K3" s="86" t="s">
        <v>87</v>
      </c>
      <c r="L3" s="86" t="s">
        <v>88</v>
      </c>
      <c r="M3" s="86" t="s">
        <v>89</v>
      </c>
      <c r="N3" s="86" t="s">
        <v>90</v>
      </c>
      <c r="O3" s="86" t="s">
        <v>91</v>
      </c>
      <c r="P3" s="86" t="s">
        <v>7</v>
      </c>
      <c r="Q3" s="86" t="s">
        <v>10</v>
      </c>
      <c r="R3" s="86" t="s">
        <v>92</v>
      </c>
      <c r="S3" s="86" t="s">
        <v>93</v>
      </c>
      <c r="T3" s="86" t="s">
        <v>94</v>
      </c>
      <c r="U3" s="86" t="s">
        <v>95</v>
      </c>
      <c r="V3" s="86" t="s">
        <v>91</v>
      </c>
      <c r="W3" s="86" t="s">
        <v>7</v>
      </c>
      <c r="X3" s="86" t="s">
        <v>10</v>
      </c>
      <c r="Y3" s="114" t="s">
        <v>96</v>
      </c>
      <c r="Z3" s="114" t="s">
        <v>97</v>
      </c>
      <c r="AA3" s="115" t="s">
        <v>23</v>
      </c>
      <c r="AB3" s="116" t="s">
        <v>98</v>
      </c>
      <c r="AC3" s="116" t="s">
        <v>99</v>
      </c>
      <c r="AD3" s="116" t="s">
        <v>100</v>
      </c>
      <c r="AE3" s="116" t="s">
        <v>101</v>
      </c>
      <c r="AF3" s="116" t="s">
        <v>102</v>
      </c>
      <c r="AG3" s="116" t="s">
        <v>7</v>
      </c>
      <c r="AH3" s="116" t="s">
        <v>10</v>
      </c>
      <c r="AI3" s="115" t="s">
        <v>23</v>
      </c>
    </row>
    <row r="4" s="73" customFormat="1" ht="16" customHeight="1" spans="1:35">
      <c r="A4" s="90">
        <f t="shared" ref="A4:A67" si="0">ROW()-3</f>
        <v>1</v>
      </c>
      <c r="B4" s="91" t="s">
        <v>103</v>
      </c>
      <c r="C4" s="92" t="s">
        <v>104</v>
      </c>
      <c r="D4" s="93" t="s">
        <v>105</v>
      </c>
      <c r="E4" s="94">
        <v>3726.65</v>
      </c>
      <c r="F4" s="91">
        <v>3726.65</v>
      </c>
      <c r="G4" s="95">
        <v>6014.67</v>
      </c>
      <c r="H4" s="94">
        <v>3726.65</v>
      </c>
      <c r="I4" s="97">
        <v>2200</v>
      </c>
      <c r="J4" s="97">
        <v>108</v>
      </c>
      <c r="K4" s="91">
        <f t="shared" ref="K4:K67" si="1">ROUND(E4*0.012,2)</f>
        <v>44.72</v>
      </c>
      <c r="L4" s="91">
        <f t="shared" ref="L4:L9" si="2">ROUND(F4*0.16,2)</f>
        <v>596.26</v>
      </c>
      <c r="M4" s="97">
        <f t="shared" ref="M4:M67" si="3">ROUND(G4*0.08,2)</f>
        <v>481.17</v>
      </c>
      <c r="N4" s="91">
        <f t="shared" ref="N4:N9" si="4">ROUND(H4*0.007,2)</f>
        <v>26.09</v>
      </c>
      <c r="O4" s="97">
        <f t="shared" ref="O4:O67" si="5">I4*5%</f>
        <v>110</v>
      </c>
      <c r="P4" s="97">
        <f t="shared" ref="P4:P67" si="6">J4*50%</f>
        <v>54</v>
      </c>
      <c r="Q4" s="97">
        <f t="shared" ref="Q4:Q67" si="7">SUM(K4:P4)</f>
        <v>1312.24</v>
      </c>
      <c r="R4" s="91">
        <f t="shared" ref="R4:R67" si="8">E4*0</f>
        <v>0</v>
      </c>
      <c r="S4" s="91">
        <f t="shared" ref="S4:S67" si="9">ROUND(F4*0.08,2)</f>
        <v>298.13</v>
      </c>
      <c r="T4" s="97">
        <f t="shared" ref="T4:T67" si="10">ROUND(G4*0.02,2)</f>
        <v>120.29</v>
      </c>
      <c r="U4" s="91">
        <f t="shared" ref="U4:U67" si="11">ROUND(H4*0.003,2)</f>
        <v>11.18</v>
      </c>
      <c r="V4" s="97">
        <f t="shared" ref="V4:V67" si="12">I4*5%</f>
        <v>110</v>
      </c>
      <c r="W4" s="97">
        <f t="shared" ref="W4:W67" si="13">J4*50%</f>
        <v>54</v>
      </c>
      <c r="X4" s="91">
        <f t="shared" ref="X4:X67" si="14">SUM(R4:W4)</f>
        <v>593.6</v>
      </c>
      <c r="Y4" s="91">
        <f t="shared" ref="Y4:Y67" si="15">Q4+X4</f>
        <v>1905.84</v>
      </c>
      <c r="Z4" s="91"/>
      <c r="AA4" s="117" t="s">
        <v>73</v>
      </c>
      <c r="AB4" s="118">
        <f t="shared" ref="AB4:AH4" si="16">K4+R4</f>
        <v>44.72</v>
      </c>
      <c r="AC4" s="118">
        <f t="shared" si="16"/>
        <v>894.39</v>
      </c>
      <c r="AD4" s="118">
        <f t="shared" si="16"/>
        <v>601.46</v>
      </c>
      <c r="AE4" s="118">
        <f t="shared" si="16"/>
        <v>37.27</v>
      </c>
      <c r="AF4" s="118">
        <f t="shared" si="16"/>
        <v>220</v>
      </c>
      <c r="AG4" s="118">
        <f t="shared" si="16"/>
        <v>108</v>
      </c>
      <c r="AH4" s="118">
        <f t="shared" si="16"/>
        <v>1905.84</v>
      </c>
      <c r="AI4" s="119" t="s">
        <v>32</v>
      </c>
    </row>
    <row r="5" s="73" customFormat="1" ht="16" customHeight="1" spans="1:35">
      <c r="A5" s="90">
        <f t="shared" si="0"/>
        <v>2</v>
      </c>
      <c r="B5" s="91" t="s">
        <v>106</v>
      </c>
      <c r="C5" s="96" t="s">
        <v>107</v>
      </c>
      <c r="D5" s="91" t="s">
        <v>108</v>
      </c>
      <c r="E5" s="91">
        <v>3726.65</v>
      </c>
      <c r="F5" s="91">
        <v>3726.65</v>
      </c>
      <c r="G5" s="97">
        <v>6014.67</v>
      </c>
      <c r="H5" s="91">
        <v>3726.65</v>
      </c>
      <c r="I5" s="97">
        <v>4180</v>
      </c>
      <c r="J5" s="97">
        <v>108</v>
      </c>
      <c r="K5" s="91">
        <f t="shared" si="1"/>
        <v>44.72</v>
      </c>
      <c r="L5" s="91">
        <f t="shared" si="2"/>
        <v>596.26</v>
      </c>
      <c r="M5" s="97">
        <f t="shared" si="3"/>
        <v>481.17</v>
      </c>
      <c r="N5" s="91">
        <f t="shared" si="4"/>
        <v>26.09</v>
      </c>
      <c r="O5" s="97">
        <f t="shared" si="5"/>
        <v>209</v>
      </c>
      <c r="P5" s="97">
        <f t="shared" si="6"/>
        <v>54</v>
      </c>
      <c r="Q5" s="97">
        <f t="shared" si="7"/>
        <v>1411.24</v>
      </c>
      <c r="R5" s="91">
        <f t="shared" si="8"/>
        <v>0</v>
      </c>
      <c r="S5" s="91">
        <f t="shared" si="9"/>
        <v>298.13</v>
      </c>
      <c r="T5" s="97">
        <f t="shared" si="10"/>
        <v>120.29</v>
      </c>
      <c r="U5" s="91">
        <f t="shared" si="11"/>
        <v>11.18</v>
      </c>
      <c r="V5" s="97">
        <f t="shared" si="12"/>
        <v>209</v>
      </c>
      <c r="W5" s="97">
        <f t="shared" si="13"/>
        <v>54</v>
      </c>
      <c r="X5" s="91">
        <f t="shared" si="14"/>
        <v>692.6</v>
      </c>
      <c r="Y5" s="91">
        <f t="shared" si="15"/>
        <v>2103.84</v>
      </c>
      <c r="Z5" s="91"/>
      <c r="AA5" s="117" t="s">
        <v>73</v>
      </c>
      <c r="AB5" s="118">
        <f t="shared" ref="AB5:AH5" si="17">K5+R5</f>
        <v>44.72</v>
      </c>
      <c r="AC5" s="118">
        <f t="shared" si="17"/>
        <v>894.39</v>
      </c>
      <c r="AD5" s="118">
        <f t="shared" si="17"/>
        <v>601.46</v>
      </c>
      <c r="AE5" s="118">
        <f t="shared" si="17"/>
        <v>37.27</v>
      </c>
      <c r="AF5" s="118">
        <f t="shared" si="17"/>
        <v>418</v>
      </c>
      <c r="AG5" s="118">
        <f t="shared" si="17"/>
        <v>108</v>
      </c>
      <c r="AH5" s="118">
        <f t="shared" si="17"/>
        <v>2103.84</v>
      </c>
      <c r="AI5" s="119" t="s">
        <v>35</v>
      </c>
    </row>
    <row r="6" s="73" customFormat="1" ht="16" customHeight="1" spans="1:35">
      <c r="A6" s="90">
        <f t="shared" si="0"/>
        <v>3</v>
      </c>
      <c r="B6" s="91" t="s">
        <v>103</v>
      </c>
      <c r="C6" s="98" t="s">
        <v>109</v>
      </c>
      <c r="D6" s="92" t="s">
        <v>110</v>
      </c>
      <c r="E6" s="91">
        <v>3726.65</v>
      </c>
      <c r="F6" s="91">
        <v>3726.65</v>
      </c>
      <c r="G6" s="97">
        <v>6014.67</v>
      </c>
      <c r="H6" s="91">
        <v>3726.65</v>
      </c>
      <c r="I6" s="97">
        <v>2200</v>
      </c>
      <c r="J6" s="97">
        <v>108</v>
      </c>
      <c r="K6" s="91">
        <f t="shared" si="1"/>
        <v>44.72</v>
      </c>
      <c r="L6" s="91">
        <f t="shared" si="2"/>
        <v>596.26</v>
      </c>
      <c r="M6" s="97">
        <f t="shared" si="3"/>
        <v>481.17</v>
      </c>
      <c r="N6" s="91">
        <f t="shared" si="4"/>
        <v>26.09</v>
      </c>
      <c r="O6" s="97">
        <f t="shared" si="5"/>
        <v>110</v>
      </c>
      <c r="P6" s="97">
        <f t="shared" si="6"/>
        <v>54</v>
      </c>
      <c r="Q6" s="97">
        <f t="shared" si="7"/>
        <v>1312.24</v>
      </c>
      <c r="R6" s="91">
        <f t="shared" si="8"/>
        <v>0</v>
      </c>
      <c r="S6" s="91">
        <f t="shared" si="9"/>
        <v>298.13</v>
      </c>
      <c r="T6" s="97">
        <f t="shared" si="10"/>
        <v>120.29</v>
      </c>
      <c r="U6" s="91">
        <f t="shared" si="11"/>
        <v>11.18</v>
      </c>
      <c r="V6" s="97">
        <f t="shared" si="12"/>
        <v>110</v>
      </c>
      <c r="W6" s="97">
        <f t="shared" si="13"/>
        <v>54</v>
      </c>
      <c r="X6" s="91">
        <f t="shared" si="14"/>
        <v>593.6</v>
      </c>
      <c r="Y6" s="91">
        <f t="shared" si="15"/>
        <v>1905.84</v>
      </c>
      <c r="Z6" s="91"/>
      <c r="AA6" s="117" t="s">
        <v>73</v>
      </c>
      <c r="AB6" s="118">
        <f t="shared" ref="AB6:AH6" si="18">K6+R6</f>
        <v>44.72</v>
      </c>
      <c r="AC6" s="118">
        <f t="shared" si="18"/>
        <v>894.39</v>
      </c>
      <c r="AD6" s="118">
        <f t="shared" si="18"/>
        <v>601.46</v>
      </c>
      <c r="AE6" s="118">
        <f t="shared" si="18"/>
        <v>37.27</v>
      </c>
      <c r="AF6" s="118">
        <f t="shared" si="18"/>
        <v>220</v>
      </c>
      <c r="AG6" s="118">
        <f t="shared" si="18"/>
        <v>108</v>
      </c>
      <c r="AH6" s="118">
        <f t="shared" si="18"/>
        <v>1905.84</v>
      </c>
      <c r="AI6" s="119" t="s">
        <v>32</v>
      </c>
    </row>
    <row r="7" s="73" customFormat="1" ht="16" customHeight="1" spans="1:35">
      <c r="A7" s="90">
        <f t="shared" si="0"/>
        <v>4</v>
      </c>
      <c r="B7" s="91" t="s">
        <v>103</v>
      </c>
      <c r="C7" s="98" t="s">
        <v>111</v>
      </c>
      <c r="D7" s="92" t="s">
        <v>112</v>
      </c>
      <c r="E7" s="91">
        <v>3726.65</v>
      </c>
      <c r="F7" s="91">
        <v>3726.65</v>
      </c>
      <c r="G7" s="97">
        <v>6014.67</v>
      </c>
      <c r="H7" s="91">
        <v>3726.65</v>
      </c>
      <c r="I7" s="97">
        <v>2200</v>
      </c>
      <c r="J7" s="97">
        <v>108</v>
      </c>
      <c r="K7" s="91">
        <f t="shared" si="1"/>
        <v>44.72</v>
      </c>
      <c r="L7" s="91">
        <f t="shared" si="2"/>
        <v>596.26</v>
      </c>
      <c r="M7" s="97">
        <f t="shared" si="3"/>
        <v>481.17</v>
      </c>
      <c r="N7" s="91">
        <f t="shared" si="4"/>
        <v>26.09</v>
      </c>
      <c r="O7" s="97">
        <f t="shared" si="5"/>
        <v>110</v>
      </c>
      <c r="P7" s="97">
        <f t="shared" si="6"/>
        <v>54</v>
      </c>
      <c r="Q7" s="97">
        <f t="shared" si="7"/>
        <v>1312.24</v>
      </c>
      <c r="R7" s="91">
        <f t="shared" si="8"/>
        <v>0</v>
      </c>
      <c r="S7" s="91">
        <f t="shared" si="9"/>
        <v>298.13</v>
      </c>
      <c r="T7" s="97">
        <f t="shared" si="10"/>
        <v>120.29</v>
      </c>
      <c r="U7" s="91">
        <f t="shared" si="11"/>
        <v>11.18</v>
      </c>
      <c r="V7" s="97">
        <f t="shared" si="12"/>
        <v>110</v>
      </c>
      <c r="W7" s="97">
        <f t="shared" si="13"/>
        <v>54</v>
      </c>
      <c r="X7" s="91">
        <f t="shared" si="14"/>
        <v>593.6</v>
      </c>
      <c r="Y7" s="91">
        <f t="shared" si="15"/>
        <v>1905.84</v>
      </c>
      <c r="Z7" s="91"/>
      <c r="AA7" s="117" t="s">
        <v>73</v>
      </c>
      <c r="AB7" s="118">
        <f t="shared" ref="AB7:AH7" si="19">K7+R7</f>
        <v>44.72</v>
      </c>
      <c r="AC7" s="118">
        <f t="shared" si="19"/>
        <v>894.39</v>
      </c>
      <c r="AD7" s="118">
        <f t="shared" si="19"/>
        <v>601.46</v>
      </c>
      <c r="AE7" s="118">
        <f t="shared" si="19"/>
        <v>37.27</v>
      </c>
      <c r="AF7" s="118">
        <f t="shared" si="19"/>
        <v>220</v>
      </c>
      <c r="AG7" s="118">
        <f t="shared" si="19"/>
        <v>108</v>
      </c>
      <c r="AH7" s="118">
        <f t="shared" si="19"/>
        <v>1905.84</v>
      </c>
      <c r="AI7" s="119" t="s">
        <v>32</v>
      </c>
    </row>
    <row r="8" s="73" customFormat="1" ht="16" customHeight="1" spans="1:35">
      <c r="A8" s="90">
        <f t="shared" si="0"/>
        <v>5</v>
      </c>
      <c r="B8" s="91" t="s">
        <v>113</v>
      </c>
      <c r="C8" s="99" t="s">
        <v>114</v>
      </c>
      <c r="D8" s="91" t="s">
        <v>115</v>
      </c>
      <c r="E8" s="91">
        <v>3726.65</v>
      </c>
      <c r="F8" s="91">
        <v>3726.65</v>
      </c>
      <c r="G8" s="97">
        <v>6014.67</v>
      </c>
      <c r="H8" s="91">
        <v>3726.65</v>
      </c>
      <c r="I8" s="97">
        <v>4180</v>
      </c>
      <c r="J8" s="97">
        <v>108</v>
      </c>
      <c r="K8" s="91">
        <f t="shared" si="1"/>
        <v>44.72</v>
      </c>
      <c r="L8" s="91">
        <f t="shared" si="2"/>
        <v>596.26</v>
      </c>
      <c r="M8" s="97">
        <f t="shared" si="3"/>
        <v>481.17</v>
      </c>
      <c r="N8" s="91">
        <f t="shared" si="4"/>
        <v>26.09</v>
      </c>
      <c r="O8" s="97">
        <f t="shared" si="5"/>
        <v>209</v>
      </c>
      <c r="P8" s="97">
        <f t="shared" si="6"/>
        <v>54</v>
      </c>
      <c r="Q8" s="97">
        <f t="shared" si="7"/>
        <v>1411.24</v>
      </c>
      <c r="R8" s="91">
        <f t="shared" si="8"/>
        <v>0</v>
      </c>
      <c r="S8" s="91">
        <f t="shared" si="9"/>
        <v>298.13</v>
      </c>
      <c r="T8" s="97">
        <f t="shared" si="10"/>
        <v>120.29</v>
      </c>
      <c r="U8" s="91">
        <f t="shared" si="11"/>
        <v>11.18</v>
      </c>
      <c r="V8" s="97">
        <f t="shared" si="12"/>
        <v>209</v>
      </c>
      <c r="W8" s="97">
        <f t="shared" si="13"/>
        <v>54</v>
      </c>
      <c r="X8" s="91">
        <f t="shared" si="14"/>
        <v>692.6</v>
      </c>
      <c r="Y8" s="91">
        <f t="shared" si="15"/>
        <v>2103.84</v>
      </c>
      <c r="Z8" s="91"/>
      <c r="AA8" s="117" t="s">
        <v>68</v>
      </c>
      <c r="AB8" s="118">
        <f t="shared" ref="AB8:AH8" si="20">K8+R8</f>
        <v>44.72</v>
      </c>
      <c r="AC8" s="118">
        <f t="shared" si="20"/>
        <v>894.39</v>
      </c>
      <c r="AD8" s="118">
        <f t="shared" si="20"/>
        <v>601.46</v>
      </c>
      <c r="AE8" s="118">
        <f t="shared" si="20"/>
        <v>37.27</v>
      </c>
      <c r="AF8" s="118">
        <f t="shared" si="20"/>
        <v>418</v>
      </c>
      <c r="AG8" s="118">
        <f t="shared" si="20"/>
        <v>108</v>
      </c>
      <c r="AH8" s="118">
        <f t="shared" si="20"/>
        <v>2103.84</v>
      </c>
      <c r="AI8" s="119" t="s">
        <v>35</v>
      </c>
    </row>
    <row r="9" s="17" customFormat="1" ht="16" customHeight="1" spans="1:35">
      <c r="A9" s="100">
        <f t="shared" si="0"/>
        <v>6</v>
      </c>
      <c r="B9" s="26" t="s">
        <v>116</v>
      </c>
      <c r="C9" s="101" t="s">
        <v>117</v>
      </c>
      <c r="D9" s="26" t="s">
        <v>118</v>
      </c>
      <c r="E9" s="26">
        <v>3726.65</v>
      </c>
      <c r="F9" s="26">
        <v>3726.65</v>
      </c>
      <c r="G9" s="102">
        <v>6014.67</v>
      </c>
      <c r="H9" s="26">
        <v>3726.65</v>
      </c>
      <c r="I9" s="102">
        <v>3180</v>
      </c>
      <c r="J9" s="102">
        <v>108</v>
      </c>
      <c r="K9" s="26">
        <f t="shared" si="1"/>
        <v>44.72</v>
      </c>
      <c r="L9" s="26">
        <f t="shared" si="2"/>
        <v>596.26</v>
      </c>
      <c r="M9" s="102">
        <f t="shared" si="3"/>
        <v>481.17</v>
      </c>
      <c r="N9" s="26">
        <f t="shared" si="4"/>
        <v>26.09</v>
      </c>
      <c r="O9" s="102">
        <f t="shared" si="5"/>
        <v>159</v>
      </c>
      <c r="P9" s="102">
        <f t="shared" si="6"/>
        <v>54</v>
      </c>
      <c r="Q9" s="102">
        <f t="shared" si="7"/>
        <v>1361.24</v>
      </c>
      <c r="R9" s="26">
        <f t="shared" si="8"/>
        <v>0</v>
      </c>
      <c r="S9" s="26">
        <f t="shared" si="9"/>
        <v>298.13</v>
      </c>
      <c r="T9" s="102">
        <f t="shared" si="10"/>
        <v>120.29</v>
      </c>
      <c r="U9" s="26">
        <f t="shared" si="11"/>
        <v>11.18</v>
      </c>
      <c r="V9" s="102">
        <f t="shared" si="12"/>
        <v>159</v>
      </c>
      <c r="W9" s="102">
        <f t="shared" si="13"/>
        <v>54</v>
      </c>
      <c r="X9" s="26">
        <f t="shared" si="14"/>
        <v>642.6</v>
      </c>
      <c r="Y9" s="26">
        <f t="shared" si="15"/>
        <v>2003.84</v>
      </c>
      <c r="Z9" s="26"/>
      <c r="AA9" s="119" t="s">
        <v>67</v>
      </c>
      <c r="AB9" s="120">
        <f t="shared" ref="AB9:AH9" si="21">K9+R9</f>
        <v>44.72</v>
      </c>
      <c r="AC9" s="120">
        <f t="shared" si="21"/>
        <v>894.39</v>
      </c>
      <c r="AD9" s="120">
        <f t="shared" si="21"/>
        <v>601.46</v>
      </c>
      <c r="AE9" s="120">
        <f t="shared" si="21"/>
        <v>37.27</v>
      </c>
      <c r="AF9" s="120">
        <f t="shared" si="21"/>
        <v>318</v>
      </c>
      <c r="AG9" s="120">
        <f t="shared" si="21"/>
        <v>108</v>
      </c>
      <c r="AH9" s="120">
        <f t="shared" si="21"/>
        <v>2003.84</v>
      </c>
      <c r="AI9" s="119" t="s">
        <v>34</v>
      </c>
    </row>
    <row r="10" s="17" customFormat="1" ht="16" customHeight="1" spans="1:35">
      <c r="A10" s="100">
        <f t="shared" si="0"/>
        <v>7</v>
      </c>
      <c r="B10" s="26" t="s">
        <v>103</v>
      </c>
      <c r="C10" s="101" t="s">
        <v>119</v>
      </c>
      <c r="D10" s="26" t="s">
        <v>120</v>
      </c>
      <c r="E10" s="26">
        <v>3726.65</v>
      </c>
      <c r="F10" s="26">
        <v>3726.65</v>
      </c>
      <c r="G10" s="102">
        <v>6014.67</v>
      </c>
      <c r="H10" s="26">
        <v>3726.65</v>
      </c>
      <c r="I10" s="102">
        <v>3180</v>
      </c>
      <c r="J10" s="102">
        <v>108</v>
      </c>
      <c r="K10" s="26">
        <f t="shared" si="1"/>
        <v>44.72</v>
      </c>
      <c r="L10" s="26">
        <f t="shared" ref="L10:L73" si="22">ROUND(F10*0.16,2)</f>
        <v>596.26</v>
      </c>
      <c r="M10" s="102">
        <f t="shared" si="3"/>
        <v>481.17</v>
      </c>
      <c r="N10" s="26">
        <f t="shared" ref="N10:N73" si="23">ROUND(H10*0.007,2)</f>
        <v>26.09</v>
      </c>
      <c r="O10" s="102">
        <f t="shared" si="5"/>
        <v>159</v>
      </c>
      <c r="P10" s="102">
        <f t="shared" si="6"/>
        <v>54</v>
      </c>
      <c r="Q10" s="102">
        <f t="shared" si="7"/>
        <v>1361.24</v>
      </c>
      <c r="R10" s="26">
        <f t="shared" si="8"/>
        <v>0</v>
      </c>
      <c r="S10" s="26">
        <f t="shared" si="9"/>
        <v>298.13</v>
      </c>
      <c r="T10" s="102">
        <f t="shared" si="10"/>
        <v>120.29</v>
      </c>
      <c r="U10" s="26">
        <f t="shared" si="11"/>
        <v>11.18</v>
      </c>
      <c r="V10" s="102">
        <f t="shared" si="12"/>
        <v>159</v>
      </c>
      <c r="W10" s="102">
        <f t="shared" si="13"/>
        <v>54</v>
      </c>
      <c r="X10" s="26">
        <f t="shared" si="14"/>
        <v>642.6</v>
      </c>
      <c r="Y10" s="26">
        <f t="shared" si="15"/>
        <v>2003.84</v>
      </c>
      <c r="Z10" s="26"/>
      <c r="AA10" s="119" t="s">
        <v>67</v>
      </c>
      <c r="AB10" s="120">
        <f t="shared" ref="AB10:AH10" si="24">K10+R10</f>
        <v>44.72</v>
      </c>
      <c r="AC10" s="120">
        <f t="shared" si="24"/>
        <v>894.39</v>
      </c>
      <c r="AD10" s="120">
        <f t="shared" si="24"/>
        <v>601.46</v>
      </c>
      <c r="AE10" s="120">
        <f t="shared" si="24"/>
        <v>37.27</v>
      </c>
      <c r="AF10" s="120">
        <f t="shared" si="24"/>
        <v>318</v>
      </c>
      <c r="AG10" s="120">
        <f t="shared" si="24"/>
        <v>108</v>
      </c>
      <c r="AH10" s="120">
        <f t="shared" si="24"/>
        <v>2003.84</v>
      </c>
      <c r="AI10" s="119" t="s">
        <v>34</v>
      </c>
    </row>
    <row r="11" s="17" customFormat="1" ht="16" customHeight="1" spans="1:35">
      <c r="A11" s="100">
        <f t="shared" si="0"/>
        <v>8</v>
      </c>
      <c r="B11" s="26" t="s">
        <v>116</v>
      </c>
      <c r="C11" s="101" t="s">
        <v>121</v>
      </c>
      <c r="D11" s="26" t="s">
        <v>122</v>
      </c>
      <c r="E11" s="26">
        <v>3726.65</v>
      </c>
      <c r="F11" s="26">
        <v>3726.65</v>
      </c>
      <c r="G11" s="102">
        <v>6014.67</v>
      </c>
      <c r="H11" s="26">
        <v>3726.65</v>
      </c>
      <c r="I11" s="102">
        <v>3180</v>
      </c>
      <c r="J11" s="102">
        <v>108</v>
      </c>
      <c r="K11" s="26">
        <f t="shared" si="1"/>
        <v>44.72</v>
      </c>
      <c r="L11" s="26">
        <f t="shared" si="22"/>
        <v>596.26</v>
      </c>
      <c r="M11" s="102">
        <f t="shared" si="3"/>
        <v>481.17</v>
      </c>
      <c r="N11" s="26">
        <f t="shared" si="23"/>
        <v>26.09</v>
      </c>
      <c r="O11" s="102">
        <f t="shared" si="5"/>
        <v>159</v>
      </c>
      <c r="P11" s="102">
        <f t="shared" si="6"/>
        <v>54</v>
      </c>
      <c r="Q11" s="102">
        <f t="shared" si="7"/>
        <v>1361.24</v>
      </c>
      <c r="R11" s="26">
        <f t="shared" si="8"/>
        <v>0</v>
      </c>
      <c r="S11" s="26">
        <f t="shared" si="9"/>
        <v>298.13</v>
      </c>
      <c r="T11" s="102">
        <f t="shared" si="10"/>
        <v>120.29</v>
      </c>
      <c r="U11" s="26">
        <f t="shared" si="11"/>
        <v>11.18</v>
      </c>
      <c r="V11" s="102">
        <f t="shared" si="12"/>
        <v>159</v>
      </c>
      <c r="W11" s="102">
        <f t="shared" si="13"/>
        <v>54</v>
      </c>
      <c r="X11" s="26">
        <f t="shared" si="14"/>
        <v>642.6</v>
      </c>
      <c r="Y11" s="26">
        <f t="shared" si="15"/>
        <v>2003.84</v>
      </c>
      <c r="Z11" s="26"/>
      <c r="AA11" s="119" t="s">
        <v>52</v>
      </c>
      <c r="AB11" s="120">
        <f t="shared" ref="AB11:AH11" si="25">K11+R11</f>
        <v>44.72</v>
      </c>
      <c r="AC11" s="120">
        <f t="shared" si="25"/>
        <v>894.39</v>
      </c>
      <c r="AD11" s="120">
        <f t="shared" si="25"/>
        <v>601.46</v>
      </c>
      <c r="AE11" s="120">
        <f t="shared" si="25"/>
        <v>37.27</v>
      </c>
      <c r="AF11" s="120">
        <f t="shared" si="25"/>
        <v>318</v>
      </c>
      <c r="AG11" s="120">
        <f t="shared" si="25"/>
        <v>108</v>
      </c>
      <c r="AH11" s="120">
        <f t="shared" si="25"/>
        <v>2003.84</v>
      </c>
      <c r="AI11" s="119" t="s">
        <v>34</v>
      </c>
    </row>
    <row r="12" s="17" customFormat="1" ht="16" customHeight="1" spans="1:35">
      <c r="A12" s="100">
        <f t="shared" si="0"/>
        <v>9</v>
      </c>
      <c r="B12" s="26" t="s">
        <v>123</v>
      </c>
      <c r="C12" s="101" t="s">
        <v>124</v>
      </c>
      <c r="D12" s="26" t="s">
        <v>125</v>
      </c>
      <c r="E12" s="26">
        <v>3726.65</v>
      </c>
      <c r="F12" s="26">
        <v>3726.65</v>
      </c>
      <c r="G12" s="102">
        <v>6014.67</v>
      </c>
      <c r="H12" s="26">
        <v>3726.65</v>
      </c>
      <c r="I12" s="102">
        <v>3180</v>
      </c>
      <c r="J12" s="102">
        <v>108</v>
      </c>
      <c r="K12" s="26">
        <f t="shared" si="1"/>
        <v>44.72</v>
      </c>
      <c r="L12" s="26">
        <f t="shared" si="22"/>
        <v>596.26</v>
      </c>
      <c r="M12" s="102">
        <f t="shared" si="3"/>
        <v>481.17</v>
      </c>
      <c r="N12" s="26">
        <f t="shared" si="23"/>
        <v>26.09</v>
      </c>
      <c r="O12" s="102">
        <f t="shared" si="5"/>
        <v>159</v>
      </c>
      <c r="P12" s="102">
        <f t="shared" si="6"/>
        <v>54</v>
      </c>
      <c r="Q12" s="102">
        <f t="shared" si="7"/>
        <v>1361.24</v>
      </c>
      <c r="R12" s="26">
        <f t="shared" si="8"/>
        <v>0</v>
      </c>
      <c r="S12" s="26">
        <f t="shared" si="9"/>
        <v>298.13</v>
      </c>
      <c r="T12" s="102">
        <f t="shared" si="10"/>
        <v>120.29</v>
      </c>
      <c r="U12" s="26">
        <f t="shared" si="11"/>
        <v>11.18</v>
      </c>
      <c r="V12" s="102">
        <f t="shared" si="12"/>
        <v>159</v>
      </c>
      <c r="W12" s="102">
        <f t="shared" si="13"/>
        <v>54</v>
      </c>
      <c r="X12" s="26">
        <f t="shared" si="14"/>
        <v>642.6</v>
      </c>
      <c r="Y12" s="26">
        <f t="shared" si="15"/>
        <v>2003.84</v>
      </c>
      <c r="Z12" s="26"/>
      <c r="AA12" s="119" t="s">
        <v>67</v>
      </c>
      <c r="AB12" s="120">
        <f t="shared" ref="AB12:AH12" si="26">K12+R12</f>
        <v>44.72</v>
      </c>
      <c r="AC12" s="120">
        <f t="shared" si="26"/>
        <v>894.39</v>
      </c>
      <c r="AD12" s="120">
        <f t="shared" si="26"/>
        <v>601.46</v>
      </c>
      <c r="AE12" s="120">
        <f t="shared" si="26"/>
        <v>37.27</v>
      </c>
      <c r="AF12" s="120">
        <f t="shared" si="26"/>
        <v>318</v>
      </c>
      <c r="AG12" s="120">
        <f t="shared" si="26"/>
        <v>108</v>
      </c>
      <c r="AH12" s="120">
        <f t="shared" si="26"/>
        <v>2003.84</v>
      </c>
      <c r="AI12" s="119" t="s">
        <v>34</v>
      </c>
    </row>
    <row r="13" s="17" customFormat="1" ht="16" customHeight="1" spans="1:35">
      <c r="A13" s="100">
        <f t="shared" si="0"/>
        <v>10</v>
      </c>
      <c r="B13" s="26" t="s">
        <v>116</v>
      </c>
      <c r="C13" s="101" t="s">
        <v>126</v>
      </c>
      <c r="D13" s="26" t="s">
        <v>127</v>
      </c>
      <c r="E13" s="26">
        <v>3726.65</v>
      </c>
      <c r="F13" s="26">
        <v>3726.65</v>
      </c>
      <c r="G13" s="102">
        <v>6014.67</v>
      </c>
      <c r="H13" s="26">
        <v>3726.65</v>
      </c>
      <c r="I13" s="102">
        <v>4180</v>
      </c>
      <c r="J13" s="102">
        <v>108</v>
      </c>
      <c r="K13" s="26">
        <f t="shared" si="1"/>
        <v>44.72</v>
      </c>
      <c r="L13" s="26">
        <f t="shared" si="22"/>
        <v>596.26</v>
      </c>
      <c r="M13" s="102">
        <f t="shared" si="3"/>
        <v>481.17</v>
      </c>
      <c r="N13" s="26">
        <f t="shared" si="23"/>
        <v>26.09</v>
      </c>
      <c r="O13" s="102">
        <f t="shared" si="5"/>
        <v>209</v>
      </c>
      <c r="P13" s="102">
        <f t="shared" si="6"/>
        <v>54</v>
      </c>
      <c r="Q13" s="102">
        <f t="shared" si="7"/>
        <v>1411.24</v>
      </c>
      <c r="R13" s="26">
        <f t="shared" si="8"/>
        <v>0</v>
      </c>
      <c r="S13" s="26">
        <f t="shared" si="9"/>
        <v>298.13</v>
      </c>
      <c r="T13" s="102">
        <f t="shared" si="10"/>
        <v>120.29</v>
      </c>
      <c r="U13" s="26">
        <f t="shared" si="11"/>
        <v>11.18</v>
      </c>
      <c r="V13" s="102">
        <f t="shared" si="12"/>
        <v>209</v>
      </c>
      <c r="W13" s="102">
        <f t="shared" si="13"/>
        <v>54</v>
      </c>
      <c r="X13" s="26">
        <f t="shared" si="14"/>
        <v>692.6</v>
      </c>
      <c r="Y13" s="26">
        <f t="shared" si="15"/>
        <v>2103.84</v>
      </c>
      <c r="Z13" s="26"/>
      <c r="AA13" s="119" t="s">
        <v>67</v>
      </c>
      <c r="AB13" s="120">
        <f t="shared" ref="AB13:AH13" si="27">K13+R13</f>
        <v>44.72</v>
      </c>
      <c r="AC13" s="120">
        <f t="shared" si="27"/>
        <v>894.39</v>
      </c>
      <c r="AD13" s="120">
        <f t="shared" si="27"/>
        <v>601.46</v>
      </c>
      <c r="AE13" s="120">
        <f t="shared" si="27"/>
        <v>37.27</v>
      </c>
      <c r="AF13" s="120">
        <f t="shared" si="27"/>
        <v>418</v>
      </c>
      <c r="AG13" s="120">
        <f t="shared" si="27"/>
        <v>108</v>
      </c>
      <c r="AH13" s="120">
        <f t="shared" si="27"/>
        <v>2103.84</v>
      </c>
      <c r="AI13" s="119" t="s">
        <v>34</v>
      </c>
    </row>
    <row r="14" s="17" customFormat="1" ht="16" customHeight="1" spans="1:35">
      <c r="A14" s="100">
        <f t="shared" si="0"/>
        <v>11</v>
      </c>
      <c r="B14" s="26" t="e">
        <v>#N/A</v>
      </c>
      <c r="C14" s="103" t="s">
        <v>128</v>
      </c>
      <c r="D14" s="26" t="s">
        <v>129</v>
      </c>
      <c r="E14" s="26">
        <v>3820</v>
      </c>
      <c r="F14" s="26">
        <v>3820</v>
      </c>
      <c r="G14" s="102">
        <v>6014.67</v>
      </c>
      <c r="H14" s="26">
        <v>3820</v>
      </c>
      <c r="I14" s="102">
        <v>4180</v>
      </c>
      <c r="J14" s="102">
        <v>108</v>
      </c>
      <c r="K14" s="26">
        <f t="shared" si="1"/>
        <v>45.84</v>
      </c>
      <c r="L14" s="26">
        <f t="shared" si="22"/>
        <v>611.2</v>
      </c>
      <c r="M14" s="102">
        <f t="shared" si="3"/>
        <v>481.17</v>
      </c>
      <c r="N14" s="26">
        <f t="shared" si="23"/>
        <v>26.74</v>
      </c>
      <c r="O14" s="102">
        <f t="shared" si="5"/>
        <v>209</v>
      </c>
      <c r="P14" s="102">
        <f t="shared" si="6"/>
        <v>54</v>
      </c>
      <c r="Q14" s="102">
        <f t="shared" si="7"/>
        <v>1427.95</v>
      </c>
      <c r="R14" s="26">
        <f t="shared" si="8"/>
        <v>0</v>
      </c>
      <c r="S14" s="26">
        <f t="shared" si="9"/>
        <v>305.6</v>
      </c>
      <c r="T14" s="102">
        <f t="shared" si="10"/>
        <v>120.29</v>
      </c>
      <c r="U14" s="26">
        <f t="shared" si="11"/>
        <v>11.46</v>
      </c>
      <c r="V14" s="102">
        <f t="shared" si="12"/>
        <v>209</v>
      </c>
      <c r="W14" s="102">
        <f t="shared" si="13"/>
        <v>54</v>
      </c>
      <c r="X14" s="26">
        <f t="shared" si="14"/>
        <v>700.35</v>
      </c>
      <c r="Y14" s="26">
        <f t="shared" si="15"/>
        <v>2128.3</v>
      </c>
      <c r="Z14" s="26"/>
      <c r="AA14" s="119" t="s">
        <v>67</v>
      </c>
      <c r="AB14" s="120">
        <f t="shared" ref="AB14:AH14" si="28">K14+R14</f>
        <v>45.84</v>
      </c>
      <c r="AC14" s="120">
        <f t="shared" si="28"/>
        <v>916.8</v>
      </c>
      <c r="AD14" s="120">
        <f t="shared" si="28"/>
        <v>601.46</v>
      </c>
      <c r="AE14" s="120">
        <f t="shared" si="28"/>
        <v>38.2</v>
      </c>
      <c r="AF14" s="120">
        <f t="shared" si="28"/>
        <v>418</v>
      </c>
      <c r="AG14" s="120">
        <f t="shared" si="28"/>
        <v>108</v>
      </c>
      <c r="AH14" s="120">
        <f t="shared" si="28"/>
        <v>2128.3</v>
      </c>
      <c r="AI14" s="119" t="s">
        <v>34</v>
      </c>
    </row>
    <row r="15" s="17" customFormat="1" ht="16" customHeight="1" spans="1:35">
      <c r="A15" s="100">
        <f t="shared" si="0"/>
        <v>12</v>
      </c>
      <c r="B15" s="26" t="s">
        <v>130</v>
      </c>
      <c r="C15" s="101" t="s">
        <v>131</v>
      </c>
      <c r="D15" s="26" t="s">
        <v>132</v>
      </c>
      <c r="E15" s="26">
        <v>3726.65</v>
      </c>
      <c r="F15" s="26">
        <v>3726.65</v>
      </c>
      <c r="G15" s="102">
        <v>6014.67</v>
      </c>
      <c r="H15" s="26">
        <v>3726.65</v>
      </c>
      <c r="I15" s="102">
        <v>2200</v>
      </c>
      <c r="J15" s="102">
        <v>108</v>
      </c>
      <c r="K15" s="26">
        <f t="shared" si="1"/>
        <v>44.72</v>
      </c>
      <c r="L15" s="26">
        <f t="shared" si="22"/>
        <v>596.26</v>
      </c>
      <c r="M15" s="102">
        <f t="shared" si="3"/>
        <v>481.17</v>
      </c>
      <c r="N15" s="26">
        <f t="shared" si="23"/>
        <v>26.09</v>
      </c>
      <c r="O15" s="102">
        <f t="shared" si="5"/>
        <v>110</v>
      </c>
      <c r="P15" s="102">
        <f t="shared" si="6"/>
        <v>54</v>
      </c>
      <c r="Q15" s="102">
        <f t="shared" si="7"/>
        <v>1312.24</v>
      </c>
      <c r="R15" s="26">
        <f t="shared" si="8"/>
        <v>0</v>
      </c>
      <c r="S15" s="26">
        <f t="shared" si="9"/>
        <v>298.13</v>
      </c>
      <c r="T15" s="102">
        <f t="shared" si="10"/>
        <v>120.29</v>
      </c>
      <c r="U15" s="26">
        <f t="shared" si="11"/>
        <v>11.18</v>
      </c>
      <c r="V15" s="102">
        <f t="shared" si="12"/>
        <v>110</v>
      </c>
      <c r="W15" s="102">
        <f t="shared" si="13"/>
        <v>54</v>
      </c>
      <c r="X15" s="26">
        <f t="shared" si="14"/>
        <v>593.6</v>
      </c>
      <c r="Y15" s="26">
        <f t="shared" si="15"/>
        <v>1905.84</v>
      </c>
      <c r="Z15" s="26"/>
      <c r="AA15" s="119" t="s">
        <v>71</v>
      </c>
      <c r="AB15" s="120">
        <f t="shared" ref="AB15:AH15" si="29">K15+R15</f>
        <v>44.72</v>
      </c>
      <c r="AC15" s="120">
        <f t="shared" si="29"/>
        <v>894.39</v>
      </c>
      <c r="AD15" s="120">
        <f t="shared" si="29"/>
        <v>601.46</v>
      </c>
      <c r="AE15" s="120">
        <f t="shared" si="29"/>
        <v>37.27</v>
      </c>
      <c r="AF15" s="120">
        <f t="shared" si="29"/>
        <v>220</v>
      </c>
      <c r="AG15" s="120">
        <f t="shared" si="29"/>
        <v>108</v>
      </c>
      <c r="AH15" s="120">
        <f t="shared" si="29"/>
        <v>1905.84</v>
      </c>
      <c r="AI15" s="119" t="s">
        <v>34</v>
      </c>
    </row>
    <row r="16" s="17" customFormat="1" ht="16" customHeight="1" spans="1:35">
      <c r="A16" s="100">
        <f t="shared" si="0"/>
        <v>13</v>
      </c>
      <c r="B16" s="26" t="s">
        <v>130</v>
      </c>
      <c r="C16" s="101" t="s">
        <v>133</v>
      </c>
      <c r="D16" s="26" t="s">
        <v>134</v>
      </c>
      <c r="E16" s="26">
        <v>3726.65</v>
      </c>
      <c r="F16" s="26">
        <v>3726.65</v>
      </c>
      <c r="G16" s="102">
        <v>6014.67</v>
      </c>
      <c r="H16" s="26">
        <v>3726.65</v>
      </c>
      <c r="I16" s="102">
        <v>2200</v>
      </c>
      <c r="J16" s="102">
        <v>108</v>
      </c>
      <c r="K16" s="26">
        <f t="shared" si="1"/>
        <v>44.72</v>
      </c>
      <c r="L16" s="26">
        <f t="shared" si="22"/>
        <v>596.26</v>
      </c>
      <c r="M16" s="102">
        <f t="shared" si="3"/>
        <v>481.17</v>
      </c>
      <c r="N16" s="26">
        <f t="shared" si="23"/>
        <v>26.09</v>
      </c>
      <c r="O16" s="102">
        <f t="shared" si="5"/>
        <v>110</v>
      </c>
      <c r="P16" s="102">
        <f t="shared" si="6"/>
        <v>54</v>
      </c>
      <c r="Q16" s="102">
        <f t="shared" si="7"/>
        <v>1312.24</v>
      </c>
      <c r="R16" s="26">
        <f t="shared" si="8"/>
        <v>0</v>
      </c>
      <c r="S16" s="26">
        <f t="shared" si="9"/>
        <v>298.13</v>
      </c>
      <c r="T16" s="102">
        <f t="shared" si="10"/>
        <v>120.29</v>
      </c>
      <c r="U16" s="26">
        <f t="shared" si="11"/>
        <v>11.18</v>
      </c>
      <c r="V16" s="102">
        <f t="shared" si="12"/>
        <v>110</v>
      </c>
      <c r="W16" s="102">
        <f t="shared" si="13"/>
        <v>54</v>
      </c>
      <c r="X16" s="26">
        <f t="shared" si="14"/>
        <v>593.6</v>
      </c>
      <c r="Y16" s="26">
        <f t="shared" si="15"/>
        <v>1905.84</v>
      </c>
      <c r="Z16" s="26"/>
      <c r="AA16" s="119" t="s">
        <v>71</v>
      </c>
      <c r="AB16" s="120">
        <f t="shared" ref="AB16:AH16" si="30">K16+R16</f>
        <v>44.72</v>
      </c>
      <c r="AC16" s="120">
        <f t="shared" si="30"/>
        <v>894.39</v>
      </c>
      <c r="AD16" s="120">
        <f t="shared" si="30"/>
        <v>601.46</v>
      </c>
      <c r="AE16" s="120">
        <f t="shared" si="30"/>
        <v>37.27</v>
      </c>
      <c r="AF16" s="120">
        <f t="shared" si="30"/>
        <v>220</v>
      </c>
      <c r="AG16" s="120">
        <f t="shared" si="30"/>
        <v>108</v>
      </c>
      <c r="AH16" s="120">
        <f t="shared" si="30"/>
        <v>1905.84</v>
      </c>
      <c r="AI16" s="119" t="s">
        <v>34</v>
      </c>
    </row>
    <row r="17" s="17" customFormat="1" ht="16" customHeight="1" spans="1:35">
      <c r="A17" s="100">
        <f t="shared" si="0"/>
        <v>14</v>
      </c>
      <c r="B17" s="26" t="s">
        <v>130</v>
      </c>
      <c r="C17" s="101" t="s">
        <v>135</v>
      </c>
      <c r="D17" s="26" t="s">
        <v>136</v>
      </c>
      <c r="E17" s="26">
        <v>3726.65</v>
      </c>
      <c r="F17" s="26">
        <v>3726.65</v>
      </c>
      <c r="G17" s="102">
        <v>6014.67</v>
      </c>
      <c r="H17" s="26">
        <v>3726.65</v>
      </c>
      <c r="I17" s="102">
        <v>2200</v>
      </c>
      <c r="J17" s="102">
        <v>108</v>
      </c>
      <c r="K17" s="26">
        <f t="shared" si="1"/>
        <v>44.72</v>
      </c>
      <c r="L17" s="26">
        <f t="shared" si="22"/>
        <v>596.26</v>
      </c>
      <c r="M17" s="102">
        <f t="shared" si="3"/>
        <v>481.17</v>
      </c>
      <c r="N17" s="26">
        <f t="shared" si="23"/>
        <v>26.09</v>
      </c>
      <c r="O17" s="102">
        <f t="shared" si="5"/>
        <v>110</v>
      </c>
      <c r="P17" s="102">
        <f t="shared" si="6"/>
        <v>54</v>
      </c>
      <c r="Q17" s="102">
        <f t="shared" si="7"/>
        <v>1312.24</v>
      </c>
      <c r="R17" s="26">
        <f t="shared" si="8"/>
        <v>0</v>
      </c>
      <c r="S17" s="26">
        <f t="shared" si="9"/>
        <v>298.13</v>
      </c>
      <c r="T17" s="102">
        <f t="shared" si="10"/>
        <v>120.29</v>
      </c>
      <c r="U17" s="26">
        <f t="shared" si="11"/>
        <v>11.18</v>
      </c>
      <c r="V17" s="102">
        <f t="shared" si="12"/>
        <v>110</v>
      </c>
      <c r="W17" s="102">
        <f t="shared" si="13"/>
        <v>54</v>
      </c>
      <c r="X17" s="26">
        <f t="shared" si="14"/>
        <v>593.6</v>
      </c>
      <c r="Y17" s="26">
        <f t="shared" si="15"/>
        <v>1905.84</v>
      </c>
      <c r="Z17" s="26"/>
      <c r="AA17" s="119" t="s">
        <v>71</v>
      </c>
      <c r="AB17" s="120">
        <f t="shared" ref="AB17:AH17" si="31">K17+R17</f>
        <v>44.72</v>
      </c>
      <c r="AC17" s="120">
        <f t="shared" si="31"/>
        <v>894.39</v>
      </c>
      <c r="AD17" s="120">
        <f t="shared" si="31"/>
        <v>601.46</v>
      </c>
      <c r="AE17" s="120">
        <f t="shared" si="31"/>
        <v>37.27</v>
      </c>
      <c r="AF17" s="120">
        <f t="shared" si="31"/>
        <v>220</v>
      </c>
      <c r="AG17" s="120">
        <f t="shared" si="31"/>
        <v>108</v>
      </c>
      <c r="AH17" s="120">
        <f t="shared" si="31"/>
        <v>1905.84</v>
      </c>
      <c r="AI17" s="119" t="s">
        <v>34</v>
      </c>
    </row>
    <row r="18" s="17" customFormat="1" ht="16" customHeight="1" spans="1:35">
      <c r="A18" s="100">
        <f t="shared" si="0"/>
        <v>15</v>
      </c>
      <c r="B18" s="26" t="s">
        <v>130</v>
      </c>
      <c r="C18" s="101" t="s">
        <v>137</v>
      </c>
      <c r="D18" s="26" t="s">
        <v>138</v>
      </c>
      <c r="E18" s="26">
        <v>3726.65</v>
      </c>
      <c r="F18" s="26">
        <v>3726.65</v>
      </c>
      <c r="G18" s="102">
        <v>6014.67</v>
      </c>
      <c r="H18" s="26">
        <v>3726.65</v>
      </c>
      <c r="I18" s="102">
        <v>2200</v>
      </c>
      <c r="J18" s="102">
        <v>108</v>
      </c>
      <c r="K18" s="26">
        <f t="shared" si="1"/>
        <v>44.72</v>
      </c>
      <c r="L18" s="26">
        <f t="shared" si="22"/>
        <v>596.26</v>
      </c>
      <c r="M18" s="102">
        <f t="shared" si="3"/>
        <v>481.17</v>
      </c>
      <c r="N18" s="26">
        <f t="shared" si="23"/>
        <v>26.09</v>
      </c>
      <c r="O18" s="102">
        <f t="shared" si="5"/>
        <v>110</v>
      </c>
      <c r="P18" s="102">
        <f t="shared" si="6"/>
        <v>54</v>
      </c>
      <c r="Q18" s="102">
        <f t="shared" si="7"/>
        <v>1312.24</v>
      </c>
      <c r="R18" s="26">
        <f t="shared" si="8"/>
        <v>0</v>
      </c>
      <c r="S18" s="26">
        <f t="shared" si="9"/>
        <v>298.13</v>
      </c>
      <c r="T18" s="102">
        <f t="shared" si="10"/>
        <v>120.29</v>
      </c>
      <c r="U18" s="26">
        <f t="shared" si="11"/>
        <v>11.18</v>
      </c>
      <c r="V18" s="102">
        <f t="shared" si="12"/>
        <v>110</v>
      </c>
      <c r="W18" s="102">
        <f t="shared" si="13"/>
        <v>54</v>
      </c>
      <c r="X18" s="26">
        <f t="shared" si="14"/>
        <v>593.6</v>
      </c>
      <c r="Y18" s="26">
        <f t="shared" si="15"/>
        <v>1905.84</v>
      </c>
      <c r="Z18" s="26"/>
      <c r="AA18" s="119" t="s">
        <v>71</v>
      </c>
      <c r="AB18" s="120">
        <f t="shared" ref="AB18:AH18" si="32">K18+R18</f>
        <v>44.72</v>
      </c>
      <c r="AC18" s="120">
        <f t="shared" si="32"/>
        <v>894.39</v>
      </c>
      <c r="AD18" s="120">
        <f t="shared" si="32"/>
        <v>601.46</v>
      </c>
      <c r="AE18" s="120">
        <f t="shared" si="32"/>
        <v>37.27</v>
      </c>
      <c r="AF18" s="120">
        <f t="shared" si="32"/>
        <v>220</v>
      </c>
      <c r="AG18" s="120">
        <f t="shared" si="32"/>
        <v>108</v>
      </c>
      <c r="AH18" s="120">
        <f t="shared" si="32"/>
        <v>1905.84</v>
      </c>
      <c r="AI18" s="119" t="s">
        <v>34</v>
      </c>
    </row>
    <row r="19" s="17" customFormat="1" ht="16" customHeight="1" spans="1:35">
      <c r="A19" s="100">
        <f t="shared" si="0"/>
        <v>16</v>
      </c>
      <c r="B19" s="26" t="s">
        <v>130</v>
      </c>
      <c r="C19" s="101" t="s">
        <v>139</v>
      </c>
      <c r="D19" s="26" t="s">
        <v>140</v>
      </c>
      <c r="E19" s="26">
        <v>3726.65</v>
      </c>
      <c r="F19" s="26">
        <v>3726.65</v>
      </c>
      <c r="G19" s="102">
        <v>6014.67</v>
      </c>
      <c r="H19" s="26">
        <v>3726.65</v>
      </c>
      <c r="I19" s="102">
        <v>4180</v>
      </c>
      <c r="J19" s="102">
        <v>108</v>
      </c>
      <c r="K19" s="26">
        <f t="shared" si="1"/>
        <v>44.72</v>
      </c>
      <c r="L19" s="26">
        <f t="shared" si="22"/>
        <v>596.26</v>
      </c>
      <c r="M19" s="102">
        <f t="shared" si="3"/>
        <v>481.17</v>
      </c>
      <c r="N19" s="26">
        <f t="shared" si="23"/>
        <v>26.09</v>
      </c>
      <c r="O19" s="102">
        <f t="shared" si="5"/>
        <v>209</v>
      </c>
      <c r="P19" s="102">
        <f t="shared" si="6"/>
        <v>54</v>
      </c>
      <c r="Q19" s="102">
        <f t="shared" si="7"/>
        <v>1411.24</v>
      </c>
      <c r="R19" s="26">
        <f t="shared" si="8"/>
        <v>0</v>
      </c>
      <c r="S19" s="26">
        <f t="shared" si="9"/>
        <v>298.13</v>
      </c>
      <c r="T19" s="102">
        <f t="shared" si="10"/>
        <v>120.29</v>
      </c>
      <c r="U19" s="26">
        <f t="shared" si="11"/>
        <v>11.18</v>
      </c>
      <c r="V19" s="102">
        <f t="shared" si="12"/>
        <v>209</v>
      </c>
      <c r="W19" s="102">
        <f t="shared" si="13"/>
        <v>54</v>
      </c>
      <c r="X19" s="26">
        <f t="shared" si="14"/>
        <v>692.6</v>
      </c>
      <c r="Y19" s="26">
        <f t="shared" si="15"/>
        <v>2103.84</v>
      </c>
      <c r="Z19" s="26"/>
      <c r="AA19" s="119" t="s">
        <v>71</v>
      </c>
      <c r="AB19" s="120">
        <f t="shared" ref="AB19:AH19" si="33">K19+R19</f>
        <v>44.72</v>
      </c>
      <c r="AC19" s="120">
        <f t="shared" si="33"/>
        <v>894.39</v>
      </c>
      <c r="AD19" s="120">
        <f t="shared" si="33"/>
        <v>601.46</v>
      </c>
      <c r="AE19" s="120">
        <f t="shared" si="33"/>
        <v>37.27</v>
      </c>
      <c r="AF19" s="120">
        <f t="shared" si="33"/>
        <v>418</v>
      </c>
      <c r="AG19" s="120">
        <f t="shared" si="33"/>
        <v>108</v>
      </c>
      <c r="AH19" s="120">
        <f t="shared" si="33"/>
        <v>2103.84</v>
      </c>
      <c r="AI19" s="119" t="s">
        <v>34</v>
      </c>
    </row>
    <row r="20" s="17" customFormat="1" ht="16" customHeight="1" spans="1:35">
      <c r="A20" s="100">
        <f t="shared" si="0"/>
        <v>17</v>
      </c>
      <c r="B20" s="26" t="s">
        <v>141</v>
      </c>
      <c r="C20" s="101" t="s">
        <v>142</v>
      </c>
      <c r="D20" s="26" t="s">
        <v>143</v>
      </c>
      <c r="E20" s="26">
        <v>3726.65</v>
      </c>
      <c r="F20" s="26">
        <v>3726.65</v>
      </c>
      <c r="G20" s="102">
        <v>6014.67</v>
      </c>
      <c r="H20" s="26">
        <v>3726.65</v>
      </c>
      <c r="I20" s="102">
        <v>3180</v>
      </c>
      <c r="J20" s="102">
        <v>108</v>
      </c>
      <c r="K20" s="26">
        <f t="shared" si="1"/>
        <v>44.72</v>
      </c>
      <c r="L20" s="26">
        <f t="shared" si="22"/>
        <v>596.26</v>
      </c>
      <c r="M20" s="102">
        <f t="shared" si="3"/>
        <v>481.17</v>
      </c>
      <c r="N20" s="26">
        <f t="shared" si="23"/>
        <v>26.09</v>
      </c>
      <c r="O20" s="102">
        <f t="shared" si="5"/>
        <v>159</v>
      </c>
      <c r="P20" s="102">
        <f t="shared" si="6"/>
        <v>54</v>
      </c>
      <c r="Q20" s="102">
        <f t="shared" si="7"/>
        <v>1361.24</v>
      </c>
      <c r="R20" s="26">
        <f t="shared" si="8"/>
        <v>0</v>
      </c>
      <c r="S20" s="26">
        <f t="shared" si="9"/>
        <v>298.13</v>
      </c>
      <c r="T20" s="102">
        <f t="shared" si="10"/>
        <v>120.29</v>
      </c>
      <c r="U20" s="26">
        <f t="shared" si="11"/>
        <v>11.18</v>
      </c>
      <c r="V20" s="102">
        <f t="shared" si="12"/>
        <v>159</v>
      </c>
      <c r="W20" s="102">
        <f t="shared" si="13"/>
        <v>54</v>
      </c>
      <c r="X20" s="26">
        <f t="shared" si="14"/>
        <v>642.6</v>
      </c>
      <c r="Y20" s="26">
        <f t="shared" si="15"/>
        <v>2003.84</v>
      </c>
      <c r="Z20" s="26"/>
      <c r="AA20" s="119" t="s">
        <v>72</v>
      </c>
      <c r="AB20" s="120">
        <f t="shared" ref="AB20:AH20" si="34">K20+R20</f>
        <v>44.72</v>
      </c>
      <c r="AC20" s="120">
        <f t="shared" si="34"/>
        <v>894.39</v>
      </c>
      <c r="AD20" s="120">
        <f t="shared" si="34"/>
        <v>601.46</v>
      </c>
      <c r="AE20" s="120">
        <f t="shared" si="34"/>
        <v>37.27</v>
      </c>
      <c r="AF20" s="120">
        <f t="shared" si="34"/>
        <v>318</v>
      </c>
      <c r="AG20" s="120">
        <f t="shared" si="34"/>
        <v>108</v>
      </c>
      <c r="AH20" s="120">
        <f t="shared" si="34"/>
        <v>2003.84</v>
      </c>
      <c r="AI20" s="119" t="s">
        <v>34</v>
      </c>
    </row>
    <row r="21" s="17" customFormat="1" ht="16" customHeight="1" spans="1:35">
      <c r="A21" s="100">
        <f t="shared" si="0"/>
        <v>18</v>
      </c>
      <c r="B21" s="26" t="s">
        <v>141</v>
      </c>
      <c r="C21" s="101" t="s">
        <v>144</v>
      </c>
      <c r="D21" s="300" t="s">
        <v>145</v>
      </c>
      <c r="E21" s="26">
        <v>3726.65</v>
      </c>
      <c r="F21" s="26">
        <v>3726.65</v>
      </c>
      <c r="G21" s="102">
        <v>6014.67</v>
      </c>
      <c r="H21" s="26">
        <v>3726.65</v>
      </c>
      <c r="I21" s="102">
        <v>3180</v>
      </c>
      <c r="J21" s="102">
        <v>108</v>
      </c>
      <c r="K21" s="26">
        <f t="shared" si="1"/>
        <v>44.72</v>
      </c>
      <c r="L21" s="26">
        <f t="shared" si="22"/>
        <v>596.26</v>
      </c>
      <c r="M21" s="102">
        <f t="shared" si="3"/>
        <v>481.17</v>
      </c>
      <c r="N21" s="26">
        <f t="shared" si="23"/>
        <v>26.09</v>
      </c>
      <c r="O21" s="102">
        <f t="shared" si="5"/>
        <v>159</v>
      </c>
      <c r="P21" s="102">
        <f t="shared" si="6"/>
        <v>54</v>
      </c>
      <c r="Q21" s="102">
        <f t="shared" si="7"/>
        <v>1361.24</v>
      </c>
      <c r="R21" s="26">
        <f t="shared" si="8"/>
        <v>0</v>
      </c>
      <c r="S21" s="26">
        <f t="shared" si="9"/>
        <v>298.13</v>
      </c>
      <c r="T21" s="102">
        <f t="shared" si="10"/>
        <v>120.29</v>
      </c>
      <c r="U21" s="26">
        <f t="shared" si="11"/>
        <v>11.18</v>
      </c>
      <c r="V21" s="102">
        <f t="shared" si="12"/>
        <v>159</v>
      </c>
      <c r="W21" s="102">
        <f t="shared" si="13"/>
        <v>54</v>
      </c>
      <c r="X21" s="26">
        <f t="shared" si="14"/>
        <v>642.6</v>
      </c>
      <c r="Y21" s="26">
        <f t="shared" si="15"/>
        <v>2003.84</v>
      </c>
      <c r="Z21" s="26"/>
      <c r="AA21" s="119" t="s">
        <v>72</v>
      </c>
      <c r="AB21" s="120">
        <f t="shared" ref="AB21:AH21" si="35">K21+R21</f>
        <v>44.72</v>
      </c>
      <c r="AC21" s="120">
        <f t="shared" si="35"/>
        <v>894.39</v>
      </c>
      <c r="AD21" s="120">
        <f t="shared" si="35"/>
        <v>601.46</v>
      </c>
      <c r="AE21" s="120">
        <f t="shared" si="35"/>
        <v>37.27</v>
      </c>
      <c r="AF21" s="120">
        <f t="shared" si="35"/>
        <v>318</v>
      </c>
      <c r="AG21" s="120">
        <f t="shared" si="35"/>
        <v>108</v>
      </c>
      <c r="AH21" s="120">
        <f t="shared" si="35"/>
        <v>2003.84</v>
      </c>
      <c r="AI21" s="119" t="s">
        <v>34</v>
      </c>
    </row>
    <row r="22" s="17" customFormat="1" ht="16" customHeight="1" spans="1:35">
      <c r="A22" s="100">
        <f t="shared" si="0"/>
        <v>19</v>
      </c>
      <c r="B22" s="26" t="s">
        <v>141</v>
      </c>
      <c r="C22" s="101" t="s">
        <v>146</v>
      </c>
      <c r="D22" s="26" t="s">
        <v>147</v>
      </c>
      <c r="E22" s="26">
        <v>3726.65</v>
      </c>
      <c r="F22" s="26">
        <v>3726.65</v>
      </c>
      <c r="G22" s="102">
        <v>6014.67</v>
      </c>
      <c r="H22" s="26">
        <v>3726.65</v>
      </c>
      <c r="I22" s="102">
        <v>3180</v>
      </c>
      <c r="J22" s="102">
        <v>108</v>
      </c>
      <c r="K22" s="26">
        <f t="shared" si="1"/>
        <v>44.72</v>
      </c>
      <c r="L22" s="26">
        <f t="shared" si="22"/>
        <v>596.26</v>
      </c>
      <c r="M22" s="102">
        <f t="shared" si="3"/>
        <v>481.17</v>
      </c>
      <c r="N22" s="26">
        <f t="shared" si="23"/>
        <v>26.09</v>
      </c>
      <c r="O22" s="102">
        <f t="shared" si="5"/>
        <v>159</v>
      </c>
      <c r="P22" s="102">
        <f t="shared" si="6"/>
        <v>54</v>
      </c>
      <c r="Q22" s="102">
        <f t="shared" si="7"/>
        <v>1361.24</v>
      </c>
      <c r="R22" s="26">
        <f t="shared" si="8"/>
        <v>0</v>
      </c>
      <c r="S22" s="26">
        <f t="shared" si="9"/>
        <v>298.13</v>
      </c>
      <c r="T22" s="102">
        <f t="shared" si="10"/>
        <v>120.29</v>
      </c>
      <c r="U22" s="26">
        <f t="shared" si="11"/>
        <v>11.18</v>
      </c>
      <c r="V22" s="102">
        <f t="shared" si="12"/>
        <v>159</v>
      </c>
      <c r="W22" s="102">
        <f t="shared" si="13"/>
        <v>54</v>
      </c>
      <c r="X22" s="26">
        <f t="shared" si="14"/>
        <v>642.6</v>
      </c>
      <c r="Y22" s="26">
        <f t="shared" si="15"/>
        <v>2003.84</v>
      </c>
      <c r="Z22" s="26"/>
      <c r="AA22" s="119" t="s">
        <v>72</v>
      </c>
      <c r="AB22" s="120">
        <f t="shared" ref="AB22:AH22" si="36">K22+R22</f>
        <v>44.72</v>
      </c>
      <c r="AC22" s="120">
        <f t="shared" si="36"/>
        <v>894.39</v>
      </c>
      <c r="AD22" s="120">
        <f t="shared" si="36"/>
        <v>601.46</v>
      </c>
      <c r="AE22" s="120">
        <f t="shared" si="36"/>
        <v>37.27</v>
      </c>
      <c r="AF22" s="120">
        <f t="shared" si="36"/>
        <v>318</v>
      </c>
      <c r="AG22" s="120">
        <f t="shared" si="36"/>
        <v>108</v>
      </c>
      <c r="AH22" s="120">
        <f t="shared" si="36"/>
        <v>2003.84</v>
      </c>
      <c r="AI22" s="119" t="s">
        <v>34</v>
      </c>
    </row>
    <row r="23" s="17" customFormat="1" ht="16" customHeight="1" spans="1:35">
      <c r="A23" s="100">
        <f t="shared" si="0"/>
        <v>20</v>
      </c>
      <c r="B23" s="26" t="s">
        <v>148</v>
      </c>
      <c r="C23" s="101" t="s">
        <v>149</v>
      </c>
      <c r="D23" s="26" t="s">
        <v>150</v>
      </c>
      <c r="E23" s="26">
        <v>3820</v>
      </c>
      <c r="F23" s="26">
        <v>3820</v>
      </c>
      <c r="G23" s="102">
        <v>6014.67</v>
      </c>
      <c r="H23" s="26">
        <v>3820</v>
      </c>
      <c r="I23" s="102">
        <v>4180</v>
      </c>
      <c r="J23" s="102">
        <v>108</v>
      </c>
      <c r="K23" s="26">
        <f t="shared" si="1"/>
        <v>45.84</v>
      </c>
      <c r="L23" s="26">
        <f t="shared" si="22"/>
        <v>611.2</v>
      </c>
      <c r="M23" s="102">
        <f t="shared" si="3"/>
        <v>481.17</v>
      </c>
      <c r="N23" s="26">
        <f t="shared" si="23"/>
        <v>26.74</v>
      </c>
      <c r="O23" s="102">
        <f t="shared" si="5"/>
        <v>209</v>
      </c>
      <c r="P23" s="102">
        <f t="shared" si="6"/>
        <v>54</v>
      </c>
      <c r="Q23" s="102">
        <f t="shared" si="7"/>
        <v>1427.95</v>
      </c>
      <c r="R23" s="26">
        <f t="shared" si="8"/>
        <v>0</v>
      </c>
      <c r="S23" s="26">
        <f t="shared" si="9"/>
        <v>305.6</v>
      </c>
      <c r="T23" s="102">
        <f t="shared" si="10"/>
        <v>120.29</v>
      </c>
      <c r="U23" s="26">
        <f t="shared" si="11"/>
        <v>11.46</v>
      </c>
      <c r="V23" s="102">
        <f t="shared" si="12"/>
        <v>209</v>
      </c>
      <c r="W23" s="102">
        <f t="shared" si="13"/>
        <v>54</v>
      </c>
      <c r="X23" s="26">
        <f t="shared" si="14"/>
        <v>700.35</v>
      </c>
      <c r="Y23" s="26">
        <f t="shared" si="15"/>
        <v>2128.3</v>
      </c>
      <c r="Z23" s="26"/>
      <c r="AA23" s="119" t="s">
        <v>75</v>
      </c>
      <c r="AB23" s="120">
        <f t="shared" ref="AB23:AH23" si="37">K23+R23</f>
        <v>45.84</v>
      </c>
      <c r="AC23" s="120">
        <f t="shared" si="37"/>
        <v>916.8</v>
      </c>
      <c r="AD23" s="120">
        <f t="shared" si="37"/>
        <v>601.46</v>
      </c>
      <c r="AE23" s="120">
        <f t="shared" si="37"/>
        <v>38.2</v>
      </c>
      <c r="AF23" s="120">
        <f t="shared" si="37"/>
        <v>418</v>
      </c>
      <c r="AG23" s="120">
        <f t="shared" si="37"/>
        <v>108</v>
      </c>
      <c r="AH23" s="120">
        <f t="shared" si="37"/>
        <v>2128.3</v>
      </c>
      <c r="AI23" s="119" t="s">
        <v>31</v>
      </c>
    </row>
    <row r="24" s="17" customFormat="1" ht="16" customHeight="1" spans="1:35">
      <c r="A24" s="100">
        <f t="shared" si="0"/>
        <v>21</v>
      </c>
      <c r="B24" s="26" t="s">
        <v>148</v>
      </c>
      <c r="C24" s="101" t="s">
        <v>151</v>
      </c>
      <c r="D24" s="26" t="s">
        <v>152</v>
      </c>
      <c r="E24" s="26">
        <v>3726.65</v>
      </c>
      <c r="F24" s="26">
        <v>3726.65</v>
      </c>
      <c r="G24" s="102">
        <v>6014.67</v>
      </c>
      <c r="H24" s="26">
        <v>3726.65</v>
      </c>
      <c r="I24" s="102">
        <v>4180</v>
      </c>
      <c r="J24" s="102">
        <v>108</v>
      </c>
      <c r="K24" s="26">
        <f t="shared" si="1"/>
        <v>44.72</v>
      </c>
      <c r="L24" s="26">
        <f t="shared" si="22"/>
        <v>596.26</v>
      </c>
      <c r="M24" s="102">
        <f t="shared" si="3"/>
        <v>481.17</v>
      </c>
      <c r="N24" s="26">
        <f t="shared" si="23"/>
        <v>26.09</v>
      </c>
      <c r="O24" s="102">
        <f t="shared" si="5"/>
        <v>209</v>
      </c>
      <c r="P24" s="102">
        <f t="shared" si="6"/>
        <v>54</v>
      </c>
      <c r="Q24" s="102">
        <f t="shared" si="7"/>
        <v>1411.24</v>
      </c>
      <c r="R24" s="26">
        <f t="shared" si="8"/>
        <v>0</v>
      </c>
      <c r="S24" s="26">
        <f t="shared" si="9"/>
        <v>298.13</v>
      </c>
      <c r="T24" s="102">
        <f t="shared" si="10"/>
        <v>120.29</v>
      </c>
      <c r="U24" s="26">
        <f t="shared" si="11"/>
        <v>11.18</v>
      </c>
      <c r="V24" s="102">
        <f t="shared" si="12"/>
        <v>209</v>
      </c>
      <c r="W24" s="102">
        <f t="shared" si="13"/>
        <v>54</v>
      </c>
      <c r="X24" s="26">
        <f t="shared" si="14"/>
        <v>692.6</v>
      </c>
      <c r="Y24" s="26">
        <f t="shared" si="15"/>
        <v>2103.84</v>
      </c>
      <c r="Z24" s="26"/>
      <c r="AA24" s="119" t="s">
        <v>75</v>
      </c>
      <c r="AB24" s="120">
        <f t="shared" ref="AB24:AH24" si="38">K24+R24</f>
        <v>44.72</v>
      </c>
      <c r="AC24" s="120">
        <f t="shared" si="38"/>
        <v>894.39</v>
      </c>
      <c r="AD24" s="120">
        <f t="shared" si="38"/>
        <v>601.46</v>
      </c>
      <c r="AE24" s="120">
        <f t="shared" si="38"/>
        <v>37.27</v>
      </c>
      <c r="AF24" s="120">
        <f t="shared" si="38"/>
        <v>418</v>
      </c>
      <c r="AG24" s="120">
        <f t="shared" si="38"/>
        <v>108</v>
      </c>
      <c r="AH24" s="120">
        <f t="shared" si="38"/>
        <v>2103.84</v>
      </c>
      <c r="AI24" s="119" t="s">
        <v>31</v>
      </c>
    </row>
    <row r="25" s="17" customFormat="1" ht="16" customHeight="1" spans="1:35">
      <c r="A25" s="100">
        <f t="shared" si="0"/>
        <v>22</v>
      </c>
      <c r="B25" s="26" t="s">
        <v>153</v>
      </c>
      <c r="C25" s="101" t="s">
        <v>154</v>
      </c>
      <c r="D25" s="26" t="s">
        <v>155</v>
      </c>
      <c r="E25" s="26">
        <v>3726.65</v>
      </c>
      <c r="F25" s="26">
        <v>3726.65</v>
      </c>
      <c r="G25" s="102">
        <v>6014.67</v>
      </c>
      <c r="H25" s="26">
        <v>3726.65</v>
      </c>
      <c r="I25" s="102">
        <v>3180</v>
      </c>
      <c r="J25" s="102">
        <v>108</v>
      </c>
      <c r="K25" s="26">
        <f t="shared" si="1"/>
        <v>44.72</v>
      </c>
      <c r="L25" s="26">
        <f t="shared" si="22"/>
        <v>596.26</v>
      </c>
      <c r="M25" s="102">
        <f t="shared" si="3"/>
        <v>481.17</v>
      </c>
      <c r="N25" s="26">
        <f t="shared" si="23"/>
        <v>26.09</v>
      </c>
      <c r="O25" s="102">
        <f t="shared" si="5"/>
        <v>159</v>
      </c>
      <c r="P25" s="102">
        <f t="shared" si="6"/>
        <v>54</v>
      </c>
      <c r="Q25" s="102">
        <f t="shared" si="7"/>
        <v>1361.24</v>
      </c>
      <c r="R25" s="26">
        <f t="shared" si="8"/>
        <v>0</v>
      </c>
      <c r="S25" s="26">
        <f t="shared" si="9"/>
        <v>298.13</v>
      </c>
      <c r="T25" s="102">
        <f t="shared" si="10"/>
        <v>120.29</v>
      </c>
      <c r="U25" s="26">
        <f t="shared" si="11"/>
        <v>11.18</v>
      </c>
      <c r="V25" s="102">
        <f t="shared" si="12"/>
        <v>159</v>
      </c>
      <c r="W25" s="102">
        <f t="shared" si="13"/>
        <v>54</v>
      </c>
      <c r="X25" s="26">
        <f t="shared" si="14"/>
        <v>642.6</v>
      </c>
      <c r="Y25" s="26">
        <f t="shared" si="15"/>
        <v>2003.84</v>
      </c>
      <c r="Z25" s="26"/>
      <c r="AA25" s="119" t="s">
        <v>75</v>
      </c>
      <c r="AB25" s="120">
        <f t="shared" ref="AB25:AH25" si="39">K25+R25</f>
        <v>44.72</v>
      </c>
      <c r="AC25" s="120">
        <f t="shared" si="39"/>
        <v>894.39</v>
      </c>
      <c r="AD25" s="120">
        <f t="shared" si="39"/>
        <v>601.46</v>
      </c>
      <c r="AE25" s="120">
        <f t="shared" si="39"/>
        <v>37.27</v>
      </c>
      <c r="AF25" s="120">
        <f t="shared" si="39"/>
        <v>318</v>
      </c>
      <c r="AG25" s="120">
        <f t="shared" si="39"/>
        <v>108</v>
      </c>
      <c r="AH25" s="120">
        <f t="shared" si="39"/>
        <v>2003.84</v>
      </c>
      <c r="AI25" s="119" t="s">
        <v>31</v>
      </c>
    </row>
    <row r="26" s="17" customFormat="1" ht="16" customHeight="1" spans="1:35">
      <c r="A26" s="100">
        <f t="shared" si="0"/>
        <v>23</v>
      </c>
      <c r="B26" s="26" t="s">
        <v>153</v>
      </c>
      <c r="C26" s="101" t="s">
        <v>156</v>
      </c>
      <c r="D26" s="26" t="s">
        <v>157</v>
      </c>
      <c r="E26" s="26">
        <v>3726.65</v>
      </c>
      <c r="F26" s="26">
        <v>3726.65</v>
      </c>
      <c r="G26" s="102">
        <v>6014.67</v>
      </c>
      <c r="H26" s="26">
        <v>3726.65</v>
      </c>
      <c r="I26" s="102">
        <v>3180</v>
      </c>
      <c r="J26" s="102">
        <v>108</v>
      </c>
      <c r="K26" s="26">
        <f t="shared" si="1"/>
        <v>44.72</v>
      </c>
      <c r="L26" s="26">
        <f t="shared" si="22"/>
        <v>596.26</v>
      </c>
      <c r="M26" s="102">
        <f t="shared" si="3"/>
        <v>481.17</v>
      </c>
      <c r="N26" s="26">
        <f t="shared" si="23"/>
        <v>26.09</v>
      </c>
      <c r="O26" s="102">
        <f t="shared" si="5"/>
        <v>159</v>
      </c>
      <c r="P26" s="102">
        <f t="shared" si="6"/>
        <v>54</v>
      </c>
      <c r="Q26" s="102">
        <f t="shared" si="7"/>
        <v>1361.24</v>
      </c>
      <c r="R26" s="26">
        <f t="shared" si="8"/>
        <v>0</v>
      </c>
      <c r="S26" s="26">
        <f t="shared" si="9"/>
        <v>298.13</v>
      </c>
      <c r="T26" s="102">
        <f t="shared" si="10"/>
        <v>120.29</v>
      </c>
      <c r="U26" s="26">
        <f t="shared" si="11"/>
        <v>11.18</v>
      </c>
      <c r="V26" s="102">
        <f t="shared" si="12"/>
        <v>159</v>
      </c>
      <c r="W26" s="102">
        <f t="shared" si="13"/>
        <v>54</v>
      </c>
      <c r="X26" s="26">
        <f t="shared" si="14"/>
        <v>642.6</v>
      </c>
      <c r="Y26" s="26">
        <f t="shared" si="15"/>
        <v>2003.84</v>
      </c>
      <c r="Z26" s="26"/>
      <c r="AA26" s="119" t="s">
        <v>76</v>
      </c>
      <c r="AB26" s="120">
        <f t="shared" ref="AB26:AH26" si="40">K26+R26</f>
        <v>44.72</v>
      </c>
      <c r="AC26" s="120">
        <f t="shared" si="40"/>
        <v>894.39</v>
      </c>
      <c r="AD26" s="120">
        <f t="shared" si="40"/>
        <v>601.46</v>
      </c>
      <c r="AE26" s="120">
        <f t="shared" si="40"/>
        <v>37.27</v>
      </c>
      <c r="AF26" s="120">
        <f t="shared" si="40"/>
        <v>318</v>
      </c>
      <c r="AG26" s="120">
        <f t="shared" si="40"/>
        <v>108</v>
      </c>
      <c r="AH26" s="120">
        <f t="shared" si="40"/>
        <v>2003.84</v>
      </c>
      <c r="AI26" s="119" t="s">
        <v>31</v>
      </c>
    </row>
    <row r="27" s="17" customFormat="1" ht="16" customHeight="1" spans="1:35">
      <c r="A27" s="100">
        <f t="shared" si="0"/>
        <v>24</v>
      </c>
      <c r="B27" s="26" t="s">
        <v>153</v>
      </c>
      <c r="C27" s="108" t="s">
        <v>158</v>
      </c>
      <c r="D27" s="20" t="s">
        <v>159</v>
      </c>
      <c r="E27" s="26">
        <v>3726.65</v>
      </c>
      <c r="F27" s="26">
        <v>3726.65</v>
      </c>
      <c r="G27" s="102">
        <v>6014.67</v>
      </c>
      <c r="H27" s="26">
        <v>3726.65</v>
      </c>
      <c r="I27" s="102">
        <v>3180</v>
      </c>
      <c r="J27" s="102">
        <v>108</v>
      </c>
      <c r="K27" s="26">
        <f t="shared" si="1"/>
        <v>44.72</v>
      </c>
      <c r="L27" s="26">
        <f t="shared" si="22"/>
        <v>596.26</v>
      </c>
      <c r="M27" s="102">
        <f t="shared" si="3"/>
        <v>481.17</v>
      </c>
      <c r="N27" s="26">
        <f t="shared" si="23"/>
        <v>26.09</v>
      </c>
      <c r="O27" s="102">
        <f t="shared" si="5"/>
        <v>159</v>
      </c>
      <c r="P27" s="102">
        <f t="shared" si="6"/>
        <v>54</v>
      </c>
      <c r="Q27" s="102">
        <f t="shared" si="7"/>
        <v>1361.24</v>
      </c>
      <c r="R27" s="26">
        <f t="shared" si="8"/>
        <v>0</v>
      </c>
      <c r="S27" s="26">
        <f t="shared" si="9"/>
        <v>298.13</v>
      </c>
      <c r="T27" s="102">
        <f t="shared" si="10"/>
        <v>120.29</v>
      </c>
      <c r="U27" s="26">
        <f t="shared" si="11"/>
        <v>11.18</v>
      </c>
      <c r="V27" s="102">
        <f t="shared" si="12"/>
        <v>159</v>
      </c>
      <c r="W27" s="102">
        <f t="shared" si="13"/>
        <v>54</v>
      </c>
      <c r="X27" s="26">
        <f t="shared" si="14"/>
        <v>642.6</v>
      </c>
      <c r="Y27" s="26">
        <f t="shared" si="15"/>
        <v>2003.84</v>
      </c>
      <c r="Z27" s="26"/>
      <c r="AA27" s="119" t="s">
        <v>76</v>
      </c>
      <c r="AB27" s="120">
        <f t="shared" ref="AB27:AH27" si="41">K27+R27</f>
        <v>44.72</v>
      </c>
      <c r="AC27" s="120">
        <f t="shared" si="41"/>
        <v>894.39</v>
      </c>
      <c r="AD27" s="120">
        <f t="shared" si="41"/>
        <v>601.46</v>
      </c>
      <c r="AE27" s="120">
        <f t="shared" si="41"/>
        <v>37.27</v>
      </c>
      <c r="AF27" s="120">
        <f t="shared" si="41"/>
        <v>318</v>
      </c>
      <c r="AG27" s="120">
        <f t="shared" si="41"/>
        <v>108</v>
      </c>
      <c r="AH27" s="120">
        <f t="shared" si="41"/>
        <v>2003.84</v>
      </c>
      <c r="AI27" s="119" t="s">
        <v>31</v>
      </c>
    </row>
    <row r="28" s="17" customFormat="1" ht="16" customHeight="1" spans="1:35">
      <c r="A28" s="100">
        <f t="shared" si="0"/>
        <v>25</v>
      </c>
      <c r="B28" s="26" t="s">
        <v>113</v>
      </c>
      <c r="C28" s="108" t="s">
        <v>160</v>
      </c>
      <c r="D28" s="20" t="s">
        <v>161</v>
      </c>
      <c r="E28" s="26">
        <v>3726.65</v>
      </c>
      <c r="F28" s="26">
        <v>3726.65</v>
      </c>
      <c r="G28" s="102">
        <v>6014.67</v>
      </c>
      <c r="H28" s="26">
        <v>3726.65</v>
      </c>
      <c r="I28" s="102">
        <v>3180</v>
      </c>
      <c r="J28" s="102">
        <v>108</v>
      </c>
      <c r="K28" s="26">
        <f t="shared" si="1"/>
        <v>44.72</v>
      </c>
      <c r="L28" s="26">
        <f t="shared" si="22"/>
        <v>596.26</v>
      </c>
      <c r="M28" s="102">
        <f t="shared" si="3"/>
        <v>481.17</v>
      </c>
      <c r="N28" s="26">
        <f t="shared" si="23"/>
        <v>26.09</v>
      </c>
      <c r="O28" s="102">
        <f t="shared" si="5"/>
        <v>159</v>
      </c>
      <c r="P28" s="102">
        <f t="shared" si="6"/>
        <v>54</v>
      </c>
      <c r="Q28" s="102">
        <f t="shared" si="7"/>
        <v>1361.24</v>
      </c>
      <c r="R28" s="26">
        <f t="shared" si="8"/>
        <v>0</v>
      </c>
      <c r="S28" s="26">
        <f t="shared" si="9"/>
        <v>298.13</v>
      </c>
      <c r="T28" s="102">
        <f t="shared" si="10"/>
        <v>120.29</v>
      </c>
      <c r="U28" s="26">
        <f t="shared" si="11"/>
        <v>11.18</v>
      </c>
      <c r="V28" s="102">
        <f t="shared" si="12"/>
        <v>159</v>
      </c>
      <c r="W28" s="102">
        <f t="shared" si="13"/>
        <v>54</v>
      </c>
      <c r="X28" s="26">
        <f t="shared" si="14"/>
        <v>642.6</v>
      </c>
      <c r="Y28" s="26">
        <f t="shared" si="15"/>
        <v>2003.84</v>
      </c>
      <c r="Z28" s="26"/>
      <c r="AA28" s="119" t="s">
        <v>52</v>
      </c>
      <c r="AB28" s="120">
        <f t="shared" ref="AB28:AH28" si="42">K28+R28</f>
        <v>44.72</v>
      </c>
      <c r="AC28" s="120">
        <f t="shared" si="42"/>
        <v>894.39</v>
      </c>
      <c r="AD28" s="120">
        <f t="shared" si="42"/>
        <v>601.46</v>
      </c>
      <c r="AE28" s="120">
        <f t="shared" si="42"/>
        <v>37.27</v>
      </c>
      <c r="AF28" s="120">
        <f t="shared" si="42"/>
        <v>318</v>
      </c>
      <c r="AG28" s="120">
        <f t="shared" si="42"/>
        <v>108</v>
      </c>
      <c r="AH28" s="120">
        <f t="shared" si="42"/>
        <v>2003.84</v>
      </c>
      <c r="AI28" s="119" t="s">
        <v>34</v>
      </c>
    </row>
    <row r="29" s="17" customFormat="1" ht="16" customHeight="1" spans="1:35">
      <c r="A29" s="100">
        <f t="shared" si="0"/>
        <v>26</v>
      </c>
      <c r="B29" s="26" t="s">
        <v>113</v>
      </c>
      <c r="C29" s="101" t="s">
        <v>162</v>
      </c>
      <c r="D29" s="26" t="s">
        <v>163</v>
      </c>
      <c r="E29" s="26">
        <v>3726.65</v>
      </c>
      <c r="F29" s="26">
        <v>3726.65</v>
      </c>
      <c r="G29" s="102">
        <v>6014.67</v>
      </c>
      <c r="H29" s="26">
        <v>3726.65</v>
      </c>
      <c r="I29" s="102">
        <v>4180</v>
      </c>
      <c r="J29" s="102">
        <v>108</v>
      </c>
      <c r="K29" s="26">
        <f t="shared" si="1"/>
        <v>44.72</v>
      </c>
      <c r="L29" s="26">
        <f t="shared" si="22"/>
        <v>596.26</v>
      </c>
      <c r="M29" s="102">
        <f t="shared" si="3"/>
        <v>481.17</v>
      </c>
      <c r="N29" s="26">
        <f t="shared" si="23"/>
        <v>26.09</v>
      </c>
      <c r="O29" s="102">
        <f t="shared" si="5"/>
        <v>209</v>
      </c>
      <c r="P29" s="102">
        <f t="shared" si="6"/>
        <v>54</v>
      </c>
      <c r="Q29" s="102">
        <f t="shared" si="7"/>
        <v>1411.24</v>
      </c>
      <c r="R29" s="26">
        <f t="shared" si="8"/>
        <v>0</v>
      </c>
      <c r="S29" s="26">
        <f t="shared" si="9"/>
        <v>298.13</v>
      </c>
      <c r="T29" s="102">
        <f t="shared" si="10"/>
        <v>120.29</v>
      </c>
      <c r="U29" s="26">
        <f t="shared" si="11"/>
        <v>11.18</v>
      </c>
      <c r="V29" s="102">
        <f t="shared" si="12"/>
        <v>209</v>
      </c>
      <c r="W29" s="102">
        <f t="shared" si="13"/>
        <v>54</v>
      </c>
      <c r="X29" s="26">
        <f t="shared" si="14"/>
        <v>692.6</v>
      </c>
      <c r="Y29" s="26">
        <f t="shared" si="15"/>
        <v>2103.84</v>
      </c>
      <c r="Z29" s="26"/>
      <c r="AA29" s="119" t="s">
        <v>59</v>
      </c>
      <c r="AB29" s="120">
        <f t="shared" ref="AB29:AH29" si="43">K29+R29</f>
        <v>44.72</v>
      </c>
      <c r="AC29" s="120">
        <f t="shared" si="43"/>
        <v>894.39</v>
      </c>
      <c r="AD29" s="120">
        <f t="shared" si="43"/>
        <v>601.46</v>
      </c>
      <c r="AE29" s="120">
        <f t="shared" si="43"/>
        <v>37.27</v>
      </c>
      <c r="AF29" s="120">
        <f t="shared" si="43"/>
        <v>418</v>
      </c>
      <c r="AG29" s="120">
        <f t="shared" si="43"/>
        <v>108</v>
      </c>
      <c r="AH29" s="120">
        <f t="shared" si="43"/>
        <v>2103.84</v>
      </c>
      <c r="AI29" s="119" t="s">
        <v>35</v>
      </c>
    </row>
    <row r="30" s="17" customFormat="1" ht="16" customHeight="1" spans="1:35">
      <c r="A30" s="100">
        <f t="shared" si="0"/>
        <v>27</v>
      </c>
      <c r="B30" s="26" t="s">
        <v>116</v>
      </c>
      <c r="C30" s="101" t="s">
        <v>164</v>
      </c>
      <c r="D30" s="26" t="s">
        <v>165</v>
      </c>
      <c r="E30" s="26">
        <v>3726.65</v>
      </c>
      <c r="F30" s="26">
        <v>3726.65</v>
      </c>
      <c r="G30" s="102">
        <v>6014.67</v>
      </c>
      <c r="H30" s="26">
        <v>3726.65</v>
      </c>
      <c r="I30" s="102">
        <v>3180</v>
      </c>
      <c r="J30" s="102">
        <v>108</v>
      </c>
      <c r="K30" s="26">
        <f t="shared" si="1"/>
        <v>44.72</v>
      </c>
      <c r="L30" s="26">
        <f t="shared" si="22"/>
        <v>596.26</v>
      </c>
      <c r="M30" s="102">
        <f t="shared" si="3"/>
        <v>481.17</v>
      </c>
      <c r="N30" s="26">
        <f t="shared" si="23"/>
        <v>26.09</v>
      </c>
      <c r="O30" s="102">
        <f t="shared" si="5"/>
        <v>159</v>
      </c>
      <c r="P30" s="102">
        <f t="shared" si="6"/>
        <v>54</v>
      </c>
      <c r="Q30" s="102">
        <f t="shared" si="7"/>
        <v>1361.24</v>
      </c>
      <c r="R30" s="26">
        <f t="shared" si="8"/>
        <v>0</v>
      </c>
      <c r="S30" s="26">
        <f t="shared" si="9"/>
        <v>298.13</v>
      </c>
      <c r="T30" s="102">
        <f t="shared" si="10"/>
        <v>120.29</v>
      </c>
      <c r="U30" s="26">
        <f t="shared" si="11"/>
        <v>11.18</v>
      </c>
      <c r="V30" s="102">
        <f t="shared" si="12"/>
        <v>159</v>
      </c>
      <c r="W30" s="102">
        <f t="shared" si="13"/>
        <v>54</v>
      </c>
      <c r="X30" s="26">
        <f t="shared" si="14"/>
        <v>642.6</v>
      </c>
      <c r="Y30" s="26">
        <f t="shared" si="15"/>
        <v>2003.84</v>
      </c>
      <c r="Z30" s="26"/>
      <c r="AA30" s="119" t="s">
        <v>67</v>
      </c>
      <c r="AB30" s="120">
        <f t="shared" ref="AB30:AH30" si="44">K30+R30</f>
        <v>44.72</v>
      </c>
      <c r="AC30" s="120">
        <f t="shared" si="44"/>
        <v>894.39</v>
      </c>
      <c r="AD30" s="120">
        <f t="shared" si="44"/>
        <v>601.46</v>
      </c>
      <c r="AE30" s="120">
        <f t="shared" si="44"/>
        <v>37.27</v>
      </c>
      <c r="AF30" s="120">
        <f t="shared" si="44"/>
        <v>318</v>
      </c>
      <c r="AG30" s="120">
        <f t="shared" si="44"/>
        <v>108</v>
      </c>
      <c r="AH30" s="120">
        <f t="shared" si="44"/>
        <v>2003.84</v>
      </c>
      <c r="AI30" s="119" t="s">
        <v>34</v>
      </c>
    </row>
    <row r="31" s="17" customFormat="1" ht="16" customHeight="1" spans="1:35">
      <c r="A31" s="100">
        <f t="shared" si="0"/>
        <v>28</v>
      </c>
      <c r="B31" s="26" t="e">
        <v>#N/A</v>
      </c>
      <c r="C31" s="109" t="s">
        <v>166</v>
      </c>
      <c r="D31" s="26" t="s">
        <v>167</v>
      </c>
      <c r="E31" s="26">
        <v>3726.65</v>
      </c>
      <c r="F31" s="26">
        <v>3726.65</v>
      </c>
      <c r="G31" s="102">
        <v>6014.67</v>
      </c>
      <c r="H31" s="26">
        <v>3726.65</v>
      </c>
      <c r="I31" s="102">
        <v>0</v>
      </c>
      <c r="J31" s="102">
        <v>108</v>
      </c>
      <c r="K31" s="26">
        <f t="shared" si="1"/>
        <v>44.72</v>
      </c>
      <c r="L31" s="26">
        <f t="shared" si="22"/>
        <v>596.26</v>
      </c>
      <c r="M31" s="102">
        <f t="shared" si="3"/>
        <v>481.17</v>
      </c>
      <c r="N31" s="26">
        <f t="shared" si="23"/>
        <v>26.09</v>
      </c>
      <c r="O31" s="102">
        <f t="shared" si="5"/>
        <v>0</v>
      </c>
      <c r="P31" s="102">
        <f t="shared" si="6"/>
        <v>54</v>
      </c>
      <c r="Q31" s="102">
        <f t="shared" si="7"/>
        <v>1202.24</v>
      </c>
      <c r="R31" s="26">
        <f t="shared" si="8"/>
        <v>0</v>
      </c>
      <c r="S31" s="26">
        <f t="shared" si="9"/>
        <v>298.13</v>
      </c>
      <c r="T31" s="102">
        <f t="shared" si="10"/>
        <v>120.29</v>
      </c>
      <c r="U31" s="26">
        <f t="shared" si="11"/>
        <v>11.18</v>
      </c>
      <c r="V31" s="102">
        <f t="shared" si="12"/>
        <v>0</v>
      </c>
      <c r="W31" s="102">
        <f t="shared" si="13"/>
        <v>54</v>
      </c>
      <c r="X31" s="26">
        <f t="shared" si="14"/>
        <v>483.6</v>
      </c>
      <c r="Y31" s="26">
        <f t="shared" si="15"/>
        <v>1685.84</v>
      </c>
      <c r="Z31" s="26"/>
      <c r="AA31" s="119" t="s">
        <v>41</v>
      </c>
      <c r="AB31" s="120">
        <f t="shared" ref="AB31:AH31" si="45">K31+R31</f>
        <v>44.72</v>
      </c>
      <c r="AC31" s="120">
        <f t="shared" si="45"/>
        <v>894.39</v>
      </c>
      <c r="AD31" s="120">
        <f t="shared" si="45"/>
        <v>601.46</v>
      </c>
      <c r="AE31" s="120">
        <f t="shared" si="45"/>
        <v>37.27</v>
      </c>
      <c r="AF31" s="120">
        <f t="shared" si="45"/>
        <v>0</v>
      </c>
      <c r="AG31" s="120">
        <f t="shared" si="45"/>
        <v>108</v>
      </c>
      <c r="AH31" s="120">
        <f t="shared" si="45"/>
        <v>1685.84</v>
      </c>
      <c r="AI31" s="119" t="s">
        <v>31</v>
      </c>
    </row>
    <row r="32" s="17" customFormat="1" ht="16" customHeight="1" spans="1:35">
      <c r="A32" s="100">
        <f t="shared" si="0"/>
        <v>29</v>
      </c>
      <c r="B32" s="26" t="s">
        <v>168</v>
      </c>
      <c r="C32" s="101" t="s">
        <v>169</v>
      </c>
      <c r="D32" s="26" t="s">
        <v>170</v>
      </c>
      <c r="E32" s="26">
        <v>3726.65</v>
      </c>
      <c r="F32" s="26">
        <v>3726.65</v>
      </c>
      <c r="G32" s="102">
        <v>6014.67</v>
      </c>
      <c r="H32" s="26">
        <v>3726.65</v>
      </c>
      <c r="I32" s="102">
        <v>3180</v>
      </c>
      <c r="J32" s="102">
        <v>108</v>
      </c>
      <c r="K32" s="26">
        <f t="shared" si="1"/>
        <v>44.72</v>
      </c>
      <c r="L32" s="26">
        <f t="shared" si="22"/>
        <v>596.26</v>
      </c>
      <c r="M32" s="102">
        <f t="shared" si="3"/>
        <v>481.17</v>
      </c>
      <c r="N32" s="26">
        <f t="shared" si="23"/>
        <v>26.09</v>
      </c>
      <c r="O32" s="102">
        <f t="shared" si="5"/>
        <v>159</v>
      </c>
      <c r="P32" s="102">
        <f t="shared" si="6"/>
        <v>54</v>
      </c>
      <c r="Q32" s="102">
        <f t="shared" si="7"/>
        <v>1361.24</v>
      </c>
      <c r="R32" s="26">
        <f t="shared" si="8"/>
        <v>0</v>
      </c>
      <c r="S32" s="26">
        <f t="shared" si="9"/>
        <v>298.13</v>
      </c>
      <c r="T32" s="102">
        <f t="shared" si="10"/>
        <v>120.29</v>
      </c>
      <c r="U32" s="26">
        <f t="shared" si="11"/>
        <v>11.18</v>
      </c>
      <c r="V32" s="102">
        <f t="shared" si="12"/>
        <v>159</v>
      </c>
      <c r="W32" s="102">
        <f t="shared" si="13"/>
        <v>54</v>
      </c>
      <c r="X32" s="26">
        <f t="shared" si="14"/>
        <v>642.6</v>
      </c>
      <c r="Y32" s="26">
        <f t="shared" si="15"/>
        <v>2003.84</v>
      </c>
      <c r="Z32" s="26"/>
      <c r="AA32" s="119" t="s">
        <v>41</v>
      </c>
      <c r="AB32" s="120">
        <f t="shared" ref="AB32:AH32" si="46">K32+R32</f>
        <v>44.72</v>
      </c>
      <c r="AC32" s="120">
        <f t="shared" si="46"/>
        <v>894.39</v>
      </c>
      <c r="AD32" s="120">
        <f t="shared" si="46"/>
        <v>601.46</v>
      </c>
      <c r="AE32" s="120">
        <f t="shared" si="46"/>
        <v>37.27</v>
      </c>
      <c r="AF32" s="120">
        <f t="shared" si="46"/>
        <v>318</v>
      </c>
      <c r="AG32" s="120">
        <f t="shared" si="46"/>
        <v>108</v>
      </c>
      <c r="AH32" s="120">
        <f t="shared" si="46"/>
        <v>2003.84</v>
      </c>
      <c r="AI32" s="119" t="s">
        <v>31</v>
      </c>
    </row>
    <row r="33" s="17" customFormat="1" ht="16" customHeight="1" spans="1:35">
      <c r="A33" s="100">
        <f t="shared" si="0"/>
        <v>30</v>
      </c>
      <c r="B33" s="26" t="s">
        <v>168</v>
      </c>
      <c r="C33" s="101" t="s">
        <v>171</v>
      </c>
      <c r="D33" s="26" t="s">
        <v>172</v>
      </c>
      <c r="E33" s="26">
        <v>3726.65</v>
      </c>
      <c r="F33" s="26">
        <v>3726.65</v>
      </c>
      <c r="G33" s="102">
        <v>6014.67</v>
      </c>
      <c r="H33" s="26">
        <v>3726.65</v>
      </c>
      <c r="I33" s="102">
        <v>3180</v>
      </c>
      <c r="J33" s="102">
        <v>108</v>
      </c>
      <c r="K33" s="26">
        <f t="shared" si="1"/>
        <v>44.72</v>
      </c>
      <c r="L33" s="26">
        <f t="shared" si="22"/>
        <v>596.26</v>
      </c>
      <c r="M33" s="102">
        <f t="shared" si="3"/>
        <v>481.17</v>
      </c>
      <c r="N33" s="26">
        <f t="shared" si="23"/>
        <v>26.09</v>
      </c>
      <c r="O33" s="102">
        <f t="shared" si="5"/>
        <v>159</v>
      </c>
      <c r="P33" s="102">
        <f t="shared" si="6"/>
        <v>54</v>
      </c>
      <c r="Q33" s="102">
        <f t="shared" si="7"/>
        <v>1361.24</v>
      </c>
      <c r="R33" s="26">
        <f t="shared" si="8"/>
        <v>0</v>
      </c>
      <c r="S33" s="26">
        <f t="shared" si="9"/>
        <v>298.13</v>
      </c>
      <c r="T33" s="102">
        <f t="shared" si="10"/>
        <v>120.29</v>
      </c>
      <c r="U33" s="26">
        <f t="shared" si="11"/>
        <v>11.18</v>
      </c>
      <c r="V33" s="102">
        <f t="shared" si="12"/>
        <v>159</v>
      </c>
      <c r="W33" s="102">
        <f t="shared" si="13"/>
        <v>54</v>
      </c>
      <c r="X33" s="26">
        <f t="shared" si="14"/>
        <v>642.6</v>
      </c>
      <c r="Y33" s="26">
        <f t="shared" si="15"/>
        <v>2003.84</v>
      </c>
      <c r="Z33" s="26"/>
      <c r="AA33" s="119" t="s">
        <v>41</v>
      </c>
      <c r="AB33" s="120">
        <f t="shared" ref="AB33:AH33" si="47">K33+R33</f>
        <v>44.72</v>
      </c>
      <c r="AC33" s="120">
        <f t="shared" si="47"/>
        <v>894.39</v>
      </c>
      <c r="AD33" s="120">
        <f t="shared" si="47"/>
        <v>601.46</v>
      </c>
      <c r="AE33" s="120">
        <f t="shared" si="47"/>
        <v>37.27</v>
      </c>
      <c r="AF33" s="120">
        <f t="shared" si="47"/>
        <v>318</v>
      </c>
      <c r="AG33" s="120">
        <f t="shared" si="47"/>
        <v>108</v>
      </c>
      <c r="AH33" s="120">
        <f t="shared" si="47"/>
        <v>2003.84</v>
      </c>
      <c r="AI33" s="119" t="s">
        <v>31</v>
      </c>
    </row>
    <row r="34" s="17" customFormat="1" ht="16" customHeight="1" spans="1:35">
      <c r="A34" s="100">
        <f t="shared" si="0"/>
        <v>31</v>
      </c>
      <c r="B34" s="26" t="s">
        <v>168</v>
      </c>
      <c r="C34" s="108" t="s">
        <v>173</v>
      </c>
      <c r="D34" s="110" t="s">
        <v>174</v>
      </c>
      <c r="E34" s="26">
        <v>3726.65</v>
      </c>
      <c r="F34" s="26">
        <v>3726.65</v>
      </c>
      <c r="G34" s="102">
        <v>6014.67</v>
      </c>
      <c r="H34" s="26">
        <v>3726.65</v>
      </c>
      <c r="I34" s="102">
        <v>3180</v>
      </c>
      <c r="J34" s="102">
        <v>108</v>
      </c>
      <c r="K34" s="26">
        <f t="shared" si="1"/>
        <v>44.72</v>
      </c>
      <c r="L34" s="26">
        <f t="shared" si="22"/>
        <v>596.26</v>
      </c>
      <c r="M34" s="102">
        <f t="shared" si="3"/>
        <v>481.17</v>
      </c>
      <c r="N34" s="26">
        <f t="shared" si="23"/>
        <v>26.09</v>
      </c>
      <c r="O34" s="102">
        <f t="shared" si="5"/>
        <v>159</v>
      </c>
      <c r="P34" s="102">
        <f t="shared" si="6"/>
        <v>54</v>
      </c>
      <c r="Q34" s="102">
        <f t="shared" si="7"/>
        <v>1361.24</v>
      </c>
      <c r="R34" s="26">
        <f t="shared" si="8"/>
        <v>0</v>
      </c>
      <c r="S34" s="26">
        <f t="shared" si="9"/>
        <v>298.13</v>
      </c>
      <c r="T34" s="102">
        <f t="shared" si="10"/>
        <v>120.29</v>
      </c>
      <c r="U34" s="26">
        <f t="shared" si="11"/>
        <v>11.18</v>
      </c>
      <c r="V34" s="102">
        <f t="shared" si="12"/>
        <v>159</v>
      </c>
      <c r="W34" s="102">
        <f t="shared" si="13"/>
        <v>54</v>
      </c>
      <c r="X34" s="26">
        <f t="shared" si="14"/>
        <v>642.6</v>
      </c>
      <c r="Y34" s="26">
        <f t="shared" si="15"/>
        <v>2003.84</v>
      </c>
      <c r="Z34" s="26"/>
      <c r="AA34" s="119" t="s">
        <v>41</v>
      </c>
      <c r="AB34" s="120">
        <f t="shared" ref="AB34:AH34" si="48">K34+R34</f>
        <v>44.72</v>
      </c>
      <c r="AC34" s="120">
        <f t="shared" si="48"/>
        <v>894.39</v>
      </c>
      <c r="AD34" s="120">
        <f t="shared" si="48"/>
        <v>601.46</v>
      </c>
      <c r="AE34" s="120">
        <f t="shared" si="48"/>
        <v>37.27</v>
      </c>
      <c r="AF34" s="120">
        <f t="shared" si="48"/>
        <v>318</v>
      </c>
      <c r="AG34" s="120">
        <f t="shared" si="48"/>
        <v>108</v>
      </c>
      <c r="AH34" s="120">
        <f t="shared" si="48"/>
        <v>2003.84</v>
      </c>
      <c r="AI34" s="119" t="s">
        <v>31</v>
      </c>
    </row>
    <row r="35" s="17" customFormat="1" ht="16" customHeight="1" spans="1:35">
      <c r="A35" s="100">
        <f t="shared" si="0"/>
        <v>32</v>
      </c>
      <c r="B35" s="26" t="s">
        <v>116</v>
      </c>
      <c r="C35" s="101" t="s">
        <v>175</v>
      </c>
      <c r="D35" s="26" t="s">
        <v>176</v>
      </c>
      <c r="E35" s="26">
        <v>3726.65</v>
      </c>
      <c r="F35" s="26">
        <v>3726.65</v>
      </c>
      <c r="G35" s="102">
        <v>6014.67</v>
      </c>
      <c r="H35" s="26">
        <v>3726.65</v>
      </c>
      <c r="I35" s="102">
        <v>3180</v>
      </c>
      <c r="J35" s="102">
        <v>108</v>
      </c>
      <c r="K35" s="26">
        <f t="shared" si="1"/>
        <v>44.72</v>
      </c>
      <c r="L35" s="26">
        <f t="shared" si="22"/>
        <v>596.26</v>
      </c>
      <c r="M35" s="102">
        <f t="shared" si="3"/>
        <v>481.17</v>
      </c>
      <c r="N35" s="26">
        <f t="shared" si="23"/>
        <v>26.09</v>
      </c>
      <c r="O35" s="102">
        <f t="shared" si="5"/>
        <v>159</v>
      </c>
      <c r="P35" s="102">
        <f t="shared" si="6"/>
        <v>54</v>
      </c>
      <c r="Q35" s="102">
        <f t="shared" si="7"/>
        <v>1361.24</v>
      </c>
      <c r="R35" s="26">
        <f t="shared" si="8"/>
        <v>0</v>
      </c>
      <c r="S35" s="26">
        <f t="shared" si="9"/>
        <v>298.13</v>
      </c>
      <c r="T35" s="102">
        <f t="shared" si="10"/>
        <v>120.29</v>
      </c>
      <c r="U35" s="26">
        <f t="shared" si="11"/>
        <v>11.18</v>
      </c>
      <c r="V35" s="102">
        <f t="shared" si="12"/>
        <v>159</v>
      </c>
      <c r="W35" s="102">
        <f t="shared" si="13"/>
        <v>54</v>
      </c>
      <c r="X35" s="26">
        <f t="shared" si="14"/>
        <v>642.6</v>
      </c>
      <c r="Y35" s="26">
        <f t="shared" si="15"/>
        <v>2003.84</v>
      </c>
      <c r="Z35" s="26"/>
      <c r="AA35" s="119" t="s">
        <v>67</v>
      </c>
      <c r="AB35" s="120">
        <f t="shared" ref="AB35:AH35" si="49">K35+R35</f>
        <v>44.72</v>
      </c>
      <c r="AC35" s="120">
        <f t="shared" si="49"/>
        <v>894.39</v>
      </c>
      <c r="AD35" s="120">
        <f t="shared" si="49"/>
        <v>601.46</v>
      </c>
      <c r="AE35" s="120">
        <f t="shared" si="49"/>
        <v>37.27</v>
      </c>
      <c r="AF35" s="120">
        <f t="shared" si="49"/>
        <v>318</v>
      </c>
      <c r="AG35" s="120">
        <f t="shared" si="49"/>
        <v>108</v>
      </c>
      <c r="AH35" s="120">
        <f t="shared" si="49"/>
        <v>2003.84</v>
      </c>
      <c r="AI35" s="119" t="s">
        <v>34</v>
      </c>
    </row>
    <row r="36" s="17" customFormat="1" ht="16" customHeight="1" spans="1:35">
      <c r="A36" s="100">
        <f t="shared" si="0"/>
        <v>33</v>
      </c>
      <c r="B36" s="26" t="s">
        <v>177</v>
      </c>
      <c r="C36" s="101" t="s">
        <v>178</v>
      </c>
      <c r="D36" s="26" t="s">
        <v>179</v>
      </c>
      <c r="E36" s="26">
        <v>3820</v>
      </c>
      <c r="F36" s="26">
        <v>3820</v>
      </c>
      <c r="G36" s="102">
        <v>6014.67</v>
      </c>
      <c r="H36" s="26">
        <v>3820</v>
      </c>
      <c r="I36" s="102">
        <v>3180</v>
      </c>
      <c r="J36" s="102">
        <v>108</v>
      </c>
      <c r="K36" s="26">
        <f t="shared" si="1"/>
        <v>45.84</v>
      </c>
      <c r="L36" s="26">
        <f t="shared" si="22"/>
        <v>611.2</v>
      </c>
      <c r="M36" s="102">
        <f t="shared" si="3"/>
        <v>481.17</v>
      </c>
      <c r="N36" s="26">
        <f t="shared" si="23"/>
        <v>26.74</v>
      </c>
      <c r="O36" s="102">
        <f t="shared" si="5"/>
        <v>159</v>
      </c>
      <c r="P36" s="102">
        <f t="shared" si="6"/>
        <v>54</v>
      </c>
      <c r="Q36" s="102">
        <f t="shared" si="7"/>
        <v>1377.95</v>
      </c>
      <c r="R36" s="26">
        <f t="shared" si="8"/>
        <v>0</v>
      </c>
      <c r="S36" s="26">
        <f t="shared" si="9"/>
        <v>305.6</v>
      </c>
      <c r="T36" s="102">
        <f t="shared" si="10"/>
        <v>120.29</v>
      </c>
      <c r="U36" s="26">
        <f t="shared" si="11"/>
        <v>11.46</v>
      </c>
      <c r="V36" s="102">
        <f t="shared" si="12"/>
        <v>159</v>
      </c>
      <c r="W36" s="102">
        <f t="shared" si="13"/>
        <v>54</v>
      </c>
      <c r="X36" s="26">
        <f t="shared" si="14"/>
        <v>650.35</v>
      </c>
      <c r="Y36" s="26">
        <f t="shared" si="15"/>
        <v>2028.3</v>
      </c>
      <c r="Z36" s="26"/>
      <c r="AA36" s="119" t="s">
        <v>66</v>
      </c>
      <c r="AB36" s="120">
        <f t="shared" ref="AB36:AH36" si="50">K36+R36</f>
        <v>45.84</v>
      </c>
      <c r="AC36" s="120">
        <f t="shared" si="50"/>
        <v>916.8</v>
      </c>
      <c r="AD36" s="120">
        <f t="shared" si="50"/>
        <v>601.46</v>
      </c>
      <c r="AE36" s="120">
        <f t="shared" si="50"/>
        <v>38.2</v>
      </c>
      <c r="AF36" s="120">
        <f t="shared" si="50"/>
        <v>318</v>
      </c>
      <c r="AG36" s="120">
        <f t="shared" si="50"/>
        <v>108</v>
      </c>
      <c r="AH36" s="120">
        <f t="shared" si="50"/>
        <v>2028.3</v>
      </c>
      <c r="AI36" s="119" t="s">
        <v>33</v>
      </c>
    </row>
    <row r="37" s="17" customFormat="1" ht="16" customHeight="1" spans="1:35">
      <c r="A37" s="100">
        <f t="shared" si="0"/>
        <v>34</v>
      </c>
      <c r="B37" s="26" t="s">
        <v>180</v>
      </c>
      <c r="C37" s="101" t="s">
        <v>181</v>
      </c>
      <c r="D37" s="26" t="s">
        <v>182</v>
      </c>
      <c r="E37" s="26">
        <v>3726.65</v>
      </c>
      <c r="F37" s="26">
        <v>3726.65</v>
      </c>
      <c r="G37" s="102">
        <v>6014.67</v>
      </c>
      <c r="H37" s="26">
        <v>3726.65</v>
      </c>
      <c r="I37" s="102">
        <v>3180</v>
      </c>
      <c r="J37" s="102">
        <v>108</v>
      </c>
      <c r="K37" s="26">
        <f t="shared" si="1"/>
        <v>44.72</v>
      </c>
      <c r="L37" s="26">
        <f t="shared" si="22"/>
        <v>596.26</v>
      </c>
      <c r="M37" s="102">
        <f t="shared" si="3"/>
        <v>481.17</v>
      </c>
      <c r="N37" s="26">
        <f t="shared" si="23"/>
        <v>26.09</v>
      </c>
      <c r="O37" s="102">
        <f t="shared" si="5"/>
        <v>159</v>
      </c>
      <c r="P37" s="102">
        <f t="shared" si="6"/>
        <v>54</v>
      </c>
      <c r="Q37" s="102">
        <f t="shared" si="7"/>
        <v>1361.24</v>
      </c>
      <c r="R37" s="26">
        <f t="shared" si="8"/>
        <v>0</v>
      </c>
      <c r="S37" s="26">
        <f t="shared" si="9"/>
        <v>298.13</v>
      </c>
      <c r="T37" s="102">
        <f t="shared" si="10"/>
        <v>120.29</v>
      </c>
      <c r="U37" s="26">
        <f t="shared" si="11"/>
        <v>11.18</v>
      </c>
      <c r="V37" s="102">
        <f t="shared" si="12"/>
        <v>159</v>
      </c>
      <c r="W37" s="102">
        <f t="shared" si="13"/>
        <v>54</v>
      </c>
      <c r="X37" s="26">
        <f t="shared" si="14"/>
        <v>642.6</v>
      </c>
      <c r="Y37" s="26">
        <f t="shared" si="15"/>
        <v>2003.84</v>
      </c>
      <c r="Z37" s="26"/>
      <c r="AA37" s="119" t="s">
        <v>52</v>
      </c>
      <c r="AB37" s="120">
        <f t="shared" ref="AB37:AH37" si="51">K37+R37</f>
        <v>44.72</v>
      </c>
      <c r="AC37" s="120">
        <f t="shared" si="51"/>
        <v>894.39</v>
      </c>
      <c r="AD37" s="120">
        <f t="shared" si="51"/>
        <v>601.46</v>
      </c>
      <c r="AE37" s="120">
        <f t="shared" si="51"/>
        <v>37.27</v>
      </c>
      <c r="AF37" s="120">
        <f t="shared" si="51"/>
        <v>318</v>
      </c>
      <c r="AG37" s="120">
        <f t="shared" si="51"/>
        <v>108</v>
      </c>
      <c r="AH37" s="120">
        <f t="shared" si="51"/>
        <v>2003.84</v>
      </c>
      <c r="AI37" s="119" t="s">
        <v>34</v>
      </c>
    </row>
    <row r="38" s="17" customFormat="1" ht="16" customHeight="1" spans="1:35">
      <c r="A38" s="100">
        <f t="shared" si="0"/>
        <v>35</v>
      </c>
      <c r="B38" s="26" t="s">
        <v>180</v>
      </c>
      <c r="C38" s="101" t="s">
        <v>183</v>
      </c>
      <c r="D38" s="26" t="s">
        <v>184</v>
      </c>
      <c r="E38" s="26">
        <v>3726.65</v>
      </c>
      <c r="F38" s="26">
        <v>3726.65</v>
      </c>
      <c r="G38" s="102">
        <v>6014.67</v>
      </c>
      <c r="H38" s="26">
        <v>3726.65</v>
      </c>
      <c r="I38" s="102">
        <v>3180</v>
      </c>
      <c r="J38" s="102">
        <v>108</v>
      </c>
      <c r="K38" s="26">
        <f t="shared" si="1"/>
        <v>44.72</v>
      </c>
      <c r="L38" s="26">
        <f t="shared" si="22"/>
        <v>596.26</v>
      </c>
      <c r="M38" s="102">
        <f t="shared" si="3"/>
        <v>481.17</v>
      </c>
      <c r="N38" s="26">
        <f t="shared" si="23"/>
        <v>26.09</v>
      </c>
      <c r="O38" s="102">
        <f t="shared" si="5"/>
        <v>159</v>
      </c>
      <c r="P38" s="102">
        <f t="shared" si="6"/>
        <v>54</v>
      </c>
      <c r="Q38" s="102">
        <f t="shared" si="7"/>
        <v>1361.24</v>
      </c>
      <c r="R38" s="26">
        <f t="shared" si="8"/>
        <v>0</v>
      </c>
      <c r="S38" s="26">
        <f t="shared" si="9"/>
        <v>298.13</v>
      </c>
      <c r="T38" s="102">
        <f t="shared" si="10"/>
        <v>120.29</v>
      </c>
      <c r="U38" s="26">
        <f t="shared" si="11"/>
        <v>11.18</v>
      </c>
      <c r="V38" s="102">
        <f t="shared" si="12"/>
        <v>159</v>
      </c>
      <c r="W38" s="102">
        <f t="shared" si="13"/>
        <v>54</v>
      </c>
      <c r="X38" s="26">
        <f t="shared" si="14"/>
        <v>642.6</v>
      </c>
      <c r="Y38" s="26">
        <f t="shared" si="15"/>
        <v>2003.84</v>
      </c>
      <c r="Z38" s="26"/>
      <c r="AA38" s="119" t="s">
        <v>69</v>
      </c>
      <c r="AB38" s="120">
        <f t="shared" ref="AB38:AH38" si="52">K38+R38</f>
        <v>44.72</v>
      </c>
      <c r="AC38" s="120">
        <f t="shared" si="52"/>
        <v>894.39</v>
      </c>
      <c r="AD38" s="120">
        <f t="shared" si="52"/>
        <v>601.46</v>
      </c>
      <c r="AE38" s="120">
        <f t="shared" si="52"/>
        <v>37.27</v>
      </c>
      <c r="AF38" s="120">
        <f t="shared" si="52"/>
        <v>318</v>
      </c>
      <c r="AG38" s="120">
        <f t="shared" si="52"/>
        <v>108</v>
      </c>
      <c r="AH38" s="120">
        <f t="shared" si="52"/>
        <v>2003.84</v>
      </c>
      <c r="AI38" s="119" t="s">
        <v>31</v>
      </c>
    </row>
    <row r="39" s="17" customFormat="1" ht="16" customHeight="1" spans="1:35">
      <c r="A39" s="100">
        <f t="shared" si="0"/>
        <v>36</v>
      </c>
      <c r="B39" s="26" t="s">
        <v>185</v>
      </c>
      <c r="C39" s="111" t="s">
        <v>186</v>
      </c>
      <c r="D39" s="26" t="s">
        <v>187</v>
      </c>
      <c r="E39" s="26">
        <v>3820</v>
      </c>
      <c r="F39" s="26">
        <v>3820</v>
      </c>
      <c r="G39" s="102">
        <v>6014.67</v>
      </c>
      <c r="H39" s="26">
        <v>3820</v>
      </c>
      <c r="I39" s="102">
        <v>4180</v>
      </c>
      <c r="J39" s="102">
        <v>108</v>
      </c>
      <c r="K39" s="26">
        <f t="shared" si="1"/>
        <v>45.84</v>
      </c>
      <c r="L39" s="26">
        <f t="shared" si="22"/>
        <v>611.2</v>
      </c>
      <c r="M39" s="102">
        <f t="shared" si="3"/>
        <v>481.17</v>
      </c>
      <c r="N39" s="26">
        <f t="shared" si="23"/>
        <v>26.74</v>
      </c>
      <c r="O39" s="102">
        <f t="shared" si="5"/>
        <v>209</v>
      </c>
      <c r="P39" s="102">
        <f t="shared" si="6"/>
        <v>54</v>
      </c>
      <c r="Q39" s="102">
        <f t="shared" si="7"/>
        <v>1427.95</v>
      </c>
      <c r="R39" s="26">
        <f t="shared" si="8"/>
        <v>0</v>
      </c>
      <c r="S39" s="26">
        <f t="shared" si="9"/>
        <v>305.6</v>
      </c>
      <c r="T39" s="102">
        <f t="shared" si="10"/>
        <v>120.29</v>
      </c>
      <c r="U39" s="26">
        <f t="shared" si="11"/>
        <v>11.46</v>
      </c>
      <c r="V39" s="102">
        <f t="shared" si="12"/>
        <v>209</v>
      </c>
      <c r="W39" s="102">
        <f t="shared" si="13"/>
        <v>54</v>
      </c>
      <c r="X39" s="26">
        <f t="shared" si="14"/>
        <v>700.35</v>
      </c>
      <c r="Y39" s="26">
        <f t="shared" si="15"/>
        <v>2128.3</v>
      </c>
      <c r="Z39" s="26"/>
      <c r="AA39" s="119" t="s">
        <v>52</v>
      </c>
      <c r="AB39" s="120">
        <f t="shared" ref="AB39:AH39" si="53">K39+R39</f>
        <v>45.84</v>
      </c>
      <c r="AC39" s="120">
        <f t="shared" si="53"/>
        <v>916.8</v>
      </c>
      <c r="AD39" s="120">
        <f t="shared" si="53"/>
        <v>601.46</v>
      </c>
      <c r="AE39" s="120">
        <f t="shared" si="53"/>
        <v>38.2</v>
      </c>
      <c r="AF39" s="120">
        <f t="shared" si="53"/>
        <v>418</v>
      </c>
      <c r="AG39" s="120">
        <f t="shared" si="53"/>
        <v>108</v>
      </c>
      <c r="AH39" s="120">
        <f t="shared" si="53"/>
        <v>2128.3</v>
      </c>
      <c r="AI39" s="119" t="s">
        <v>34</v>
      </c>
    </row>
    <row r="40" s="17" customFormat="1" ht="16" customHeight="1" spans="1:35">
      <c r="A40" s="100">
        <f t="shared" si="0"/>
        <v>37</v>
      </c>
      <c r="B40" s="26" t="s">
        <v>180</v>
      </c>
      <c r="C40" s="108" t="s">
        <v>188</v>
      </c>
      <c r="D40" s="20" t="s">
        <v>189</v>
      </c>
      <c r="E40" s="26">
        <v>3726.65</v>
      </c>
      <c r="F40" s="26">
        <v>3726.65</v>
      </c>
      <c r="G40" s="102">
        <v>6014.67</v>
      </c>
      <c r="H40" s="26">
        <v>3726.65</v>
      </c>
      <c r="I40" s="102">
        <v>3180</v>
      </c>
      <c r="J40" s="102">
        <v>108</v>
      </c>
      <c r="K40" s="26">
        <f t="shared" si="1"/>
        <v>44.72</v>
      </c>
      <c r="L40" s="26">
        <f t="shared" si="22"/>
        <v>596.26</v>
      </c>
      <c r="M40" s="102">
        <f t="shared" si="3"/>
        <v>481.17</v>
      </c>
      <c r="N40" s="26">
        <f t="shared" si="23"/>
        <v>26.09</v>
      </c>
      <c r="O40" s="102">
        <f t="shared" si="5"/>
        <v>159</v>
      </c>
      <c r="P40" s="102">
        <f t="shared" si="6"/>
        <v>54</v>
      </c>
      <c r="Q40" s="102">
        <f t="shared" si="7"/>
        <v>1361.24</v>
      </c>
      <c r="R40" s="26">
        <f t="shared" si="8"/>
        <v>0</v>
      </c>
      <c r="S40" s="26">
        <f t="shared" si="9"/>
        <v>298.13</v>
      </c>
      <c r="T40" s="102">
        <f t="shared" si="10"/>
        <v>120.29</v>
      </c>
      <c r="U40" s="26">
        <f t="shared" si="11"/>
        <v>11.18</v>
      </c>
      <c r="V40" s="102">
        <f t="shared" si="12"/>
        <v>159</v>
      </c>
      <c r="W40" s="102">
        <f t="shared" si="13"/>
        <v>54</v>
      </c>
      <c r="X40" s="26">
        <f t="shared" si="14"/>
        <v>642.6</v>
      </c>
      <c r="Y40" s="26">
        <f t="shared" si="15"/>
        <v>2003.84</v>
      </c>
      <c r="Z40" s="26"/>
      <c r="AA40" s="119" t="s">
        <v>67</v>
      </c>
      <c r="AB40" s="120">
        <f t="shared" ref="AB40:AH40" si="54">K40+R40</f>
        <v>44.72</v>
      </c>
      <c r="AC40" s="120">
        <f t="shared" si="54"/>
        <v>894.39</v>
      </c>
      <c r="AD40" s="120">
        <f t="shared" si="54"/>
        <v>601.46</v>
      </c>
      <c r="AE40" s="120">
        <f t="shared" si="54"/>
        <v>37.27</v>
      </c>
      <c r="AF40" s="120">
        <f t="shared" si="54"/>
        <v>318</v>
      </c>
      <c r="AG40" s="120">
        <f t="shared" si="54"/>
        <v>108</v>
      </c>
      <c r="AH40" s="120">
        <f t="shared" si="54"/>
        <v>2003.84</v>
      </c>
      <c r="AI40" s="119" t="s">
        <v>34</v>
      </c>
    </row>
    <row r="41" s="17" customFormat="1" ht="16" customHeight="1" spans="1:35">
      <c r="A41" s="100">
        <f t="shared" si="0"/>
        <v>38</v>
      </c>
      <c r="B41" s="26" t="s">
        <v>190</v>
      </c>
      <c r="C41" s="101" t="s">
        <v>191</v>
      </c>
      <c r="D41" s="26" t="s">
        <v>192</v>
      </c>
      <c r="E41" s="26">
        <v>3726.65</v>
      </c>
      <c r="F41" s="26">
        <v>3726.65</v>
      </c>
      <c r="G41" s="102">
        <v>6014.67</v>
      </c>
      <c r="H41" s="26">
        <v>3726.65</v>
      </c>
      <c r="I41" s="102">
        <v>3180</v>
      </c>
      <c r="J41" s="102">
        <v>108</v>
      </c>
      <c r="K41" s="26">
        <f t="shared" si="1"/>
        <v>44.72</v>
      </c>
      <c r="L41" s="26">
        <f t="shared" si="22"/>
        <v>596.26</v>
      </c>
      <c r="M41" s="102">
        <f t="shared" si="3"/>
        <v>481.17</v>
      </c>
      <c r="N41" s="26">
        <f t="shared" si="23"/>
        <v>26.09</v>
      </c>
      <c r="O41" s="102">
        <f t="shared" si="5"/>
        <v>159</v>
      </c>
      <c r="P41" s="102">
        <f t="shared" si="6"/>
        <v>54</v>
      </c>
      <c r="Q41" s="102">
        <f t="shared" si="7"/>
        <v>1361.24</v>
      </c>
      <c r="R41" s="26">
        <f t="shared" si="8"/>
        <v>0</v>
      </c>
      <c r="S41" s="26">
        <f t="shared" si="9"/>
        <v>298.13</v>
      </c>
      <c r="T41" s="102">
        <f t="shared" si="10"/>
        <v>120.29</v>
      </c>
      <c r="U41" s="26">
        <f t="shared" si="11"/>
        <v>11.18</v>
      </c>
      <c r="V41" s="102">
        <f t="shared" si="12"/>
        <v>159</v>
      </c>
      <c r="W41" s="102">
        <f t="shared" si="13"/>
        <v>54</v>
      </c>
      <c r="X41" s="26">
        <f t="shared" si="14"/>
        <v>642.6</v>
      </c>
      <c r="Y41" s="26">
        <f t="shared" si="15"/>
        <v>2003.84</v>
      </c>
      <c r="Z41" s="26"/>
      <c r="AA41" s="119" t="s">
        <v>51</v>
      </c>
      <c r="AB41" s="120">
        <f t="shared" ref="AB41:AH41" si="55">K41+R41</f>
        <v>44.72</v>
      </c>
      <c r="AC41" s="120">
        <f t="shared" si="55"/>
        <v>894.39</v>
      </c>
      <c r="AD41" s="120">
        <f t="shared" si="55"/>
        <v>601.46</v>
      </c>
      <c r="AE41" s="120">
        <f t="shared" si="55"/>
        <v>37.27</v>
      </c>
      <c r="AF41" s="120">
        <f t="shared" si="55"/>
        <v>318</v>
      </c>
      <c r="AG41" s="120">
        <f t="shared" si="55"/>
        <v>108</v>
      </c>
      <c r="AH41" s="120">
        <f t="shared" si="55"/>
        <v>2003.84</v>
      </c>
      <c r="AI41" s="119" t="s">
        <v>31</v>
      </c>
    </row>
    <row r="42" s="17" customFormat="1" ht="16" customHeight="1" spans="1:35">
      <c r="A42" s="100">
        <f t="shared" si="0"/>
        <v>39</v>
      </c>
      <c r="B42" s="26" t="s">
        <v>193</v>
      </c>
      <c r="C42" s="101" t="s">
        <v>194</v>
      </c>
      <c r="D42" s="26" t="s">
        <v>195</v>
      </c>
      <c r="E42" s="26">
        <v>3726.65</v>
      </c>
      <c r="F42" s="26">
        <v>3726.65</v>
      </c>
      <c r="G42" s="102">
        <v>6014.67</v>
      </c>
      <c r="H42" s="26">
        <v>3726.65</v>
      </c>
      <c r="I42" s="102">
        <v>4180</v>
      </c>
      <c r="J42" s="102">
        <v>108</v>
      </c>
      <c r="K42" s="26">
        <f t="shared" si="1"/>
        <v>44.72</v>
      </c>
      <c r="L42" s="26">
        <f t="shared" si="22"/>
        <v>596.26</v>
      </c>
      <c r="M42" s="102">
        <f t="shared" si="3"/>
        <v>481.17</v>
      </c>
      <c r="N42" s="26">
        <f t="shared" si="23"/>
        <v>26.09</v>
      </c>
      <c r="O42" s="102">
        <f t="shared" si="5"/>
        <v>209</v>
      </c>
      <c r="P42" s="102">
        <f t="shared" si="6"/>
        <v>54</v>
      </c>
      <c r="Q42" s="102">
        <f t="shared" si="7"/>
        <v>1411.24</v>
      </c>
      <c r="R42" s="26">
        <f t="shared" si="8"/>
        <v>0</v>
      </c>
      <c r="S42" s="26">
        <f t="shared" si="9"/>
        <v>298.13</v>
      </c>
      <c r="T42" s="102">
        <f t="shared" si="10"/>
        <v>120.29</v>
      </c>
      <c r="U42" s="26">
        <f t="shared" si="11"/>
        <v>11.18</v>
      </c>
      <c r="V42" s="102">
        <f t="shared" si="12"/>
        <v>209</v>
      </c>
      <c r="W42" s="102">
        <f t="shared" si="13"/>
        <v>54</v>
      </c>
      <c r="X42" s="26">
        <f t="shared" si="14"/>
        <v>692.6</v>
      </c>
      <c r="Y42" s="26">
        <f t="shared" si="15"/>
        <v>2103.84</v>
      </c>
      <c r="Z42" s="26"/>
      <c r="AA42" s="119" t="s">
        <v>52</v>
      </c>
      <c r="AB42" s="120">
        <f t="shared" ref="AB42:AH42" si="56">K42+R42</f>
        <v>44.72</v>
      </c>
      <c r="AC42" s="120">
        <f t="shared" si="56"/>
        <v>894.39</v>
      </c>
      <c r="AD42" s="120">
        <f t="shared" si="56"/>
        <v>601.46</v>
      </c>
      <c r="AE42" s="120">
        <f t="shared" si="56"/>
        <v>37.27</v>
      </c>
      <c r="AF42" s="120">
        <f t="shared" si="56"/>
        <v>418</v>
      </c>
      <c r="AG42" s="120">
        <f t="shared" si="56"/>
        <v>108</v>
      </c>
      <c r="AH42" s="120">
        <f t="shared" si="56"/>
        <v>2103.84</v>
      </c>
      <c r="AI42" s="119" t="s">
        <v>34</v>
      </c>
    </row>
    <row r="43" s="17" customFormat="1" ht="16" customHeight="1" spans="1:35">
      <c r="A43" s="100">
        <f t="shared" si="0"/>
        <v>40</v>
      </c>
      <c r="B43" s="26" t="s">
        <v>196</v>
      </c>
      <c r="C43" s="101" t="s">
        <v>197</v>
      </c>
      <c r="D43" s="26" t="s">
        <v>198</v>
      </c>
      <c r="E43" s="26">
        <v>3726.65</v>
      </c>
      <c r="F43" s="26">
        <v>3726.65</v>
      </c>
      <c r="G43" s="102">
        <v>6014.67</v>
      </c>
      <c r="H43" s="26">
        <v>3726.65</v>
      </c>
      <c r="I43" s="102">
        <v>3180</v>
      </c>
      <c r="J43" s="102">
        <v>108</v>
      </c>
      <c r="K43" s="26">
        <f t="shared" si="1"/>
        <v>44.72</v>
      </c>
      <c r="L43" s="26">
        <f t="shared" si="22"/>
        <v>596.26</v>
      </c>
      <c r="M43" s="102">
        <f t="shared" si="3"/>
        <v>481.17</v>
      </c>
      <c r="N43" s="26">
        <f t="shared" si="23"/>
        <v>26.09</v>
      </c>
      <c r="O43" s="102">
        <f t="shared" si="5"/>
        <v>159</v>
      </c>
      <c r="P43" s="102">
        <f t="shared" si="6"/>
        <v>54</v>
      </c>
      <c r="Q43" s="102">
        <f t="shared" si="7"/>
        <v>1361.24</v>
      </c>
      <c r="R43" s="26">
        <f t="shared" si="8"/>
        <v>0</v>
      </c>
      <c r="S43" s="26">
        <f t="shared" si="9"/>
        <v>298.13</v>
      </c>
      <c r="T43" s="102">
        <f t="shared" si="10"/>
        <v>120.29</v>
      </c>
      <c r="U43" s="26">
        <f t="shared" si="11"/>
        <v>11.18</v>
      </c>
      <c r="V43" s="102">
        <f t="shared" si="12"/>
        <v>159</v>
      </c>
      <c r="W43" s="102">
        <f t="shared" si="13"/>
        <v>54</v>
      </c>
      <c r="X43" s="26">
        <f t="shared" si="14"/>
        <v>642.6</v>
      </c>
      <c r="Y43" s="26">
        <f t="shared" si="15"/>
        <v>2003.84</v>
      </c>
      <c r="Z43" s="26"/>
      <c r="AA43" s="119" t="s">
        <v>55</v>
      </c>
      <c r="AB43" s="120">
        <f t="shared" ref="AB43:AH43" si="57">K43+R43</f>
        <v>44.72</v>
      </c>
      <c r="AC43" s="120">
        <f t="shared" si="57"/>
        <v>894.39</v>
      </c>
      <c r="AD43" s="120">
        <f t="shared" si="57"/>
        <v>601.46</v>
      </c>
      <c r="AE43" s="120">
        <f t="shared" si="57"/>
        <v>37.27</v>
      </c>
      <c r="AF43" s="120">
        <f t="shared" si="57"/>
        <v>318</v>
      </c>
      <c r="AG43" s="120">
        <f t="shared" si="57"/>
        <v>108</v>
      </c>
      <c r="AH43" s="120">
        <f t="shared" si="57"/>
        <v>2003.84</v>
      </c>
      <c r="AI43" s="119" t="s">
        <v>35</v>
      </c>
    </row>
    <row r="44" s="17" customFormat="1" ht="16" customHeight="1" spans="1:35">
      <c r="A44" s="100">
        <f t="shared" si="0"/>
        <v>41</v>
      </c>
      <c r="B44" s="26" t="s">
        <v>185</v>
      </c>
      <c r="C44" s="101" t="s">
        <v>199</v>
      </c>
      <c r="D44" s="26" t="s">
        <v>200</v>
      </c>
      <c r="E44" s="26">
        <v>3726.65</v>
      </c>
      <c r="F44" s="26">
        <v>3726.65</v>
      </c>
      <c r="G44" s="102">
        <v>6014.67</v>
      </c>
      <c r="H44" s="26">
        <v>3726.65</v>
      </c>
      <c r="I44" s="102">
        <v>2544</v>
      </c>
      <c r="J44" s="102">
        <v>108</v>
      </c>
      <c r="K44" s="26">
        <f t="shared" si="1"/>
        <v>44.72</v>
      </c>
      <c r="L44" s="26">
        <f t="shared" si="22"/>
        <v>596.26</v>
      </c>
      <c r="M44" s="102">
        <f t="shared" si="3"/>
        <v>481.17</v>
      </c>
      <c r="N44" s="26">
        <f t="shared" si="23"/>
        <v>26.09</v>
      </c>
      <c r="O44" s="102">
        <f t="shared" si="5"/>
        <v>127.2</v>
      </c>
      <c r="P44" s="102">
        <f t="shared" si="6"/>
        <v>54</v>
      </c>
      <c r="Q44" s="102">
        <f t="shared" si="7"/>
        <v>1329.44</v>
      </c>
      <c r="R44" s="26">
        <f t="shared" si="8"/>
        <v>0</v>
      </c>
      <c r="S44" s="26">
        <f t="shared" si="9"/>
        <v>298.13</v>
      </c>
      <c r="T44" s="102">
        <f t="shared" si="10"/>
        <v>120.29</v>
      </c>
      <c r="U44" s="26">
        <f t="shared" si="11"/>
        <v>11.18</v>
      </c>
      <c r="V44" s="102">
        <f t="shared" si="12"/>
        <v>127.2</v>
      </c>
      <c r="W44" s="102">
        <f t="shared" si="13"/>
        <v>54</v>
      </c>
      <c r="X44" s="26">
        <f t="shared" si="14"/>
        <v>610.8</v>
      </c>
      <c r="Y44" s="26">
        <f t="shared" si="15"/>
        <v>1940.24</v>
      </c>
      <c r="Z44" s="26"/>
      <c r="AA44" s="119" t="s">
        <v>54</v>
      </c>
      <c r="AB44" s="120">
        <f t="shared" ref="AB44:AH44" si="58">K44+R44</f>
        <v>44.72</v>
      </c>
      <c r="AC44" s="120">
        <f t="shared" si="58"/>
        <v>894.39</v>
      </c>
      <c r="AD44" s="120">
        <f t="shared" si="58"/>
        <v>601.46</v>
      </c>
      <c r="AE44" s="120">
        <f t="shared" si="58"/>
        <v>37.27</v>
      </c>
      <c r="AF44" s="120">
        <f t="shared" si="58"/>
        <v>254.4</v>
      </c>
      <c r="AG44" s="120">
        <f t="shared" si="58"/>
        <v>108</v>
      </c>
      <c r="AH44" s="120">
        <f t="shared" si="58"/>
        <v>1940.24</v>
      </c>
      <c r="AI44" s="119" t="s">
        <v>35</v>
      </c>
    </row>
    <row r="45" s="17" customFormat="1" ht="16" customHeight="1" spans="1:35">
      <c r="A45" s="100">
        <f t="shared" si="0"/>
        <v>42</v>
      </c>
      <c r="B45" s="26" t="s">
        <v>201</v>
      </c>
      <c r="C45" s="101" t="s">
        <v>202</v>
      </c>
      <c r="D45" s="26" t="s">
        <v>203</v>
      </c>
      <c r="E45" s="26">
        <v>3726.65</v>
      </c>
      <c r="F45" s="26">
        <v>3726.65</v>
      </c>
      <c r="G45" s="102">
        <v>6014.67</v>
      </c>
      <c r="H45" s="26">
        <v>3726.65</v>
      </c>
      <c r="I45" s="102">
        <v>3180</v>
      </c>
      <c r="J45" s="102">
        <v>108</v>
      </c>
      <c r="K45" s="26">
        <f t="shared" si="1"/>
        <v>44.72</v>
      </c>
      <c r="L45" s="26">
        <f t="shared" si="22"/>
        <v>596.26</v>
      </c>
      <c r="M45" s="102">
        <f t="shared" si="3"/>
        <v>481.17</v>
      </c>
      <c r="N45" s="26">
        <f t="shared" si="23"/>
        <v>26.09</v>
      </c>
      <c r="O45" s="102">
        <f t="shared" si="5"/>
        <v>159</v>
      </c>
      <c r="P45" s="102">
        <f t="shared" si="6"/>
        <v>54</v>
      </c>
      <c r="Q45" s="102">
        <f t="shared" si="7"/>
        <v>1361.24</v>
      </c>
      <c r="R45" s="26">
        <f t="shared" si="8"/>
        <v>0</v>
      </c>
      <c r="S45" s="26">
        <f t="shared" si="9"/>
        <v>298.13</v>
      </c>
      <c r="T45" s="102">
        <f t="shared" si="10"/>
        <v>120.29</v>
      </c>
      <c r="U45" s="26">
        <f t="shared" si="11"/>
        <v>11.18</v>
      </c>
      <c r="V45" s="102">
        <f t="shared" si="12"/>
        <v>159</v>
      </c>
      <c r="W45" s="102">
        <f t="shared" si="13"/>
        <v>54</v>
      </c>
      <c r="X45" s="26">
        <f t="shared" si="14"/>
        <v>642.6</v>
      </c>
      <c r="Y45" s="26">
        <f t="shared" si="15"/>
        <v>2003.84</v>
      </c>
      <c r="Z45" s="26"/>
      <c r="AA45" s="119" t="s">
        <v>46</v>
      </c>
      <c r="AB45" s="120">
        <f t="shared" ref="AB45:AH45" si="59">K45+R45</f>
        <v>44.72</v>
      </c>
      <c r="AC45" s="120">
        <f t="shared" si="59"/>
        <v>894.39</v>
      </c>
      <c r="AD45" s="120">
        <f t="shared" si="59"/>
        <v>601.46</v>
      </c>
      <c r="AE45" s="120">
        <f t="shared" si="59"/>
        <v>37.27</v>
      </c>
      <c r="AF45" s="120">
        <f t="shared" si="59"/>
        <v>318</v>
      </c>
      <c r="AG45" s="120">
        <f t="shared" si="59"/>
        <v>108</v>
      </c>
      <c r="AH45" s="120">
        <f t="shared" si="59"/>
        <v>2003.84</v>
      </c>
      <c r="AI45" s="119" t="s">
        <v>35</v>
      </c>
    </row>
    <row r="46" s="17" customFormat="1" ht="16" customHeight="1" spans="1:35">
      <c r="A46" s="100">
        <f t="shared" si="0"/>
        <v>43</v>
      </c>
      <c r="B46" s="26" t="s">
        <v>204</v>
      </c>
      <c r="C46" s="101" t="s">
        <v>205</v>
      </c>
      <c r="D46" s="26" t="s">
        <v>206</v>
      </c>
      <c r="E46" s="26">
        <v>3820</v>
      </c>
      <c r="F46" s="26">
        <v>3820</v>
      </c>
      <c r="G46" s="102">
        <v>6014.67</v>
      </c>
      <c r="H46" s="26">
        <v>3820</v>
      </c>
      <c r="I46" s="102">
        <v>4180</v>
      </c>
      <c r="J46" s="102">
        <v>108</v>
      </c>
      <c r="K46" s="26">
        <f t="shared" si="1"/>
        <v>45.84</v>
      </c>
      <c r="L46" s="26">
        <f t="shared" si="22"/>
        <v>611.2</v>
      </c>
      <c r="M46" s="102">
        <f t="shared" si="3"/>
        <v>481.17</v>
      </c>
      <c r="N46" s="26">
        <f t="shared" si="23"/>
        <v>26.74</v>
      </c>
      <c r="O46" s="102">
        <f t="shared" si="5"/>
        <v>209</v>
      </c>
      <c r="P46" s="102">
        <f t="shared" si="6"/>
        <v>54</v>
      </c>
      <c r="Q46" s="102">
        <f t="shared" si="7"/>
        <v>1427.95</v>
      </c>
      <c r="R46" s="26">
        <f t="shared" si="8"/>
        <v>0</v>
      </c>
      <c r="S46" s="26">
        <f t="shared" si="9"/>
        <v>305.6</v>
      </c>
      <c r="T46" s="102">
        <f t="shared" si="10"/>
        <v>120.29</v>
      </c>
      <c r="U46" s="26">
        <f t="shared" si="11"/>
        <v>11.46</v>
      </c>
      <c r="V46" s="102">
        <f t="shared" si="12"/>
        <v>209</v>
      </c>
      <c r="W46" s="102">
        <f t="shared" si="13"/>
        <v>54</v>
      </c>
      <c r="X46" s="26">
        <f t="shared" si="14"/>
        <v>700.35</v>
      </c>
      <c r="Y46" s="26">
        <f t="shared" si="15"/>
        <v>2128.3</v>
      </c>
      <c r="Z46" s="26"/>
      <c r="AA46" s="119" t="s">
        <v>74</v>
      </c>
      <c r="AB46" s="120">
        <f t="shared" ref="AB46:AH46" si="60">K46+R46</f>
        <v>45.84</v>
      </c>
      <c r="AC46" s="120">
        <f t="shared" si="60"/>
        <v>916.8</v>
      </c>
      <c r="AD46" s="120">
        <f t="shared" si="60"/>
        <v>601.46</v>
      </c>
      <c r="AE46" s="120">
        <f t="shared" si="60"/>
        <v>38.2</v>
      </c>
      <c r="AF46" s="120">
        <f t="shared" si="60"/>
        <v>418</v>
      </c>
      <c r="AG46" s="120">
        <f t="shared" si="60"/>
        <v>108</v>
      </c>
      <c r="AH46" s="120">
        <f t="shared" si="60"/>
        <v>2128.3</v>
      </c>
      <c r="AI46" s="119" t="s">
        <v>31</v>
      </c>
    </row>
    <row r="47" s="17" customFormat="1" ht="16" customHeight="1" spans="1:35">
      <c r="A47" s="100">
        <f t="shared" si="0"/>
        <v>44</v>
      </c>
      <c r="B47" s="26" t="s">
        <v>207</v>
      </c>
      <c r="C47" s="101" t="s">
        <v>208</v>
      </c>
      <c r="D47" s="26" t="s">
        <v>209</v>
      </c>
      <c r="E47" s="26">
        <v>3820</v>
      </c>
      <c r="F47" s="26">
        <v>3820</v>
      </c>
      <c r="G47" s="102">
        <v>6014.67</v>
      </c>
      <c r="H47" s="26">
        <v>3820</v>
      </c>
      <c r="I47" s="102">
        <v>3180</v>
      </c>
      <c r="J47" s="102">
        <v>108</v>
      </c>
      <c r="K47" s="26">
        <f t="shared" si="1"/>
        <v>45.84</v>
      </c>
      <c r="L47" s="26">
        <f t="shared" si="22"/>
        <v>611.2</v>
      </c>
      <c r="M47" s="102">
        <f t="shared" si="3"/>
        <v>481.17</v>
      </c>
      <c r="N47" s="26">
        <f t="shared" si="23"/>
        <v>26.74</v>
      </c>
      <c r="O47" s="102">
        <f t="shared" si="5"/>
        <v>159</v>
      </c>
      <c r="P47" s="102">
        <f t="shared" si="6"/>
        <v>54</v>
      </c>
      <c r="Q47" s="102">
        <f t="shared" si="7"/>
        <v>1377.95</v>
      </c>
      <c r="R47" s="26">
        <f t="shared" si="8"/>
        <v>0</v>
      </c>
      <c r="S47" s="26">
        <f t="shared" si="9"/>
        <v>305.6</v>
      </c>
      <c r="T47" s="102">
        <f t="shared" si="10"/>
        <v>120.29</v>
      </c>
      <c r="U47" s="26">
        <f t="shared" si="11"/>
        <v>11.46</v>
      </c>
      <c r="V47" s="102">
        <f t="shared" si="12"/>
        <v>159</v>
      </c>
      <c r="W47" s="102">
        <f t="shared" si="13"/>
        <v>54</v>
      </c>
      <c r="X47" s="26">
        <f t="shared" si="14"/>
        <v>650.35</v>
      </c>
      <c r="Y47" s="26">
        <f t="shared" si="15"/>
        <v>2028.3</v>
      </c>
      <c r="Z47" s="26"/>
      <c r="AA47" s="119" t="s">
        <v>66</v>
      </c>
      <c r="AB47" s="120">
        <f t="shared" ref="AB47:AH47" si="61">K47+R47</f>
        <v>45.84</v>
      </c>
      <c r="AC47" s="120">
        <f t="shared" si="61"/>
        <v>916.8</v>
      </c>
      <c r="AD47" s="120">
        <f t="shared" si="61"/>
        <v>601.46</v>
      </c>
      <c r="AE47" s="120">
        <f t="shared" si="61"/>
        <v>38.2</v>
      </c>
      <c r="AF47" s="120">
        <f t="shared" si="61"/>
        <v>318</v>
      </c>
      <c r="AG47" s="120">
        <f t="shared" si="61"/>
        <v>108</v>
      </c>
      <c r="AH47" s="120">
        <f t="shared" si="61"/>
        <v>2028.3</v>
      </c>
      <c r="AI47" s="119" t="s">
        <v>33</v>
      </c>
    </row>
    <row r="48" s="17" customFormat="1" ht="16" customHeight="1" spans="1:35">
      <c r="A48" s="100">
        <f t="shared" si="0"/>
        <v>45</v>
      </c>
      <c r="B48" s="26" t="s">
        <v>207</v>
      </c>
      <c r="C48" s="101" t="s">
        <v>210</v>
      </c>
      <c r="D48" s="26" t="s">
        <v>211</v>
      </c>
      <c r="E48" s="26">
        <v>3726.65</v>
      </c>
      <c r="F48" s="26">
        <v>3726.65</v>
      </c>
      <c r="G48" s="102">
        <v>6014.67</v>
      </c>
      <c r="H48" s="26">
        <v>3726.65</v>
      </c>
      <c r="I48" s="102">
        <v>2200</v>
      </c>
      <c r="J48" s="102">
        <v>108</v>
      </c>
      <c r="K48" s="26">
        <f t="shared" si="1"/>
        <v>44.72</v>
      </c>
      <c r="L48" s="26">
        <f t="shared" si="22"/>
        <v>596.26</v>
      </c>
      <c r="M48" s="102">
        <f t="shared" si="3"/>
        <v>481.17</v>
      </c>
      <c r="N48" s="26">
        <f t="shared" si="23"/>
        <v>26.09</v>
      </c>
      <c r="O48" s="102">
        <f t="shared" si="5"/>
        <v>110</v>
      </c>
      <c r="P48" s="102">
        <f t="shared" si="6"/>
        <v>54</v>
      </c>
      <c r="Q48" s="102">
        <f t="shared" si="7"/>
        <v>1312.24</v>
      </c>
      <c r="R48" s="26">
        <f t="shared" si="8"/>
        <v>0</v>
      </c>
      <c r="S48" s="26">
        <f t="shared" si="9"/>
        <v>298.13</v>
      </c>
      <c r="T48" s="102">
        <f t="shared" si="10"/>
        <v>120.29</v>
      </c>
      <c r="U48" s="26">
        <f t="shared" si="11"/>
        <v>11.18</v>
      </c>
      <c r="V48" s="102">
        <f t="shared" si="12"/>
        <v>110</v>
      </c>
      <c r="W48" s="102">
        <f t="shared" si="13"/>
        <v>54</v>
      </c>
      <c r="X48" s="26">
        <f t="shared" si="14"/>
        <v>593.6</v>
      </c>
      <c r="Y48" s="26">
        <f t="shared" si="15"/>
        <v>1905.84</v>
      </c>
      <c r="Z48" s="26"/>
      <c r="AA48" s="119" t="s">
        <v>66</v>
      </c>
      <c r="AB48" s="120">
        <f t="shared" ref="AB48:AH48" si="62">K48+R48</f>
        <v>44.72</v>
      </c>
      <c r="AC48" s="120">
        <f t="shared" si="62"/>
        <v>894.39</v>
      </c>
      <c r="AD48" s="120">
        <f t="shared" si="62"/>
        <v>601.46</v>
      </c>
      <c r="AE48" s="120">
        <f t="shared" si="62"/>
        <v>37.27</v>
      </c>
      <c r="AF48" s="120">
        <f t="shared" si="62"/>
        <v>220</v>
      </c>
      <c r="AG48" s="120">
        <f t="shared" si="62"/>
        <v>108</v>
      </c>
      <c r="AH48" s="120">
        <f t="shared" si="62"/>
        <v>1905.84</v>
      </c>
      <c r="AI48" s="119" t="s">
        <v>33</v>
      </c>
    </row>
    <row r="49" s="17" customFormat="1" ht="16" customHeight="1" spans="1:35">
      <c r="A49" s="100">
        <f t="shared" si="0"/>
        <v>46</v>
      </c>
      <c r="B49" s="26" t="s">
        <v>113</v>
      </c>
      <c r="C49" s="101" t="s">
        <v>212</v>
      </c>
      <c r="D49" s="26" t="s">
        <v>213</v>
      </c>
      <c r="E49" s="26">
        <v>3726.65</v>
      </c>
      <c r="F49" s="26">
        <v>3726.65</v>
      </c>
      <c r="G49" s="102">
        <v>6014.67</v>
      </c>
      <c r="H49" s="26">
        <v>3726.65</v>
      </c>
      <c r="I49" s="102">
        <v>3180</v>
      </c>
      <c r="J49" s="102">
        <v>108</v>
      </c>
      <c r="K49" s="26">
        <f t="shared" si="1"/>
        <v>44.72</v>
      </c>
      <c r="L49" s="26">
        <f t="shared" si="22"/>
        <v>596.26</v>
      </c>
      <c r="M49" s="102">
        <f t="shared" si="3"/>
        <v>481.17</v>
      </c>
      <c r="N49" s="26">
        <f t="shared" si="23"/>
        <v>26.09</v>
      </c>
      <c r="O49" s="102">
        <f t="shared" si="5"/>
        <v>159</v>
      </c>
      <c r="P49" s="102">
        <f t="shared" si="6"/>
        <v>54</v>
      </c>
      <c r="Q49" s="102">
        <f t="shared" si="7"/>
        <v>1361.24</v>
      </c>
      <c r="R49" s="26">
        <f t="shared" si="8"/>
        <v>0</v>
      </c>
      <c r="S49" s="26">
        <f t="shared" si="9"/>
        <v>298.13</v>
      </c>
      <c r="T49" s="102">
        <f t="shared" si="10"/>
        <v>120.29</v>
      </c>
      <c r="U49" s="26">
        <f t="shared" si="11"/>
        <v>11.18</v>
      </c>
      <c r="V49" s="102">
        <f t="shared" si="12"/>
        <v>159</v>
      </c>
      <c r="W49" s="102">
        <f t="shared" si="13"/>
        <v>54</v>
      </c>
      <c r="X49" s="26">
        <f t="shared" si="14"/>
        <v>642.6</v>
      </c>
      <c r="Y49" s="26">
        <f t="shared" si="15"/>
        <v>2003.84</v>
      </c>
      <c r="Z49" s="26"/>
      <c r="AA49" s="119" t="s">
        <v>68</v>
      </c>
      <c r="AB49" s="120">
        <f t="shared" ref="AB49:AH49" si="63">K49+R49</f>
        <v>44.72</v>
      </c>
      <c r="AC49" s="120">
        <f t="shared" si="63"/>
        <v>894.39</v>
      </c>
      <c r="AD49" s="120">
        <f t="shared" si="63"/>
        <v>601.46</v>
      </c>
      <c r="AE49" s="120">
        <f t="shared" si="63"/>
        <v>37.27</v>
      </c>
      <c r="AF49" s="120">
        <f t="shared" si="63"/>
        <v>318</v>
      </c>
      <c r="AG49" s="120">
        <f t="shared" si="63"/>
        <v>108</v>
      </c>
      <c r="AH49" s="120">
        <f t="shared" si="63"/>
        <v>2003.84</v>
      </c>
      <c r="AI49" s="119" t="s">
        <v>35</v>
      </c>
    </row>
    <row r="50" s="17" customFormat="1" ht="16" customHeight="1" spans="1:35">
      <c r="A50" s="100">
        <f t="shared" si="0"/>
        <v>47</v>
      </c>
      <c r="B50" s="26" t="s">
        <v>207</v>
      </c>
      <c r="C50" s="101" t="s">
        <v>214</v>
      </c>
      <c r="D50" s="26" t="s">
        <v>215</v>
      </c>
      <c r="E50" s="26">
        <v>3726.65</v>
      </c>
      <c r="F50" s="26">
        <v>3726.65</v>
      </c>
      <c r="G50" s="102">
        <v>6014.67</v>
      </c>
      <c r="H50" s="26">
        <v>3726.65</v>
      </c>
      <c r="I50" s="102">
        <v>3180</v>
      </c>
      <c r="J50" s="102">
        <v>108</v>
      </c>
      <c r="K50" s="26">
        <f t="shared" si="1"/>
        <v>44.72</v>
      </c>
      <c r="L50" s="26">
        <f t="shared" si="22"/>
        <v>596.26</v>
      </c>
      <c r="M50" s="102">
        <f t="shared" si="3"/>
        <v>481.17</v>
      </c>
      <c r="N50" s="26">
        <f t="shared" si="23"/>
        <v>26.09</v>
      </c>
      <c r="O50" s="102">
        <f t="shared" si="5"/>
        <v>159</v>
      </c>
      <c r="P50" s="102">
        <f t="shared" si="6"/>
        <v>54</v>
      </c>
      <c r="Q50" s="102">
        <f t="shared" si="7"/>
        <v>1361.24</v>
      </c>
      <c r="R50" s="26">
        <f t="shared" si="8"/>
        <v>0</v>
      </c>
      <c r="S50" s="26">
        <f t="shared" si="9"/>
        <v>298.13</v>
      </c>
      <c r="T50" s="102">
        <f t="shared" si="10"/>
        <v>120.29</v>
      </c>
      <c r="U50" s="26">
        <f t="shared" si="11"/>
        <v>11.18</v>
      </c>
      <c r="V50" s="102">
        <f t="shared" si="12"/>
        <v>159</v>
      </c>
      <c r="W50" s="102">
        <f t="shared" si="13"/>
        <v>54</v>
      </c>
      <c r="X50" s="26">
        <f t="shared" si="14"/>
        <v>642.6</v>
      </c>
      <c r="Y50" s="26">
        <f t="shared" si="15"/>
        <v>2003.84</v>
      </c>
      <c r="Z50" s="26"/>
      <c r="AA50" s="119" t="s">
        <v>48</v>
      </c>
      <c r="AB50" s="120">
        <f t="shared" ref="AB50:AH50" si="64">K50+R50</f>
        <v>44.72</v>
      </c>
      <c r="AC50" s="120">
        <f t="shared" si="64"/>
        <v>894.39</v>
      </c>
      <c r="AD50" s="120">
        <f t="shared" si="64"/>
        <v>601.46</v>
      </c>
      <c r="AE50" s="120">
        <f t="shared" si="64"/>
        <v>37.27</v>
      </c>
      <c r="AF50" s="120">
        <f t="shared" si="64"/>
        <v>318</v>
      </c>
      <c r="AG50" s="120">
        <f t="shared" si="64"/>
        <v>108</v>
      </c>
      <c r="AH50" s="120">
        <f t="shared" si="64"/>
        <v>2003.84</v>
      </c>
      <c r="AI50" s="119" t="s">
        <v>33</v>
      </c>
    </row>
    <row r="51" s="17" customFormat="1" ht="16" customHeight="1" spans="1:35">
      <c r="A51" s="100">
        <f t="shared" si="0"/>
        <v>48</v>
      </c>
      <c r="B51" s="26" t="s">
        <v>116</v>
      </c>
      <c r="C51" s="101" t="s">
        <v>216</v>
      </c>
      <c r="D51" s="26" t="s">
        <v>217</v>
      </c>
      <c r="E51" s="26">
        <v>3726.65</v>
      </c>
      <c r="F51" s="26">
        <v>3726.65</v>
      </c>
      <c r="G51" s="102">
        <v>6014.67</v>
      </c>
      <c r="H51" s="26">
        <v>3726.65</v>
      </c>
      <c r="I51" s="102">
        <v>4180</v>
      </c>
      <c r="J51" s="102">
        <v>108</v>
      </c>
      <c r="K51" s="26">
        <f t="shared" si="1"/>
        <v>44.72</v>
      </c>
      <c r="L51" s="26">
        <f t="shared" si="22"/>
        <v>596.26</v>
      </c>
      <c r="M51" s="102">
        <f t="shared" si="3"/>
        <v>481.17</v>
      </c>
      <c r="N51" s="26">
        <f t="shared" si="23"/>
        <v>26.09</v>
      </c>
      <c r="O51" s="102">
        <f t="shared" si="5"/>
        <v>209</v>
      </c>
      <c r="P51" s="102">
        <f t="shared" si="6"/>
        <v>54</v>
      </c>
      <c r="Q51" s="102">
        <f t="shared" si="7"/>
        <v>1411.24</v>
      </c>
      <c r="R51" s="26">
        <f t="shared" si="8"/>
        <v>0</v>
      </c>
      <c r="S51" s="26">
        <f t="shared" si="9"/>
        <v>298.13</v>
      </c>
      <c r="T51" s="102">
        <f t="shared" si="10"/>
        <v>120.29</v>
      </c>
      <c r="U51" s="26">
        <f t="shared" si="11"/>
        <v>11.18</v>
      </c>
      <c r="V51" s="102">
        <f t="shared" si="12"/>
        <v>209</v>
      </c>
      <c r="W51" s="102">
        <f t="shared" si="13"/>
        <v>54</v>
      </c>
      <c r="X51" s="26">
        <f t="shared" si="14"/>
        <v>692.6</v>
      </c>
      <c r="Y51" s="26">
        <f t="shared" si="15"/>
        <v>2103.84</v>
      </c>
      <c r="Z51" s="26"/>
      <c r="AA51" s="119" t="s">
        <v>52</v>
      </c>
      <c r="AB51" s="120">
        <f t="shared" ref="AB51:AH51" si="65">K51+R51</f>
        <v>44.72</v>
      </c>
      <c r="AC51" s="120">
        <f t="shared" si="65"/>
        <v>894.39</v>
      </c>
      <c r="AD51" s="120">
        <f t="shared" si="65"/>
        <v>601.46</v>
      </c>
      <c r="AE51" s="120">
        <f t="shared" si="65"/>
        <v>37.27</v>
      </c>
      <c r="AF51" s="120">
        <f t="shared" si="65"/>
        <v>418</v>
      </c>
      <c r="AG51" s="120">
        <f t="shared" si="65"/>
        <v>108</v>
      </c>
      <c r="AH51" s="120">
        <f t="shared" si="65"/>
        <v>2103.84</v>
      </c>
      <c r="AI51" s="119" t="s">
        <v>34</v>
      </c>
    </row>
    <row r="52" s="17" customFormat="1" ht="16" customHeight="1" spans="1:35">
      <c r="A52" s="100">
        <f t="shared" si="0"/>
        <v>49</v>
      </c>
      <c r="B52" s="26" t="s">
        <v>153</v>
      </c>
      <c r="C52" s="101" t="s">
        <v>218</v>
      </c>
      <c r="D52" s="26" t="s">
        <v>219</v>
      </c>
      <c r="E52" s="26">
        <v>3726.65</v>
      </c>
      <c r="F52" s="26">
        <v>3726.65</v>
      </c>
      <c r="G52" s="102">
        <v>6014.67</v>
      </c>
      <c r="H52" s="26">
        <v>3726.65</v>
      </c>
      <c r="I52" s="102">
        <v>3180</v>
      </c>
      <c r="J52" s="102">
        <v>108</v>
      </c>
      <c r="K52" s="26">
        <f t="shared" si="1"/>
        <v>44.72</v>
      </c>
      <c r="L52" s="26">
        <f t="shared" si="22"/>
        <v>596.26</v>
      </c>
      <c r="M52" s="102">
        <f t="shared" si="3"/>
        <v>481.17</v>
      </c>
      <c r="N52" s="26">
        <f t="shared" si="23"/>
        <v>26.09</v>
      </c>
      <c r="O52" s="102">
        <f t="shared" si="5"/>
        <v>159</v>
      </c>
      <c r="P52" s="102">
        <f t="shared" si="6"/>
        <v>54</v>
      </c>
      <c r="Q52" s="102">
        <f t="shared" si="7"/>
        <v>1361.24</v>
      </c>
      <c r="R52" s="26">
        <f t="shared" si="8"/>
        <v>0</v>
      </c>
      <c r="S52" s="26">
        <f t="shared" si="9"/>
        <v>298.13</v>
      </c>
      <c r="T52" s="102">
        <f t="shared" si="10"/>
        <v>120.29</v>
      </c>
      <c r="U52" s="26">
        <f t="shared" si="11"/>
        <v>11.18</v>
      </c>
      <c r="V52" s="102">
        <f t="shared" si="12"/>
        <v>159</v>
      </c>
      <c r="W52" s="102">
        <f t="shared" si="13"/>
        <v>54</v>
      </c>
      <c r="X52" s="26">
        <f t="shared" si="14"/>
        <v>642.6</v>
      </c>
      <c r="Y52" s="26">
        <f t="shared" si="15"/>
        <v>2003.84</v>
      </c>
      <c r="Z52" s="26"/>
      <c r="AA52" s="119" t="s">
        <v>75</v>
      </c>
      <c r="AB52" s="120">
        <f t="shared" ref="AB52:AH52" si="66">K52+R52</f>
        <v>44.72</v>
      </c>
      <c r="AC52" s="120">
        <f t="shared" si="66"/>
        <v>894.39</v>
      </c>
      <c r="AD52" s="120">
        <f t="shared" si="66"/>
        <v>601.46</v>
      </c>
      <c r="AE52" s="120">
        <f t="shared" si="66"/>
        <v>37.27</v>
      </c>
      <c r="AF52" s="120">
        <f t="shared" si="66"/>
        <v>318</v>
      </c>
      <c r="AG52" s="120">
        <f t="shared" si="66"/>
        <v>108</v>
      </c>
      <c r="AH52" s="120">
        <f t="shared" si="66"/>
        <v>2003.84</v>
      </c>
      <c r="AI52" s="119" t="s">
        <v>31</v>
      </c>
    </row>
    <row r="53" s="17" customFormat="1" ht="16" customHeight="1" spans="1:35">
      <c r="A53" s="100">
        <f t="shared" si="0"/>
        <v>50</v>
      </c>
      <c r="B53" s="26" t="s">
        <v>207</v>
      </c>
      <c r="C53" s="101" t="s">
        <v>220</v>
      </c>
      <c r="D53" s="26" t="s">
        <v>221</v>
      </c>
      <c r="E53" s="26">
        <v>3726.65</v>
      </c>
      <c r="F53" s="26">
        <v>3726.65</v>
      </c>
      <c r="G53" s="102">
        <v>6014.67</v>
      </c>
      <c r="H53" s="26">
        <v>3726.65</v>
      </c>
      <c r="I53" s="102">
        <v>3180</v>
      </c>
      <c r="J53" s="102">
        <v>108</v>
      </c>
      <c r="K53" s="26">
        <f t="shared" si="1"/>
        <v>44.72</v>
      </c>
      <c r="L53" s="26">
        <f t="shared" si="22"/>
        <v>596.26</v>
      </c>
      <c r="M53" s="102">
        <f t="shared" si="3"/>
        <v>481.17</v>
      </c>
      <c r="N53" s="26">
        <f t="shared" si="23"/>
        <v>26.09</v>
      </c>
      <c r="O53" s="102">
        <f t="shared" si="5"/>
        <v>159</v>
      </c>
      <c r="P53" s="102">
        <f t="shared" si="6"/>
        <v>54</v>
      </c>
      <c r="Q53" s="102">
        <f t="shared" si="7"/>
        <v>1361.24</v>
      </c>
      <c r="R53" s="26">
        <f t="shared" si="8"/>
        <v>0</v>
      </c>
      <c r="S53" s="26">
        <f t="shared" si="9"/>
        <v>298.13</v>
      </c>
      <c r="T53" s="102">
        <f t="shared" si="10"/>
        <v>120.29</v>
      </c>
      <c r="U53" s="26">
        <f t="shared" si="11"/>
        <v>11.18</v>
      </c>
      <c r="V53" s="102">
        <f t="shared" si="12"/>
        <v>159</v>
      </c>
      <c r="W53" s="102">
        <f t="shared" si="13"/>
        <v>54</v>
      </c>
      <c r="X53" s="26">
        <f t="shared" si="14"/>
        <v>642.6</v>
      </c>
      <c r="Y53" s="26">
        <f t="shared" si="15"/>
        <v>2003.84</v>
      </c>
      <c r="Z53" s="26"/>
      <c r="AA53" s="119" t="s">
        <v>59</v>
      </c>
      <c r="AB53" s="120">
        <f t="shared" ref="AB53:AH53" si="67">K53+R53</f>
        <v>44.72</v>
      </c>
      <c r="AC53" s="120">
        <f t="shared" si="67"/>
        <v>894.39</v>
      </c>
      <c r="AD53" s="120">
        <f t="shared" si="67"/>
        <v>601.46</v>
      </c>
      <c r="AE53" s="120">
        <f t="shared" si="67"/>
        <v>37.27</v>
      </c>
      <c r="AF53" s="120">
        <f t="shared" si="67"/>
        <v>318</v>
      </c>
      <c r="AG53" s="120">
        <f t="shared" si="67"/>
        <v>108</v>
      </c>
      <c r="AH53" s="120">
        <f t="shared" si="67"/>
        <v>2003.84</v>
      </c>
      <c r="AI53" s="119" t="s">
        <v>35</v>
      </c>
    </row>
    <row r="54" s="17" customFormat="1" ht="16" customHeight="1" spans="1:35">
      <c r="A54" s="100">
        <f t="shared" si="0"/>
        <v>51</v>
      </c>
      <c r="B54" s="26" t="s">
        <v>207</v>
      </c>
      <c r="C54" s="101" t="s">
        <v>222</v>
      </c>
      <c r="D54" s="26" t="s">
        <v>223</v>
      </c>
      <c r="E54" s="26">
        <v>3726.65</v>
      </c>
      <c r="F54" s="26">
        <v>3726.65</v>
      </c>
      <c r="G54" s="102">
        <v>6014.67</v>
      </c>
      <c r="H54" s="26">
        <v>3726.65</v>
      </c>
      <c r="I54" s="102">
        <v>3180</v>
      </c>
      <c r="J54" s="102">
        <v>108</v>
      </c>
      <c r="K54" s="26">
        <f t="shared" si="1"/>
        <v>44.72</v>
      </c>
      <c r="L54" s="26">
        <f t="shared" si="22"/>
        <v>596.26</v>
      </c>
      <c r="M54" s="102">
        <f t="shared" si="3"/>
        <v>481.17</v>
      </c>
      <c r="N54" s="26">
        <f t="shared" si="23"/>
        <v>26.09</v>
      </c>
      <c r="O54" s="102">
        <f t="shared" si="5"/>
        <v>159</v>
      </c>
      <c r="P54" s="102">
        <f t="shared" si="6"/>
        <v>54</v>
      </c>
      <c r="Q54" s="102">
        <f t="shared" si="7"/>
        <v>1361.24</v>
      </c>
      <c r="R54" s="26">
        <f t="shared" si="8"/>
        <v>0</v>
      </c>
      <c r="S54" s="26">
        <f t="shared" si="9"/>
        <v>298.13</v>
      </c>
      <c r="T54" s="102">
        <f t="shared" si="10"/>
        <v>120.29</v>
      </c>
      <c r="U54" s="26">
        <f t="shared" si="11"/>
        <v>11.18</v>
      </c>
      <c r="V54" s="102">
        <f t="shared" si="12"/>
        <v>159</v>
      </c>
      <c r="W54" s="102">
        <f t="shared" si="13"/>
        <v>54</v>
      </c>
      <c r="X54" s="26">
        <f t="shared" si="14"/>
        <v>642.6</v>
      </c>
      <c r="Y54" s="26">
        <f t="shared" si="15"/>
        <v>2003.84</v>
      </c>
      <c r="Z54" s="26"/>
      <c r="AA54" s="119" t="s">
        <v>66</v>
      </c>
      <c r="AB54" s="120">
        <f t="shared" ref="AB54:AH54" si="68">K54+R54</f>
        <v>44.72</v>
      </c>
      <c r="AC54" s="120">
        <f t="shared" si="68"/>
        <v>894.39</v>
      </c>
      <c r="AD54" s="120">
        <f t="shared" si="68"/>
        <v>601.46</v>
      </c>
      <c r="AE54" s="120">
        <f t="shared" si="68"/>
        <v>37.27</v>
      </c>
      <c r="AF54" s="120">
        <f t="shared" si="68"/>
        <v>318</v>
      </c>
      <c r="AG54" s="120">
        <f t="shared" si="68"/>
        <v>108</v>
      </c>
      <c r="AH54" s="120">
        <f t="shared" si="68"/>
        <v>2003.84</v>
      </c>
      <c r="AI54" s="119" t="s">
        <v>33</v>
      </c>
    </row>
    <row r="55" s="17" customFormat="1" ht="16" customHeight="1" spans="1:35">
      <c r="A55" s="100">
        <f t="shared" si="0"/>
        <v>52</v>
      </c>
      <c r="B55" s="26" t="s">
        <v>113</v>
      </c>
      <c r="C55" s="101" t="s">
        <v>224</v>
      </c>
      <c r="D55" s="26" t="s">
        <v>225</v>
      </c>
      <c r="E55" s="26">
        <v>3820</v>
      </c>
      <c r="F55" s="26">
        <v>3820</v>
      </c>
      <c r="G55" s="102">
        <v>6014.67</v>
      </c>
      <c r="H55" s="26">
        <v>3820</v>
      </c>
      <c r="I55" s="102">
        <v>4180</v>
      </c>
      <c r="J55" s="102">
        <v>108</v>
      </c>
      <c r="K55" s="26">
        <f t="shared" si="1"/>
        <v>45.84</v>
      </c>
      <c r="L55" s="26">
        <f t="shared" si="22"/>
        <v>611.2</v>
      </c>
      <c r="M55" s="102">
        <f t="shared" si="3"/>
        <v>481.17</v>
      </c>
      <c r="N55" s="26">
        <f t="shared" si="23"/>
        <v>26.74</v>
      </c>
      <c r="O55" s="102">
        <f t="shared" si="5"/>
        <v>209</v>
      </c>
      <c r="P55" s="102">
        <f t="shared" si="6"/>
        <v>54</v>
      </c>
      <c r="Q55" s="102">
        <f t="shared" si="7"/>
        <v>1427.95</v>
      </c>
      <c r="R55" s="26">
        <f t="shared" si="8"/>
        <v>0</v>
      </c>
      <c r="S55" s="26">
        <f t="shared" si="9"/>
        <v>305.6</v>
      </c>
      <c r="T55" s="102">
        <f t="shared" si="10"/>
        <v>120.29</v>
      </c>
      <c r="U55" s="26">
        <f t="shared" si="11"/>
        <v>11.46</v>
      </c>
      <c r="V55" s="102">
        <f t="shared" si="12"/>
        <v>209</v>
      </c>
      <c r="W55" s="102">
        <f t="shared" si="13"/>
        <v>54</v>
      </c>
      <c r="X55" s="26">
        <f t="shared" si="14"/>
        <v>700.35</v>
      </c>
      <c r="Y55" s="26">
        <f t="shared" si="15"/>
        <v>2128.3</v>
      </c>
      <c r="Z55" s="26"/>
      <c r="AA55" s="119" t="s">
        <v>68</v>
      </c>
      <c r="AB55" s="120">
        <f t="shared" ref="AB55:AH55" si="69">K55+R55</f>
        <v>45.84</v>
      </c>
      <c r="AC55" s="120">
        <f t="shared" si="69"/>
        <v>916.8</v>
      </c>
      <c r="AD55" s="120">
        <f t="shared" si="69"/>
        <v>601.46</v>
      </c>
      <c r="AE55" s="120">
        <f t="shared" si="69"/>
        <v>38.2</v>
      </c>
      <c r="AF55" s="120">
        <f t="shared" si="69"/>
        <v>418</v>
      </c>
      <c r="AG55" s="120">
        <f t="shared" si="69"/>
        <v>108</v>
      </c>
      <c r="AH55" s="120">
        <f t="shared" si="69"/>
        <v>2128.3</v>
      </c>
      <c r="AI55" s="119" t="s">
        <v>35</v>
      </c>
    </row>
    <row r="56" s="17" customFormat="1" ht="16" customHeight="1" spans="1:35">
      <c r="A56" s="100">
        <f t="shared" si="0"/>
        <v>53</v>
      </c>
      <c r="B56" s="26" t="s">
        <v>207</v>
      </c>
      <c r="C56" s="101" t="s">
        <v>226</v>
      </c>
      <c r="D56" s="26" t="s">
        <v>227</v>
      </c>
      <c r="E56" s="26">
        <v>3820</v>
      </c>
      <c r="F56" s="26">
        <v>3820</v>
      </c>
      <c r="G56" s="102">
        <v>6014.67</v>
      </c>
      <c r="H56" s="26">
        <v>3820</v>
      </c>
      <c r="I56" s="102">
        <v>4180</v>
      </c>
      <c r="J56" s="102">
        <v>108</v>
      </c>
      <c r="K56" s="26">
        <f t="shared" si="1"/>
        <v>45.84</v>
      </c>
      <c r="L56" s="26">
        <f t="shared" si="22"/>
        <v>611.2</v>
      </c>
      <c r="M56" s="102">
        <f t="shared" si="3"/>
        <v>481.17</v>
      </c>
      <c r="N56" s="26">
        <f t="shared" si="23"/>
        <v>26.74</v>
      </c>
      <c r="O56" s="102">
        <f t="shared" si="5"/>
        <v>209</v>
      </c>
      <c r="P56" s="102">
        <f t="shared" si="6"/>
        <v>54</v>
      </c>
      <c r="Q56" s="102">
        <f t="shared" si="7"/>
        <v>1427.95</v>
      </c>
      <c r="R56" s="26">
        <f t="shared" si="8"/>
        <v>0</v>
      </c>
      <c r="S56" s="26">
        <f t="shared" si="9"/>
        <v>305.6</v>
      </c>
      <c r="T56" s="102">
        <f t="shared" si="10"/>
        <v>120.29</v>
      </c>
      <c r="U56" s="26">
        <f t="shared" si="11"/>
        <v>11.46</v>
      </c>
      <c r="V56" s="102">
        <f t="shared" si="12"/>
        <v>209</v>
      </c>
      <c r="W56" s="102">
        <f t="shared" si="13"/>
        <v>54</v>
      </c>
      <c r="X56" s="26">
        <f t="shared" si="14"/>
        <v>700.35</v>
      </c>
      <c r="Y56" s="26">
        <f t="shared" si="15"/>
        <v>2128.3</v>
      </c>
      <c r="Z56" s="26"/>
      <c r="AA56" s="119" t="s">
        <v>66</v>
      </c>
      <c r="AB56" s="120">
        <f t="shared" ref="AB56:AH56" si="70">K56+R56</f>
        <v>45.84</v>
      </c>
      <c r="AC56" s="120">
        <f t="shared" si="70"/>
        <v>916.8</v>
      </c>
      <c r="AD56" s="120">
        <f t="shared" si="70"/>
        <v>601.46</v>
      </c>
      <c r="AE56" s="120">
        <f t="shared" si="70"/>
        <v>38.2</v>
      </c>
      <c r="AF56" s="120">
        <f t="shared" si="70"/>
        <v>418</v>
      </c>
      <c r="AG56" s="120">
        <f t="shared" si="70"/>
        <v>108</v>
      </c>
      <c r="AH56" s="120">
        <f t="shared" si="70"/>
        <v>2128.3</v>
      </c>
      <c r="AI56" s="119" t="s">
        <v>33</v>
      </c>
    </row>
    <row r="57" s="17" customFormat="1" ht="16" customHeight="1" spans="1:35">
      <c r="A57" s="100">
        <f t="shared" si="0"/>
        <v>54</v>
      </c>
      <c r="B57" s="26" t="s">
        <v>207</v>
      </c>
      <c r="C57" s="101" t="s">
        <v>228</v>
      </c>
      <c r="D57" s="26" t="s">
        <v>229</v>
      </c>
      <c r="E57" s="26">
        <v>3726.65</v>
      </c>
      <c r="F57" s="26">
        <v>3726.65</v>
      </c>
      <c r="G57" s="102">
        <v>6014.67</v>
      </c>
      <c r="H57" s="26">
        <v>3726.65</v>
      </c>
      <c r="I57" s="102">
        <v>3180</v>
      </c>
      <c r="J57" s="102">
        <v>108</v>
      </c>
      <c r="K57" s="26">
        <f t="shared" si="1"/>
        <v>44.72</v>
      </c>
      <c r="L57" s="26">
        <f t="shared" si="22"/>
        <v>596.26</v>
      </c>
      <c r="M57" s="102">
        <f t="shared" si="3"/>
        <v>481.17</v>
      </c>
      <c r="N57" s="26">
        <f t="shared" si="23"/>
        <v>26.09</v>
      </c>
      <c r="O57" s="102">
        <f t="shared" si="5"/>
        <v>159</v>
      </c>
      <c r="P57" s="102">
        <f t="shared" si="6"/>
        <v>54</v>
      </c>
      <c r="Q57" s="102">
        <f t="shared" si="7"/>
        <v>1361.24</v>
      </c>
      <c r="R57" s="26">
        <f t="shared" si="8"/>
        <v>0</v>
      </c>
      <c r="S57" s="26">
        <f t="shared" si="9"/>
        <v>298.13</v>
      </c>
      <c r="T57" s="102">
        <f t="shared" si="10"/>
        <v>120.29</v>
      </c>
      <c r="U57" s="26">
        <f t="shared" si="11"/>
        <v>11.18</v>
      </c>
      <c r="V57" s="102">
        <f t="shared" si="12"/>
        <v>159</v>
      </c>
      <c r="W57" s="102">
        <f t="shared" si="13"/>
        <v>54</v>
      </c>
      <c r="X57" s="26">
        <f t="shared" si="14"/>
        <v>642.6</v>
      </c>
      <c r="Y57" s="26">
        <f t="shared" si="15"/>
        <v>2003.84</v>
      </c>
      <c r="Z57" s="26"/>
      <c r="AA57" s="119" t="s">
        <v>66</v>
      </c>
      <c r="AB57" s="120">
        <f t="shared" ref="AB57:AH57" si="71">K57+R57</f>
        <v>44.72</v>
      </c>
      <c r="AC57" s="120">
        <f t="shared" si="71"/>
        <v>894.39</v>
      </c>
      <c r="AD57" s="120">
        <f t="shared" si="71"/>
        <v>601.46</v>
      </c>
      <c r="AE57" s="120">
        <f t="shared" si="71"/>
        <v>37.27</v>
      </c>
      <c r="AF57" s="120">
        <f t="shared" si="71"/>
        <v>318</v>
      </c>
      <c r="AG57" s="120">
        <f t="shared" si="71"/>
        <v>108</v>
      </c>
      <c r="AH57" s="120">
        <f t="shared" si="71"/>
        <v>2003.84</v>
      </c>
      <c r="AI57" s="119" t="s">
        <v>33</v>
      </c>
    </row>
    <row r="58" s="17" customFormat="1" ht="16" customHeight="1" spans="1:35">
      <c r="A58" s="100">
        <f t="shared" si="0"/>
        <v>55</v>
      </c>
      <c r="B58" s="26" t="s">
        <v>207</v>
      </c>
      <c r="C58" s="101" t="s">
        <v>230</v>
      </c>
      <c r="D58" s="26" t="s">
        <v>231</v>
      </c>
      <c r="E58" s="26">
        <v>3726.65</v>
      </c>
      <c r="F58" s="26">
        <v>3726.65</v>
      </c>
      <c r="G58" s="102">
        <v>6014.67</v>
      </c>
      <c r="H58" s="26">
        <v>3726.65</v>
      </c>
      <c r="I58" s="102">
        <v>3180</v>
      </c>
      <c r="J58" s="102">
        <v>108</v>
      </c>
      <c r="K58" s="26">
        <f t="shared" si="1"/>
        <v>44.72</v>
      </c>
      <c r="L58" s="26">
        <f t="shared" si="22"/>
        <v>596.26</v>
      </c>
      <c r="M58" s="102">
        <f t="shared" si="3"/>
        <v>481.17</v>
      </c>
      <c r="N58" s="26">
        <f t="shared" si="23"/>
        <v>26.09</v>
      </c>
      <c r="O58" s="102">
        <f t="shared" si="5"/>
        <v>159</v>
      </c>
      <c r="P58" s="102">
        <f t="shared" si="6"/>
        <v>54</v>
      </c>
      <c r="Q58" s="102">
        <f t="shared" si="7"/>
        <v>1361.24</v>
      </c>
      <c r="R58" s="26">
        <f t="shared" si="8"/>
        <v>0</v>
      </c>
      <c r="S58" s="26">
        <f t="shared" si="9"/>
        <v>298.13</v>
      </c>
      <c r="T58" s="102">
        <f t="shared" si="10"/>
        <v>120.29</v>
      </c>
      <c r="U58" s="26">
        <f t="shared" si="11"/>
        <v>11.18</v>
      </c>
      <c r="V58" s="102">
        <f t="shared" si="12"/>
        <v>159</v>
      </c>
      <c r="W58" s="102">
        <f t="shared" si="13"/>
        <v>54</v>
      </c>
      <c r="X58" s="26">
        <f t="shared" si="14"/>
        <v>642.6</v>
      </c>
      <c r="Y58" s="26">
        <f t="shared" si="15"/>
        <v>2003.84</v>
      </c>
      <c r="Z58" s="26"/>
      <c r="AA58" s="119" t="s">
        <v>60</v>
      </c>
      <c r="AB58" s="120">
        <f t="shared" ref="AB58:AH58" si="72">K58+R58</f>
        <v>44.72</v>
      </c>
      <c r="AC58" s="120">
        <f t="shared" si="72"/>
        <v>894.39</v>
      </c>
      <c r="AD58" s="120">
        <f t="shared" si="72"/>
        <v>601.46</v>
      </c>
      <c r="AE58" s="120">
        <f t="shared" si="72"/>
        <v>37.27</v>
      </c>
      <c r="AF58" s="120">
        <f t="shared" si="72"/>
        <v>318</v>
      </c>
      <c r="AG58" s="120">
        <f t="shared" si="72"/>
        <v>108</v>
      </c>
      <c r="AH58" s="120">
        <f t="shared" si="72"/>
        <v>2003.84</v>
      </c>
      <c r="AI58" s="119" t="s">
        <v>33</v>
      </c>
    </row>
    <row r="59" s="17" customFormat="1" ht="16" customHeight="1" spans="1:35">
      <c r="A59" s="100">
        <f t="shared" si="0"/>
        <v>56</v>
      </c>
      <c r="B59" s="26" t="s">
        <v>207</v>
      </c>
      <c r="C59" s="101" t="s">
        <v>232</v>
      </c>
      <c r="D59" s="26" t="s">
        <v>233</v>
      </c>
      <c r="E59" s="26">
        <v>3726.65</v>
      </c>
      <c r="F59" s="26">
        <v>3726.65</v>
      </c>
      <c r="G59" s="102">
        <v>6014.67</v>
      </c>
      <c r="H59" s="26">
        <v>3726.65</v>
      </c>
      <c r="I59" s="102">
        <v>3180</v>
      </c>
      <c r="J59" s="102">
        <v>108</v>
      </c>
      <c r="K59" s="26">
        <f t="shared" si="1"/>
        <v>44.72</v>
      </c>
      <c r="L59" s="26">
        <f t="shared" si="22"/>
        <v>596.26</v>
      </c>
      <c r="M59" s="102">
        <f t="shared" si="3"/>
        <v>481.17</v>
      </c>
      <c r="N59" s="26">
        <f t="shared" si="23"/>
        <v>26.09</v>
      </c>
      <c r="O59" s="102">
        <f t="shared" si="5"/>
        <v>159</v>
      </c>
      <c r="P59" s="102">
        <f t="shared" si="6"/>
        <v>54</v>
      </c>
      <c r="Q59" s="102">
        <f t="shared" si="7"/>
        <v>1361.24</v>
      </c>
      <c r="R59" s="26">
        <f t="shared" si="8"/>
        <v>0</v>
      </c>
      <c r="S59" s="26">
        <f t="shared" si="9"/>
        <v>298.13</v>
      </c>
      <c r="T59" s="102">
        <f t="shared" si="10"/>
        <v>120.29</v>
      </c>
      <c r="U59" s="26">
        <f t="shared" si="11"/>
        <v>11.18</v>
      </c>
      <c r="V59" s="102">
        <f t="shared" si="12"/>
        <v>159</v>
      </c>
      <c r="W59" s="102">
        <f t="shared" si="13"/>
        <v>54</v>
      </c>
      <c r="X59" s="26">
        <f t="shared" si="14"/>
        <v>642.6</v>
      </c>
      <c r="Y59" s="26">
        <f t="shared" si="15"/>
        <v>2003.84</v>
      </c>
      <c r="Z59" s="26"/>
      <c r="AA59" s="119" t="s">
        <v>66</v>
      </c>
      <c r="AB59" s="120">
        <f t="shared" ref="AB59:AH59" si="73">K59+R59</f>
        <v>44.72</v>
      </c>
      <c r="AC59" s="120">
        <f t="shared" si="73"/>
        <v>894.39</v>
      </c>
      <c r="AD59" s="120">
        <f t="shared" si="73"/>
        <v>601.46</v>
      </c>
      <c r="AE59" s="120">
        <f t="shared" si="73"/>
        <v>37.27</v>
      </c>
      <c r="AF59" s="120">
        <f t="shared" si="73"/>
        <v>318</v>
      </c>
      <c r="AG59" s="120">
        <f t="shared" si="73"/>
        <v>108</v>
      </c>
      <c r="AH59" s="120">
        <f t="shared" si="73"/>
        <v>2003.84</v>
      </c>
      <c r="AI59" s="119" t="s">
        <v>33</v>
      </c>
    </row>
    <row r="60" s="17" customFormat="1" ht="16" customHeight="1" spans="1:35">
      <c r="A60" s="100">
        <f t="shared" si="0"/>
        <v>57</v>
      </c>
      <c r="B60" s="26" t="s">
        <v>113</v>
      </c>
      <c r="C60" s="101" t="s">
        <v>234</v>
      </c>
      <c r="D60" s="26" t="s">
        <v>235</v>
      </c>
      <c r="E60" s="26">
        <v>3726.65</v>
      </c>
      <c r="F60" s="26">
        <v>3726.65</v>
      </c>
      <c r="G60" s="102">
        <v>6014.67</v>
      </c>
      <c r="H60" s="26">
        <v>3726.65</v>
      </c>
      <c r="I60" s="102">
        <v>4180</v>
      </c>
      <c r="J60" s="102">
        <v>108</v>
      </c>
      <c r="K60" s="26">
        <f t="shared" si="1"/>
        <v>44.72</v>
      </c>
      <c r="L60" s="26">
        <f t="shared" si="22"/>
        <v>596.26</v>
      </c>
      <c r="M60" s="102">
        <f t="shared" si="3"/>
        <v>481.17</v>
      </c>
      <c r="N60" s="26">
        <f t="shared" si="23"/>
        <v>26.09</v>
      </c>
      <c r="O60" s="102">
        <f t="shared" si="5"/>
        <v>209</v>
      </c>
      <c r="P60" s="102">
        <f t="shared" si="6"/>
        <v>54</v>
      </c>
      <c r="Q60" s="102">
        <f t="shared" si="7"/>
        <v>1411.24</v>
      </c>
      <c r="R60" s="26">
        <f t="shared" si="8"/>
        <v>0</v>
      </c>
      <c r="S60" s="26">
        <f t="shared" si="9"/>
        <v>298.13</v>
      </c>
      <c r="T60" s="102">
        <f t="shared" si="10"/>
        <v>120.29</v>
      </c>
      <c r="U60" s="26">
        <f t="shared" si="11"/>
        <v>11.18</v>
      </c>
      <c r="V60" s="102">
        <f t="shared" si="12"/>
        <v>209</v>
      </c>
      <c r="W60" s="102">
        <f t="shared" si="13"/>
        <v>54</v>
      </c>
      <c r="X60" s="26">
        <f t="shared" si="14"/>
        <v>692.6</v>
      </c>
      <c r="Y60" s="26">
        <f t="shared" si="15"/>
        <v>2103.84</v>
      </c>
      <c r="Z60" s="26"/>
      <c r="AA60" s="119" t="s">
        <v>59</v>
      </c>
      <c r="AB60" s="120">
        <f t="shared" ref="AB60:AH60" si="74">K60+R60</f>
        <v>44.72</v>
      </c>
      <c r="AC60" s="120">
        <f t="shared" si="74"/>
        <v>894.39</v>
      </c>
      <c r="AD60" s="120">
        <f t="shared" si="74"/>
        <v>601.46</v>
      </c>
      <c r="AE60" s="120">
        <f t="shared" si="74"/>
        <v>37.27</v>
      </c>
      <c r="AF60" s="120">
        <f t="shared" si="74"/>
        <v>418</v>
      </c>
      <c r="AG60" s="120">
        <f t="shared" si="74"/>
        <v>108</v>
      </c>
      <c r="AH60" s="120">
        <f t="shared" si="74"/>
        <v>2103.84</v>
      </c>
      <c r="AI60" s="119" t="s">
        <v>35</v>
      </c>
    </row>
    <row r="61" s="17" customFormat="1" ht="16" customHeight="1" spans="1:35">
      <c r="A61" s="100">
        <f t="shared" si="0"/>
        <v>58</v>
      </c>
      <c r="B61" s="26" t="s">
        <v>113</v>
      </c>
      <c r="C61" s="101" t="s">
        <v>236</v>
      </c>
      <c r="D61" s="26" t="s">
        <v>237</v>
      </c>
      <c r="E61" s="26">
        <v>3726.65</v>
      </c>
      <c r="F61" s="26">
        <v>3726.65</v>
      </c>
      <c r="G61" s="102">
        <v>6014.67</v>
      </c>
      <c r="H61" s="26">
        <v>3726.65</v>
      </c>
      <c r="I61" s="102">
        <v>4180</v>
      </c>
      <c r="J61" s="102">
        <v>108</v>
      </c>
      <c r="K61" s="26">
        <f t="shared" si="1"/>
        <v>44.72</v>
      </c>
      <c r="L61" s="26">
        <f t="shared" si="22"/>
        <v>596.26</v>
      </c>
      <c r="M61" s="102">
        <f t="shared" si="3"/>
        <v>481.17</v>
      </c>
      <c r="N61" s="26">
        <f t="shared" si="23"/>
        <v>26.09</v>
      </c>
      <c r="O61" s="102">
        <f t="shared" si="5"/>
        <v>209</v>
      </c>
      <c r="P61" s="102">
        <f t="shared" si="6"/>
        <v>54</v>
      </c>
      <c r="Q61" s="102">
        <f t="shared" si="7"/>
        <v>1411.24</v>
      </c>
      <c r="R61" s="26">
        <f t="shared" si="8"/>
        <v>0</v>
      </c>
      <c r="S61" s="26">
        <f t="shared" si="9"/>
        <v>298.13</v>
      </c>
      <c r="T61" s="102">
        <f t="shared" si="10"/>
        <v>120.29</v>
      </c>
      <c r="U61" s="26">
        <f t="shared" si="11"/>
        <v>11.18</v>
      </c>
      <c r="V61" s="102">
        <f t="shared" si="12"/>
        <v>209</v>
      </c>
      <c r="W61" s="102">
        <f t="shared" si="13"/>
        <v>54</v>
      </c>
      <c r="X61" s="26">
        <f t="shared" si="14"/>
        <v>692.6</v>
      </c>
      <c r="Y61" s="26">
        <f t="shared" si="15"/>
        <v>2103.84</v>
      </c>
      <c r="Z61" s="26"/>
      <c r="AA61" s="119" t="s">
        <v>68</v>
      </c>
      <c r="AB61" s="120">
        <f t="shared" ref="AB61:AH61" si="75">K61+R61</f>
        <v>44.72</v>
      </c>
      <c r="AC61" s="120">
        <f t="shared" si="75"/>
        <v>894.39</v>
      </c>
      <c r="AD61" s="120">
        <f t="shared" si="75"/>
        <v>601.46</v>
      </c>
      <c r="AE61" s="120">
        <f t="shared" si="75"/>
        <v>37.27</v>
      </c>
      <c r="AF61" s="120">
        <f t="shared" si="75"/>
        <v>418</v>
      </c>
      <c r="AG61" s="120">
        <f t="shared" si="75"/>
        <v>108</v>
      </c>
      <c r="AH61" s="120">
        <f t="shared" si="75"/>
        <v>2103.84</v>
      </c>
      <c r="AI61" s="119" t="s">
        <v>35</v>
      </c>
    </row>
    <row r="62" s="17" customFormat="1" ht="16" customHeight="1" spans="1:35">
      <c r="A62" s="100">
        <f t="shared" si="0"/>
        <v>59</v>
      </c>
      <c r="B62" s="26" t="s">
        <v>113</v>
      </c>
      <c r="C62" s="101" t="s">
        <v>238</v>
      </c>
      <c r="D62" s="26" t="s">
        <v>239</v>
      </c>
      <c r="E62" s="26">
        <v>3726.65</v>
      </c>
      <c r="F62" s="26">
        <v>3726.65</v>
      </c>
      <c r="G62" s="102">
        <v>6014.67</v>
      </c>
      <c r="H62" s="26">
        <v>3726.65</v>
      </c>
      <c r="I62" s="102">
        <v>4180</v>
      </c>
      <c r="J62" s="102">
        <v>108</v>
      </c>
      <c r="K62" s="26">
        <f t="shared" si="1"/>
        <v>44.72</v>
      </c>
      <c r="L62" s="26">
        <f t="shared" si="22"/>
        <v>596.26</v>
      </c>
      <c r="M62" s="102">
        <f t="shared" si="3"/>
        <v>481.17</v>
      </c>
      <c r="N62" s="26">
        <f t="shared" si="23"/>
        <v>26.09</v>
      </c>
      <c r="O62" s="102">
        <f t="shared" si="5"/>
        <v>209</v>
      </c>
      <c r="P62" s="102">
        <f t="shared" si="6"/>
        <v>54</v>
      </c>
      <c r="Q62" s="102">
        <f t="shared" si="7"/>
        <v>1411.24</v>
      </c>
      <c r="R62" s="26">
        <f t="shared" si="8"/>
        <v>0</v>
      </c>
      <c r="S62" s="26">
        <f t="shared" si="9"/>
        <v>298.13</v>
      </c>
      <c r="T62" s="102">
        <f t="shared" si="10"/>
        <v>120.29</v>
      </c>
      <c r="U62" s="26">
        <f t="shared" si="11"/>
        <v>11.18</v>
      </c>
      <c r="V62" s="102">
        <f t="shared" si="12"/>
        <v>209</v>
      </c>
      <c r="W62" s="102">
        <f t="shared" si="13"/>
        <v>54</v>
      </c>
      <c r="X62" s="26">
        <f t="shared" si="14"/>
        <v>692.6</v>
      </c>
      <c r="Y62" s="26">
        <f t="shared" si="15"/>
        <v>2103.84</v>
      </c>
      <c r="Z62" s="26"/>
      <c r="AA62" s="119" t="s">
        <v>68</v>
      </c>
      <c r="AB62" s="120">
        <f t="shared" ref="AB62:AH62" si="76">K62+R62</f>
        <v>44.72</v>
      </c>
      <c r="AC62" s="120">
        <f t="shared" si="76"/>
        <v>894.39</v>
      </c>
      <c r="AD62" s="120">
        <f t="shared" si="76"/>
        <v>601.46</v>
      </c>
      <c r="AE62" s="120">
        <f t="shared" si="76"/>
        <v>37.27</v>
      </c>
      <c r="AF62" s="120">
        <f t="shared" si="76"/>
        <v>418</v>
      </c>
      <c r="AG62" s="120">
        <f t="shared" si="76"/>
        <v>108</v>
      </c>
      <c r="AH62" s="120">
        <f t="shared" si="76"/>
        <v>2103.84</v>
      </c>
      <c r="AI62" s="119" t="s">
        <v>35</v>
      </c>
    </row>
    <row r="63" s="17" customFormat="1" ht="16" customHeight="1" spans="1:35">
      <c r="A63" s="100">
        <f t="shared" si="0"/>
        <v>60</v>
      </c>
      <c r="B63" s="26" t="s">
        <v>113</v>
      </c>
      <c r="C63" s="101" t="s">
        <v>240</v>
      </c>
      <c r="D63" s="301" t="s">
        <v>241</v>
      </c>
      <c r="E63" s="26">
        <v>3726.65</v>
      </c>
      <c r="F63" s="26">
        <v>3726.65</v>
      </c>
      <c r="G63" s="102">
        <v>6014.67</v>
      </c>
      <c r="H63" s="26">
        <v>3726.65</v>
      </c>
      <c r="I63" s="102">
        <v>3180</v>
      </c>
      <c r="J63" s="102">
        <v>108</v>
      </c>
      <c r="K63" s="26">
        <f t="shared" si="1"/>
        <v>44.72</v>
      </c>
      <c r="L63" s="26">
        <f t="shared" si="22"/>
        <v>596.26</v>
      </c>
      <c r="M63" s="102">
        <f t="shared" si="3"/>
        <v>481.17</v>
      </c>
      <c r="N63" s="26">
        <f t="shared" si="23"/>
        <v>26.09</v>
      </c>
      <c r="O63" s="102">
        <f t="shared" si="5"/>
        <v>159</v>
      </c>
      <c r="P63" s="102">
        <f t="shared" si="6"/>
        <v>54</v>
      </c>
      <c r="Q63" s="102">
        <f t="shared" si="7"/>
        <v>1361.24</v>
      </c>
      <c r="R63" s="26">
        <f t="shared" si="8"/>
        <v>0</v>
      </c>
      <c r="S63" s="26">
        <f t="shared" si="9"/>
        <v>298.13</v>
      </c>
      <c r="T63" s="102">
        <f t="shared" si="10"/>
        <v>120.29</v>
      </c>
      <c r="U63" s="26">
        <f t="shared" si="11"/>
        <v>11.18</v>
      </c>
      <c r="V63" s="102">
        <f t="shared" si="12"/>
        <v>159</v>
      </c>
      <c r="W63" s="102">
        <f t="shared" si="13"/>
        <v>54</v>
      </c>
      <c r="X63" s="26">
        <f t="shared" si="14"/>
        <v>642.6</v>
      </c>
      <c r="Y63" s="26">
        <f t="shared" si="15"/>
        <v>2003.84</v>
      </c>
      <c r="Z63" s="26"/>
      <c r="AA63" s="119" t="s">
        <v>68</v>
      </c>
      <c r="AB63" s="120">
        <f t="shared" ref="AB63:AH63" si="77">K63+R63</f>
        <v>44.72</v>
      </c>
      <c r="AC63" s="120">
        <f t="shared" si="77"/>
        <v>894.39</v>
      </c>
      <c r="AD63" s="120">
        <f t="shared" si="77"/>
        <v>601.46</v>
      </c>
      <c r="AE63" s="120">
        <f t="shared" si="77"/>
        <v>37.27</v>
      </c>
      <c r="AF63" s="120">
        <f t="shared" si="77"/>
        <v>318</v>
      </c>
      <c r="AG63" s="120">
        <f t="shared" si="77"/>
        <v>108</v>
      </c>
      <c r="AH63" s="120">
        <f t="shared" si="77"/>
        <v>2003.84</v>
      </c>
      <c r="AI63" s="119" t="s">
        <v>35</v>
      </c>
    </row>
    <row r="64" s="17" customFormat="1" ht="16" customHeight="1" spans="1:35">
      <c r="A64" s="100">
        <f t="shared" si="0"/>
        <v>61</v>
      </c>
      <c r="B64" s="26" t="s">
        <v>113</v>
      </c>
      <c r="C64" s="101" t="s">
        <v>242</v>
      </c>
      <c r="D64" s="26" t="s">
        <v>243</v>
      </c>
      <c r="E64" s="26">
        <v>3726.65</v>
      </c>
      <c r="F64" s="26">
        <v>3726.65</v>
      </c>
      <c r="G64" s="102">
        <v>6014.67</v>
      </c>
      <c r="H64" s="26">
        <v>3726.65</v>
      </c>
      <c r="I64" s="102">
        <v>3180</v>
      </c>
      <c r="J64" s="102">
        <v>108</v>
      </c>
      <c r="K64" s="26">
        <f t="shared" si="1"/>
        <v>44.72</v>
      </c>
      <c r="L64" s="26">
        <f t="shared" si="22"/>
        <v>596.26</v>
      </c>
      <c r="M64" s="102">
        <f t="shared" si="3"/>
        <v>481.17</v>
      </c>
      <c r="N64" s="26">
        <f t="shared" si="23"/>
        <v>26.09</v>
      </c>
      <c r="O64" s="102">
        <f t="shared" si="5"/>
        <v>159</v>
      </c>
      <c r="P64" s="102">
        <f t="shared" si="6"/>
        <v>54</v>
      </c>
      <c r="Q64" s="102">
        <f t="shared" si="7"/>
        <v>1361.24</v>
      </c>
      <c r="R64" s="26">
        <f t="shared" si="8"/>
        <v>0</v>
      </c>
      <c r="S64" s="26">
        <f t="shared" si="9"/>
        <v>298.13</v>
      </c>
      <c r="T64" s="102">
        <f t="shared" si="10"/>
        <v>120.29</v>
      </c>
      <c r="U64" s="26">
        <f t="shared" si="11"/>
        <v>11.18</v>
      </c>
      <c r="V64" s="102">
        <f t="shared" si="12"/>
        <v>159</v>
      </c>
      <c r="W64" s="102">
        <f t="shared" si="13"/>
        <v>54</v>
      </c>
      <c r="X64" s="26">
        <f t="shared" si="14"/>
        <v>642.6</v>
      </c>
      <c r="Y64" s="26">
        <f t="shared" si="15"/>
        <v>2003.84</v>
      </c>
      <c r="Z64" s="26"/>
      <c r="AA64" s="119" t="s">
        <v>67</v>
      </c>
      <c r="AB64" s="120">
        <f t="shared" ref="AB64:AH64" si="78">K64+R64</f>
        <v>44.72</v>
      </c>
      <c r="AC64" s="120">
        <f t="shared" si="78"/>
        <v>894.39</v>
      </c>
      <c r="AD64" s="120">
        <f t="shared" si="78"/>
        <v>601.46</v>
      </c>
      <c r="AE64" s="120">
        <f t="shared" si="78"/>
        <v>37.27</v>
      </c>
      <c r="AF64" s="120">
        <f t="shared" si="78"/>
        <v>318</v>
      </c>
      <c r="AG64" s="120">
        <f t="shared" si="78"/>
        <v>108</v>
      </c>
      <c r="AH64" s="120">
        <f t="shared" si="78"/>
        <v>2003.84</v>
      </c>
      <c r="AI64" s="119" t="s">
        <v>34</v>
      </c>
    </row>
    <row r="65" s="17" customFormat="1" ht="16" customHeight="1" spans="1:35">
      <c r="A65" s="100">
        <f t="shared" si="0"/>
        <v>62</v>
      </c>
      <c r="B65" s="26" t="s">
        <v>207</v>
      </c>
      <c r="C65" s="101" t="s">
        <v>244</v>
      </c>
      <c r="D65" s="26" t="s">
        <v>245</v>
      </c>
      <c r="E65" s="26">
        <v>3726.65</v>
      </c>
      <c r="F65" s="26">
        <v>3726.65</v>
      </c>
      <c r="G65" s="102">
        <v>6014.67</v>
      </c>
      <c r="H65" s="26">
        <v>3726.65</v>
      </c>
      <c r="I65" s="102">
        <v>3180</v>
      </c>
      <c r="J65" s="102">
        <v>108</v>
      </c>
      <c r="K65" s="26">
        <f t="shared" si="1"/>
        <v>44.72</v>
      </c>
      <c r="L65" s="26">
        <f t="shared" si="22"/>
        <v>596.26</v>
      </c>
      <c r="M65" s="102">
        <f t="shared" si="3"/>
        <v>481.17</v>
      </c>
      <c r="N65" s="26">
        <f t="shared" si="23"/>
        <v>26.09</v>
      </c>
      <c r="O65" s="102">
        <f t="shared" si="5"/>
        <v>159</v>
      </c>
      <c r="P65" s="102">
        <f t="shared" si="6"/>
        <v>54</v>
      </c>
      <c r="Q65" s="102">
        <f t="shared" si="7"/>
        <v>1361.24</v>
      </c>
      <c r="R65" s="26">
        <f t="shared" si="8"/>
        <v>0</v>
      </c>
      <c r="S65" s="26">
        <f t="shared" si="9"/>
        <v>298.13</v>
      </c>
      <c r="T65" s="102">
        <f t="shared" si="10"/>
        <v>120.29</v>
      </c>
      <c r="U65" s="26">
        <f t="shared" si="11"/>
        <v>11.18</v>
      </c>
      <c r="V65" s="102">
        <f t="shared" si="12"/>
        <v>159</v>
      </c>
      <c r="W65" s="102">
        <f t="shared" si="13"/>
        <v>54</v>
      </c>
      <c r="X65" s="26">
        <f t="shared" si="14"/>
        <v>642.6</v>
      </c>
      <c r="Y65" s="26">
        <f t="shared" si="15"/>
        <v>2003.84</v>
      </c>
      <c r="Z65" s="26"/>
      <c r="AA65" s="119" t="s">
        <v>59</v>
      </c>
      <c r="AB65" s="120">
        <f t="shared" ref="AB65:AH65" si="79">K65+R65</f>
        <v>44.72</v>
      </c>
      <c r="AC65" s="120">
        <f t="shared" si="79"/>
        <v>894.39</v>
      </c>
      <c r="AD65" s="120">
        <f t="shared" si="79"/>
        <v>601.46</v>
      </c>
      <c r="AE65" s="120">
        <f t="shared" si="79"/>
        <v>37.27</v>
      </c>
      <c r="AF65" s="120">
        <f t="shared" si="79"/>
        <v>318</v>
      </c>
      <c r="AG65" s="120">
        <f t="shared" si="79"/>
        <v>108</v>
      </c>
      <c r="AH65" s="120">
        <f t="shared" si="79"/>
        <v>2003.84</v>
      </c>
      <c r="AI65" s="119" t="s">
        <v>35</v>
      </c>
    </row>
    <row r="66" s="17" customFormat="1" ht="16" customHeight="1" spans="1:35">
      <c r="A66" s="100">
        <f t="shared" si="0"/>
        <v>63</v>
      </c>
      <c r="B66" s="26" t="s">
        <v>246</v>
      </c>
      <c r="C66" s="108" t="s">
        <v>247</v>
      </c>
      <c r="D66" s="20" t="s">
        <v>248</v>
      </c>
      <c r="E66" s="26">
        <v>3726.65</v>
      </c>
      <c r="F66" s="26">
        <v>3726.65</v>
      </c>
      <c r="G66" s="102">
        <v>6014.67</v>
      </c>
      <c r="H66" s="26">
        <v>3726.65</v>
      </c>
      <c r="I66" s="102">
        <v>3180</v>
      </c>
      <c r="J66" s="102">
        <v>108</v>
      </c>
      <c r="K66" s="26">
        <f t="shared" si="1"/>
        <v>44.72</v>
      </c>
      <c r="L66" s="26">
        <f t="shared" si="22"/>
        <v>596.26</v>
      </c>
      <c r="M66" s="102">
        <f t="shared" si="3"/>
        <v>481.17</v>
      </c>
      <c r="N66" s="26">
        <f t="shared" si="23"/>
        <v>26.09</v>
      </c>
      <c r="O66" s="102">
        <f t="shared" si="5"/>
        <v>159</v>
      </c>
      <c r="P66" s="102">
        <f t="shared" si="6"/>
        <v>54</v>
      </c>
      <c r="Q66" s="102">
        <f t="shared" si="7"/>
        <v>1361.24</v>
      </c>
      <c r="R66" s="26">
        <f t="shared" si="8"/>
        <v>0</v>
      </c>
      <c r="S66" s="26">
        <f t="shared" si="9"/>
        <v>298.13</v>
      </c>
      <c r="T66" s="102">
        <f t="shared" si="10"/>
        <v>120.29</v>
      </c>
      <c r="U66" s="26">
        <f t="shared" si="11"/>
        <v>11.18</v>
      </c>
      <c r="V66" s="102">
        <f t="shared" si="12"/>
        <v>159</v>
      </c>
      <c r="W66" s="102">
        <f t="shared" si="13"/>
        <v>54</v>
      </c>
      <c r="X66" s="26">
        <f t="shared" si="14"/>
        <v>642.6</v>
      </c>
      <c r="Y66" s="26">
        <f t="shared" si="15"/>
        <v>2003.84</v>
      </c>
      <c r="Z66" s="26"/>
      <c r="AA66" s="119" t="s">
        <v>56</v>
      </c>
      <c r="AB66" s="120">
        <f t="shared" ref="AB66:AH66" si="80">K66+R66</f>
        <v>44.72</v>
      </c>
      <c r="AC66" s="120">
        <f t="shared" si="80"/>
        <v>894.39</v>
      </c>
      <c r="AD66" s="120">
        <f t="shared" si="80"/>
        <v>601.46</v>
      </c>
      <c r="AE66" s="120">
        <f t="shared" si="80"/>
        <v>37.27</v>
      </c>
      <c r="AF66" s="120">
        <f t="shared" si="80"/>
        <v>318</v>
      </c>
      <c r="AG66" s="120">
        <f t="shared" si="80"/>
        <v>108</v>
      </c>
      <c r="AH66" s="120">
        <f t="shared" si="80"/>
        <v>2003.84</v>
      </c>
      <c r="AI66" s="119" t="s">
        <v>32</v>
      </c>
    </row>
    <row r="67" s="17" customFormat="1" ht="16" customHeight="1" spans="1:35">
      <c r="A67" s="100">
        <f t="shared" si="0"/>
        <v>64</v>
      </c>
      <c r="B67" s="26" t="s">
        <v>207</v>
      </c>
      <c r="C67" s="108" t="s">
        <v>249</v>
      </c>
      <c r="D67" s="20" t="s">
        <v>250</v>
      </c>
      <c r="E67" s="26">
        <v>3726.65</v>
      </c>
      <c r="F67" s="26">
        <v>3726.65</v>
      </c>
      <c r="G67" s="102">
        <v>6014.67</v>
      </c>
      <c r="H67" s="26">
        <v>3726.65</v>
      </c>
      <c r="I67" s="102">
        <v>3180</v>
      </c>
      <c r="J67" s="102">
        <v>108</v>
      </c>
      <c r="K67" s="26">
        <f t="shared" si="1"/>
        <v>44.72</v>
      </c>
      <c r="L67" s="26">
        <f t="shared" si="22"/>
        <v>596.26</v>
      </c>
      <c r="M67" s="102">
        <f t="shared" si="3"/>
        <v>481.17</v>
      </c>
      <c r="N67" s="26">
        <f t="shared" si="23"/>
        <v>26.09</v>
      </c>
      <c r="O67" s="102">
        <f t="shared" si="5"/>
        <v>159</v>
      </c>
      <c r="P67" s="102">
        <f t="shared" si="6"/>
        <v>54</v>
      </c>
      <c r="Q67" s="102">
        <f t="shared" si="7"/>
        <v>1361.24</v>
      </c>
      <c r="R67" s="26">
        <f t="shared" si="8"/>
        <v>0</v>
      </c>
      <c r="S67" s="26">
        <f t="shared" si="9"/>
        <v>298.13</v>
      </c>
      <c r="T67" s="102">
        <f t="shared" si="10"/>
        <v>120.29</v>
      </c>
      <c r="U67" s="26">
        <f t="shared" si="11"/>
        <v>11.18</v>
      </c>
      <c r="V67" s="102">
        <f t="shared" si="12"/>
        <v>159</v>
      </c>
      <c r="W67" s="102">
        <f t="shared" si="13"/>
        <v>54</v>
      </c>
      <c r="X67" s="26">
        <f t="shared" si="14"/>
        <v>642.6</v>
      </c>
      <c r="Y67" s="26">
        <f t="shared" si="15"/>
        <v>2003.84</v>
      </c>
      <c r="Z67" s="26"/>
      <c r="AA67" s="119" t="s">
        <v>59</v>
      </c>
      <c r="AB67" s="120">
        <f t="shared" ref="AB67:AH67" si="81">K67+R67</f>
        <v>44.72</v>
      </c>
      <c r="AC67" s="120">
        <f t="shared" si="81"/>
        <v>894.39</v>
      </c>
      <c r="AD67" s="120">
        <f t="shared" si="81"/>
        <v>601.46</v>
      </c>
      <c r="AE67" s="120">
        <f t="shared" si="81"/>
        <v>37.27</v>
      </c>
      <c r="AF67" s="120">
        <f t="shared" si="81"/>
        <v>318</v>
      </c>
      <c r="AG67" s="120">
        <f t="shared" si="81"/>
        <v>108</v>
      </c>
      <c r="AH67" s="120">
        <f t="shared" si="81"/>
        <v>2003.84</v>
      </c>
      <c r="AI67" s="119" t="s">
        <v>35</v>
      </c>
    </row>
    <row r="68" s="17" customFormat="1" ht="16" customHeight="1" spans="1:35">
      <c r="A68" s="100">
        <f t="shared" ref="A68:A86" si="82">ROW()-3</f>
        <v>65</v>
      </c>
      <c r="B68" s="26" t="s">
        <v>207</v>
      </c>
      <c r="C68" s="108" t="s">
        <v>251</v>
      </c>
      <c r="D68" s="20" t="s">
        <v>252</v>
      </c>
      <c r="E68" s="26">
        <v>3726.65</v>
      </c>
      <c r="F68" s="26">
        <v>3726.65</v>
      </c>
      <c r="G68" s="102">
        <v>6014.67</v>
      </c>
      <c r="H68" s="26">
        <v>3726.65</v>
      </c>
      <c r="I68" s="102">
        <v>2200</v>
      </c>
      <c r="J68" s="102">
        <v>108</v>
      </c>
      <c r="K68" s="26">
        <f t="shared" ref="K68:K131" si="83">ROUND(E68*0.012,2)</f>
        <v>44.72</v>
      </c>
      <c r="L68" s="26">
        <f t="shared" si="22"/>
        <v>596.26</v>
      </c>
      <c r="M68" s="102">
        <f t="shared" ref="M68:M86" si="84">ROUND(G68*0.08,2)</f>
        <v>481.17</v>
      </c>
      <c r="N68" s="26">
        <f t="shared" si="23"/>
        <v>26.09</v>
      </c>
      <c r="O68" s="102">
        <f t="shared" ref="O68:O86" si="85">I68*5%</f>
        <v>110</v>
      </c>
      <c r="P68" s="102">
        <f t="shared" ref="P68:P86" si="86">J68*50%</f>
        <v>54</v>
      </c>
      <c r="Q68" s="102">
        <f t="shared" ref="Q68:Q86" si="87">SUM(K68:P68)</f>
        <v>1312.24</v>
      </c>
      <c r="R68" s="26">
        <f t="shared" ref="R68:R86" si="88">E68*0</f>
        <v>0</v>
      </c>
      <c r="S68" s="26">
        <f t="shared" ref="S68:S86" si="89">ROUND(F68*0.08,2)</f>
        <v>298.13</v>
      </c>
      <c r="T68" s="102">
        <f t="shared" ref="T68:T86" si="90">ROUND(G68*0.02,2)</f>
        <v>120.29</v>
      </c>
      <c r="U68" s="26">
        <f t="shared" ref="U68:U86" si="91">ROUND(H68*0.003,2)</f>
        <v>11.18</v>
      </c>
      <c r="V68" s="102">
        <f t="shared" ref="V68:V86" si="92">I68*5%</f>
        <v>110</v>
      </c>
      <c r="W68" s="102">
        <f t="shared" ref="W68:W86" si="93">J68*50%</f>
        <v>54</v>
      </c>
      <c r="X68" s="26">
        <f t="shared" ref="X68:X86" si="94">SUM(R68:W68)</f>
        <v>593.6</v>
      </c>
      <c r="Y68" s="26">
        <f t="shared" ref="Y68:Y86" si="95">Q68+X68</f>
        <v>1905.84</v>
      </c>
      <c r="Z68" s="26"/>
      <c r="AA68" s="119" t="s">
        <v>60</v>
      </c>
      <c r="AB68" s="120">
        <f t="shared" ref="AB68:AH68" si="96">K68+R68</f>
        <v>44.72</v>
      </c>
      <c r="AC68" s="120">
        <f t="shared" si="96"/>
        <v>894.39</v>
      </c>
      <c r="AD68" s="120">
        <f t="shared" si="96"/>
        <v>601.46</v>
      </c>
      <c r="AE68" s="120">
        <f t="shared" si="96"/>
        <v>37.27</v>
      </c>
      <c r="AF68" s="120">
        <f t="shared" si="96"/>
        <v>220</v>
      </c>
      <c r="AG68" s="120">
        <f t="shared" si="96"/>
        <v>108</v>
      </c>
      <c r="AH68" s="120">
        <f t="shared" si="96"/>
        <v>1905.84</v>
      </c>
      <c r="AI68" s="119" t="s">
        <v>33</v>
      </c>
    </row>
    <row r="69" s="17" customFormat="1" ht="16" customHeight="1" spans="1:35">
      <c r="A69" s="100">
        <f t="shared" si="82"/>
        <v>66</v>
      </c>
      <c r="B69" s="26" t="s">
        <v>207</v>
      </c>
      <c r="C69" s="108" t="s">
        <v>253</v>
      </c>
      <c r="D69" s="302" t="s">
        <v>254</v>
      </c>
      <c r="E69" s="26">
        <v>3726.65</v>
      </c>
      <c r="F69" s="26">
        <v>3726.65</v>
      </c>
      <c r="G69" s="102">
        <v>6014.67</v>
      </c>
      <c r="H69" s="26">
        <v>3726.65</v>
      </c>
      <c r="I69" s="102">
        <v>3180</v>
      </c>
      <c r="J69" s="102">
        <v>108</v>
      </c>
      <c r="K69" s="26">
        <f t="shared" si="83"/>
        <v>44.72</v>
      </c>
      <c r="L69" s="26">
        <f t="shared" si="22"/>
        <v>596.26</v>
      </c>
      <c r="M69" s="102">
        <f t="shared" si="84"/>
        <v>481.17</v>
      </c>
      <c r="N69" s="26">
        <f t="shared" si="23"/>
        <v>26.09</v>
      </c>
      <c r="O69" s="102">
        <f t="shared" si="85"/>
        <v>159</v>
      </c>
      <c r="P69" s="102">
        <f t="shared" si="86"/>
        <v>54</v>
      </c>
      <c r="Q69" s="102">
        <f t="shared" si="87"/>
        <v>1361.24</v>
      </c>
      <c r="R69" s="26">
        <f t="shared" si="88"/>
        <v>0</v>
      </c>
      <c r="S69" s="26">
        <f t="shared" si="89"/>
        <v>298.13</v>
      </c>
      <c r="T69" s="102">
        <f t="shared" si="90"/>
        <v>120.29</v>
      </c>
      <c r="U69" s="26">
        <f t="shared" si="91"/>
        <v>11.18</v>
      </c>
      <c r="V69" s="102">
        <f t="shared" si="92"/>
        <v>159</v>
      </c>
      <c r="W69" s="102">
        <f t="shared" si="93"/>
        <v>54</v>
      </c>
      <c r="X69" s="26">
        <f t="shared" si="94"/>
        <v>642.6</v>
      </c>
      <c r="Y69" s="26">
        <f t="shared" si="95"/>
        <v>2003.84</v>
      </c>
      <c r="Z69" s="26"/>
      <c r="AA69" s="119" t="s">
        <v>66</v>
      </c>
      <c r="AB69" s="120">
        <f t="shared" ref="AB69:AH69" si="97">K69+R69</f>
        <v>44.72</v>
      </c>
      <c r="AC69" s="120">
        <f t="shared" si="97"/>
        <v>894.39</v>
      </c>
      <c r="AD69" s="120">
        <f t="shared" si="97"/>
        <v>601.46</v>
      </c>
      <c r="AE69" s="120">
        <f t="shared" si="97"/>
        <v>37.27</v>
      </c>
      <c r="AF69" s="120">
        <f t="shared" si="97"/>
        <v>318</v>
      </c>
      <c r="AG69" s="120">
        <f t="shared" si="97"/>
        <v>108</v>
      </c>
      <c r="AH69" s="120">
        <f t="shared" si="97"/>
        <v>2003.84</v>
      </c>
      <c r="AI69" s="119" t="s">
        <v>33</v>
      </c>
    </row>
    <row r="70" s="17" customFormat="1" ht="16" customHeight="1" spans="1:35">
      <c r="A70" s="100">
        <f t="shared" si="82"/>
        <v>67</v>
      </c>
      <c r="B70" s="26" t="s">
        <v>185</v>
      </c>
      <c r="C70" s="101" t="s">
        <v>255</v>
      </c>
      <c r="D70" s="26" t="s">
        <v>256</v>
      </c>
      <c r="E70" s="26">
        <v>3726.65</v>
      </c>
      <c r="F70" s="26">
        <v>3726.65</v>
      </c>
      <c r="G70" s="102">
        <v>6014.67</v>
      </c>
      <c r="H70" s="26">
        <v>3726.65</v>
      </c>
      <c r="I70" s="102">
        <v>4180</v>
      </c>
      <c r="J70" s="102">
        <v>108</v>
      </c>
      <c r="K70" s="26">
        <f t="shared" si="83"/>
        <v>44.72</v>
      </c>
      <c r="L70" s="26">
        <f t="shared" si="22"/>
        <v>596.26</v>
      </c>
      <c r="M70" s="102">
        <f t="shared" si="84"/>
        <v>481.17</v>
      </c>
      <c r="N70" s="26">
        <f t="shared" si="23"/>
        <v>26.09</v>
      </c>
      <c r="O70" s="102">
        <f t="shared" si="85"/>
        <v>209</v>
      </c>
      <c r="P70" s="102">
        <f t="shared" si="86"/>
        <v>54</v>
      </c>
      <c r="Q70" s="102">
        <f t="shared" si="87"/>
        <v>1411.24</v>
      </c>
      <c r="R70" s="26">
        <f t="shared" si="88"/>
        <v>0</v>
      </c>
      <c r="S70" s="26">
        <f t="shared" si="89"/>
        <v>298.13</v>
      </c>
      <c r="T70" s="102">
        <f t="shared" si="90"/>
        <v>120.29</v>
      </c>
      <c r="U70" s="26">
        <f t="shared" si="91"/>
        <v>11.18</v>
      </c>
      <c r="V70" s="102">
        <f t="shared" si="92"/>
        <v>209</v>
      </c>
      <c r="W70" s="102">
        <f t="shared" si="93"/>
        <v>54</v>
      </c>
      <c r="X70" s="26">
        <f t="shared" si="94"/>
        <v>692.6</v>
      </c>
      <c r="Y70" s="26">
        <f t="shared" si="95"/>
        <v>2103.84</v>
      </c>
      <c r="Z70" s="26"/>
      <c r="AA70" s="119" t="s">
        <v>52</v>
      </c>
      <c r="AB70" s="120">
        <f t="shared" ref="AB70:AH70" si="98">K70+R70</f>
        <v>44.72</v>
      </c>
      <c r="AC70" s="120">
        <f t="shared" si="98"/>
        <v>894.39</v>
      </c>
      <c r="AD70" s="120">
        <f t="shared" si="98"/>
        <v>601.46</v>
      </c>
      <c r="AE70" s="120">
        <f t="shared" si="98"/>
        <v>37.27</v>
      </c>
      <c r="AF70" s="120">
        <f t="shared" si="98"/>
        <v>418</v>
      </c>
      <c r="AG70" s="120">
        <f t="shared" si="98"/>
        <v>108</v>
      </c>
      <c r="AH70" s="120">
        <f t="shared" si="98"/>
        <v>2103.84</v>
      </c>
      <c r="AI70" s="119" t="s">
        <v>34</v>
      </c>
    </row>
    <row r="71" s="17" customFormat="1" ht="16" customHeight="1" spans="1:35">
      <c r="A71" s="100">
        <f t="shared" si="82"/>
        <v>68</v>
      </c>
      <c r="B71" s="26" t="s">
        <v>193</v>
      </c>
      <c r="C71" s="101" t="s">
        <v>257</v>
      </c>
      <c r="D71" s="26" t="s">
        <v>258</v>
      </c>
      <c r="E71" s="26">
        <v>3726.65</v>
      </c>
      <c r="F71" s="26">
        <v>3726.65</v>
      </c>
      <c r="G71" s="102">
        <v>6014.67</v>
      </c>
      <c r="H71" s="26">
        <v>3726.65</v>
      </c>
      <c r="I71" s="102">
        <v>3180</v>
      </c>
      <c r="J71" s="102">
        <v>108</v>
      </c>
      <c r="K71" s="26">
        <f t="shared" si="83"/>
        <v>44.72</v>
      </c>
      <c r="L71" s="26">
        <f t="shared" si="22"/>
        <v>596.26</v>
      </c>
      <c r="M71" s="102">
        <f t="shared" si="84"/>
        <v>481.17</v>
      </c>
      <c r="N71" s="26">
        <f t="shared" si="23"/>
        <v>26.09</v>
      </c>
      <c r="O71" s="102">
        <f t="shared" si="85"/>
        <v>159</v>
      </c>
      <c r="P71" s="102">
        <f t="shared" si="86"/>
        <v>54</v>
      </c>
      <c r="Q71" s="102">
        <f t="shared" si="87"/>
        <v>1361.24</v>
      </c>
      <c r="R71" s="26">
        <f t="shared" si="88"/>
        <v>0</v>
      </c>
      <c r="S71" s="26">
        <f t="shared" si="89"/>
        <v>298.13</v>
      </c>
      <c r="T71" s="102">
        <f t="shared" si="90"/>
        <v>120.29</v>
      </c>
      <c r="U71" s="26">
        <f t="shared" si="91"/>
        <v>11.18</v>
      </c>
      <c r="V71" s="102">
        <f t="shared" si="92"/>
        <v>159</v>
      </c>
      <c r="W71" s="102">
        <f t="shared" si="93"/>
        <v>54</v>
      </c>
      <c r="X71" s="26">
        <f t="shared" si="94"/>
        <v>642.6</v>
      </c>
      <c r="Y71" s="26">
        <f t="shared" si="95"/>
        <v>2003.84</v>
      </c>
      <c r="Z71" s="26"/>
      <c r="AA71" s="119" t="s">
        <v>57</v>
      </c>
      <c r="AB71" s="120">
        <f t="shared" ref="AB71:AH71" si="99">K71+R71</f>
        <v>44.72</v>
      </c>
      <c r="AC71" s="120">
        <f t="shared" si="99"/>
        <v>894.39</v>
      </c>
      <c r="AD71" s="120">
        <f t="shared" si="99"/>
        <v>601.46</v>
      </c>
      <c r="AE71" s="120">
        <f t="shared" si="99"/>
        <v>37.27</v>
      </c>
      <c r="AF71" s="120">
        <f t="shared" si="99"/>
        <v>318</v>
      </c>
      <c r="AG71" s="120">
        <f t="shared" si="99"/>
        <v>108</v>
      </c>
      <c r="AH71" s="120">
        <f t="shared" si="99"/>
        <v>2003.84</v>
      </c>
      <c r="AI71" s="119" t="s">
        <v>35</v>
      </c>
    </row>
    <row r="72" s="17" customFormat="1" ht="16" customHeight="1" spans="1:35">
      <c r="A72" s="100">
        <f t="shared" si="82"/>
        <v>69</v>
      </c>
      <c r="B72" s="26" t="s">
        <v>180</v>
      </c>
      <c r="C72" s="101" t="s">
        <v>259</v>
      </c>
      <c r="D72" s="26" t="s">
        <v>260</v>
      </c>
      <c r="E72" s="26">
        <v>3726.65</v>
      </c>
      <c r="F72" s="26">
        <v>3726.65</v>
      </c>
      <c r="G72" s="102">
        <v>6014.67</v>
      </c>
      <c r="H72" s="26">
        <v>3726.65</v>
      </c>
      <c r="I72" s="102">
        <v>4180</v>
      </c>
      <c r="J72" s="102">
        <v>108</v>
      </c>
      <c r="K72" s="26">
        <f t="shared" si="83"/>
        <v>44.72</v>
      </c>
      <c r="L72" s="26">
        <f t="shared" si="22"/>
        <v>596.26</v>
      </c>
      <c r="M72" s="102">
        <f t="shared" si="84"/>
        <v>481.17</v>
      </c>
      <c r="N72" s="26">
        <f t="shared" si="23"/>
        <v>26.09</v>
      </c>
      <c r="O72" s="102">
        <f t="shared" si="85"/>
        <v>209</v>
      </c>
      <c r="P72" s="102">
        <f t="shared" si="86"/>
        <v>54</v>
      </c>
      <c r="Q72" s="102">
        <f t="shared" si="87"/>
        <v>1411.24</v>
      </c>
      <c r="R72" s="26">
        <f t="shared" si="88"/>
        <v>0</v>
      </c>
      <c r="S72" s="26">
        <f t="shared" si="89"/>
        <v>298.13</v>
      </c>
      <c r="T72" s="102">
        <f t="shared" si="90"/>
        <v>120.29</v>
      </c>
      <c r="U72" s="26">
        <f t="shared" si="91"/>
        <v>11.18</v>
      </c>
      <c r="V72" s="102">
        <f t="shared" si="92"/>
        <v>209</v>
      </c>
      <c r="W72" s="102">
        <f t="shared" si="93"/>
        <v>54</v>
      </c>
      <c r="X72" s="26">
        <f t="shared" si="94"/>
        <v>692.6</v>
      </c>
      <c r="Y72" s="26">
        <f t="shared" si="95"/>
        <v>2103.84</v>
      </c>
      <c r="Z72" s="26"/>
      <c r="AA72" s="119" t="s">
        <v>52</v>
      </c>
      <c r="AB72" s="120">
        <f t="shared" ref="AB72:AH72" si="100">K72+R72</f>
        <v>44.72</v>
      </c>
      <c r="AC72" s="120">
        <f t="shared" si="100"/>
        <v>894.39</v>
      </c>
      <c r="AD72" s="120">
        <f t="shared" si="100"/>
        <v>601.46</v>
      </c>
      <c r="AE72" s="120">
        <f t="shared" si="100"/>
        <v>37.27</v>
      </c>
      <c r="AF72" s="120">
        <f t="shared" si="100"/>
        <v>418</v>
      </c>
      <c r="AG72" s="120">
        <f t="shared" si="100"/>
        <v>108</v>
      </c>
      <c r="AH72" s="120">
        <f t="shared" si="100"/>
        <v>2103.84</v>
      </c>
      <c r="AI72" s="119" t="s">
        <v>34</v>
      </c>
    </row>
    <row r="73" s="17" customFormat="1" ht="16" customHeight="1" spans="1:35">
      <c r="A73" s="100">
        <f t="shared" si="82"/>
        <v>70</v>
      </c>
      <c r="B73" s="26" t="s">
        <v>180</v>
      </c>
      <c r="C73" s="108" t="s">
        <v>261</v>
      </c>
      <c r="D73" s="20" t="s">
        <v>262</v>
      </c>
      <c r="E73" s="26">
        <v>3726.65</v>
      </c>
      <c r="F73" s="26">
        <v>3726.65</v>
      </c>
      <c r="G73" s="102">
        <v>6014.67</v>
      </c>
      <c r="H73" s="26">
        <v>3726.65</v>
      </c>
      <c r="I73" s="102">
        <v>3180</v>
      </c>
      <c r="J73" s="102">
        <v>108</v>
      </c>
      <c r="K73" s="26">
        <f t="shared" si="83"/>
        <v>44.72</v>
      </c>
      <c r="L73" s="26">
        <f t="shared" si="22"/>
        <v>596.26</v>
      </c>
      <c r="M73" s="102">
        <f t="shared" si="84"/>
        <v>481.17</v>
      </c>
      <c r="N73" s="26">
        <f t="shared" si="23"/>
        <v>26.09</v>
      </c>
      <c r="O73" s="102">
        <f t="shared" si="85"/>
        <v>159</v>
      </c>
      <c r="P73" s="102">
        <f t="shared" si="86"/>
        <v>54</v>
      </c>
      <c r="Q73" s="102">
        <f t="shared" si="87"/>
        <v>1361.24</v>
      </c>
      <c r="R73" s="26">
        <f t="shared" si="88"/>
        <v>0</v>
      </c>
      <c r="S73" s="26">
        <f t="shared" si="89"/>
        <v>298.13</v>
      </c>
      <c r="T73" s="102">
        <f t="shared" si="90"/>
        <v>120.29</v>
      </c>
      <c r="U73" s="26">
        <f t="shared" si="91"/>
        <v>11.18</v>
      </c>
      <c r="V73" s="102">
        <f t="shared" si="92"/>
        <v>159</v>
      </c>
      <c r="W73" s="102">
        <f t="shared" si="93"/>
        <v>54</v>
      </c>
      <c r="X73" s="26">
        <f t="shared" si="94"/>
        <v>642.6</v>
      </c>
      <c r="Y73" s="26">
        <f t="shared" si="95"/>
        <v>2003.84</v>
      </c>
      <c r="Z73" s="26"/>
      <c r="AA73" s="119" t="s">
        <v>52</v>
      </c>
      <c r="AB73" s="120">
        <f t="shared" ref="AB73:AH73" si="101">K73+R73</f>
        <v>44.72</v>
      </c>
      <c r="AC73" s="120">
        <f t="shared" si="101"/>
        <v>894.39</v>
      </c>
      <c r="AD73" s="120">
        <f t="shared" si="101"/>
        <v>601.46</v>
      </c>
      <c r="AE73" s="120">
        <f t="shared" si="101"/>
        <v>37.27</v>
      </c>
      <c r="AF73" s="120">
        <f t="shared" si="101"/>
        <v>318</v>
      </c>
      <c r="AG73" s="120">
        <f t="shared" si="101"/>
        <v>108</v>
      </c>
      <c r="AH73" s="120">
        <f t="shared" si="101"/>
        <v>2003.84</v>
      </c>
      <c r="AI73" s="119" t="s">
        <v>34</v>
      </c>
    </row>
    <row r="74" s="17" customFormat="1" ht="16" customHeight="1" spans="1:35">
      <c r="A74" s="100">
        <f t="shared" si="82"/>
        <v>71</v>
      </c>
      <c r="B74" s="26" t="s">
        <v>180</v>
      </c>
      <c r="C74" s="108" t="s">
        <v>263</v>
      </c>
      <c r="D74" s="303" t="s">
        <v>264</v>
      </c>
      <c r="E74" s="26">
        <v>3726.65</v>
      </c>
      <c r="F74" s="26">
        <v>3726.65</v>
      </c>
      <c r="G74" s="102">
        <v>6014.67</v>
      </c>
      <c r="H74" s="26">
        <v>3726.65</v>
      </c>
      <c r="I74" s="102">
        <v>3180</v>
      </c>
      <c r="J74" s="102">
        <v>108</v>
      </c>
      <c r="K74" s="26">
        <f t="shared" si="83"/>
        <v>44.72</v>
      </c>
      <c r="L74" s="26">
        <f t="shared" ref="L74:L137" si="102">ROUND(F74*0.16,2)</f>
        <v>596.26</v>
      </c>
      <c r="M74" s="102">
        <f t="shared" si="84"/>
        <v>481.17</v>
      </c>
      <c r="N74" s="26">
        <f t="shared" ref="N74:N137" si="103">ROUND(H74*0.007,2)</f>
        <v>26.09</v>
      </c>
      <c r="O74" s="102">
        <f t="shared" si="85"/>
        <v>159</v>
      </c>
      <c r="P74" s="102">
        <f t="shared" si="86"/>
        <v>54</v>
      </c>
      <c r="Q74" s="102">
        <f t="shared" si="87"/>
        <v>1361.24</v>
      </c>
      <c r="R74" s="26">
        <f t="shared" si="88"/>
        <v>0</v>
      </c>
      <c r="S74" s="26">
        <f t="shared" si="89"/>
        <v>298.13</v>
      </c>
      <c r="T74" s="102">
        <f t="shared" si="90"/>
        <v>120.29</v>
      </c>
      <c r="U74" s="26">
        <f t="shared" si="91"/>
        <v>11.18</v>
      </c>
      <c r="V74" s="102">
        <f t="shared" si="92"/>
        <v>159</v>
      </c>
      <c r="W74" s="102">
        <f t="shared" si="93"/>
        <v>54</v>
      </c>
      <c r="X74" s="26">
        <f t="shared" si="94"/>
        <v>642.6</v>
      </c>
      <c r="Y74" s="26">
        <f t="shared" si="95"/>
        <v>2003.84</v>
      </c>
      <c r="Z74" s="26"/>
      <c r="AA74" s="119" t="s">
        <v>52</v>
      </c>
      <c r="AB74" s="120">
        <f t="shared" ref="AB74:AH74" si="104">K74+R74</f>
        <v>44.72</v>
      </c>
      <c r="AC74" s="120">
        <f t="shared" si="104"/>
        <v>894.39</v>
      </c>
      <c r="AD74" s="120">
        <f t="shared" si="104"/>
        <v>601.46</v>
      </c>
      <c r="AE74" s="120">
        <f t="shared" si="104"/>
        <v>37.27</v>
      </c>
      <c r="AF74" s="120">
        <f t="shared" si="104"/>
        <v>318</v>
      </c>
      <c r="AG74" s="120">
        <f t="shared" si="104"/>
        <v>108</v>
      </c>
      <c r="AH74" s="120">
        <f t="shared" si="104"/>
        <v>2003.84</v>
      </c>
      <c r="AI74" s="119" t="s">
        <v>34</v>
      </c>
    </row>
    <row r="75" s="17" customFormat="1" ht="16" customHeight="1" spans="1:35">
      <c r="A75" s="100">
        <f t="shared" si="82"/>
        <v>72</v>
      </c>
      <c r="B75" s="26" t="s">
        <v>265</v>
      </c>
      <c r="C75" s="101" t="s">
        <v>266</v>
      </c>
      <c r="D75" s="26" t="s">
        <v>267</v>
      </c>
      <c r="E75" s="26">
        <v>3820</v>
      </c>
      <c r="F75" s="26">
        <v>3820</v>
      </c>
      <c r="G75" s="102">
        <v>6014.67</v>
      </c>
      <c r="H75" s="26">
        <v>3820</v>
      </c>
      <c r="I75" s="102">
        <v>4180</v>
      </c>
      <c r="J75" s="102">
        <v>108</v>
      </c>
      <c r="K75" s="26">
        <f t="shared" si="83"/>
        <v>45.84</v>
      </c>
      <c r="L75" s="26">
        <f t="shared" si="102"/>
        <v>611.2</v>
      </c>
      <c r="M75" s="102">
        <f t="shared" si="84"/>
        <v>481.17</v>
      </c>
      <c r="N75" s="26">
        <f t="shared" si="103"/>
        <v>26.74</v>
      </c>
      <c r="O75" s="102">
        <f t="shared" si="85"/>
        <v>209</v>
      </c>
      <c r="P75" s="102">
        <f t="shared" si="86"/>
        <v>54</v>
      </c>
      <c r="Q75" s="102">
        <f t="shared" si="87"/>
        <v>1427.95</v>
      </c>
      <c r="R75" s="26">
        <f t="shared" si="88"/>
        <v>0</v>
      </c>
      <c r="S75" s="26">
        <f t="shared" si="89"/>
        <v>305.6</v>
      </c>
      <c r="T75" s="102">
        <f t="shared" si="90"/>
        <v>120.29</v>
      </c>
      <c r="U75" s="26">
        <f t="shared" si="91"/>
        <v>11.46</v>
      </c>
      <c r="V75" s="102">
        <f t="shared" si="92"/>
        <v>209</v>
      </c>
      <c r="W75" s="102">
        <f t="shared" si="93"/>
        <v>54</v>
      </c>
      <c r="X75" s="26">
        <f t="shared" si="94"/>
        <v>700.35</v>
      </c>
      <c r="Y75" s="26">
        <f t="shared" si="95"/>
        <v>2128.3</v>
      </c>
      <c r="Z75" s="26"/>
      <c r="AA75" s="119" t="s">
        <v>67</v>
      </c>
      <c r="AB75" s="120">
        <f t="shared" ref="AB75:AH75" si="105">K75+R75</f>
        <v>45.84</v>
      </c>
      <c r="AC75" s="120">
        <f t="shared" si="105"/>
        <v>916.8</v>
      </c>
      <c r="AD75" s="120">
        <f t="shared" si="105"/>
        <v>601.46</v>
      </c>
      <c r="AE75" s="120">
        <f t="shared" si="105"/>
        <v>38.2</v>
      </c>
      <c r="AF75" s="120">
        <f t="shared" si="105"/>
        <v>418</v>
      </c>
      <c r="AG75" s="120">
        <f t="shared" si="105"/>
        <v>108</v>
      </c>
      <c r="AH75" s="120">
        <f t="shared" si="105"/>
        <v>2128.3</v>
      </c>
      <c r="AI75" s="119" t="s">
        <v>34</v>
      </c>
    </row>
    <row r="76" s="17" customFormat="1" ht="16" customHeight="1" spans="1:35">
      <c r="A76" s="100">
        <f t="shared" si="82"/>
        <v>73</v>
      </c>
      <c r="B76" s="26" t="s">
        <v>123</v>
      </c>
      <c r="C76" s="101" t="s">
        <v>268</v>
      </c>
      <c r="D76" s="26" t="s">
        <v>269</v>
      </c>
      <c r="E76" s="26">
        <v>3726.65</v>
      </c>
      <c r="F76" s="26">
        <v>3726.65</v>
      </c>
      <c r="G76" s="102">
        <v>6014.67</v>
      </c>
      <c r="H76" s="26">
        <v>3726.65</v>
      </c>
      <c r="I76" s="102">
        <v>4180</v>
      </c>
      <c r="J76" s="102">
        <v>108</v>
      </c>
      <c r="K76" s="26">
        <f t="shared" si="83"/>
        <v>44.72</v>
      </c>
      <c r="L76" s="26">
        <f t="shared" si="102"/>
        <v>596.26</v>
      </c>
      <c r="M76" s="102">
        <f t="shared" si="84"/>
        <v>481.17</v>
      </c>
      <c r="N76" s="26">
        <f t="shared" si="103"/>
        <v>26.09</v>
      </c>
      <c r="O76" s="102">
        <f t="shared" si="85"/>
        <v>209</v>
      </c>
      <c r="P76" s="102">
        <f t="shared" si="86"/>
        <v>54</v>
      </c>
      <c r="Q76" s="102">
        <f t="shared" si="87"/>
        <v>1411.24</v>
      </c>
      <c r="R76" s="26">
        <f t="shared" si="88"/>
        <v>0</v>
      </c>
      <c r="S76" s="26">
        <f t="shared" si="89"/>
        <v>298.13</v>
      </c>
      <c r="T76" s="102">
        <f t="shared" si="90"/>
        <v>120.29</v>
      </c>
      <c r="U76" s="26">
        <f t="shared" si="91"/>
        <v>11.18</v>
      </c>
      <c r="V76" s="102">
        <f t="shared" si="92"/>
        <v>209</v>
      </c>
      <c r="W76" s="102">
        <f t="shared" si="93"/>
        <v>54</v>
      </c>
      <c r="X76" s="26">
        <f t="shared" si="94"/>
        <v>692.6</v>
      </c>
      <c r="Y76" s="26">
        <f t="shared" si="95"/>
        <v>2103.84</v>
      </c>
      <c r="Z76" s="26"/>
      <c r="AA76" s="119" t="s">
        <v>67</v>
      </c>
      <c r="AB76" s="120">
        <f t="shared" ref="AB76:AH76" si="106">K76+R76</f>
        <v>44.72</v>
      </c>
      <c r="AC76" s="120">
        <f t="shared" si="106"/>
        <v>894.39</v>
      </c>
      <c r="AD76" s="120">
        <f t="shared" si="106"/>
        <v>601.46</v>
      </c>
      <c r="AE76" s="120">
        <f t="shared" si="106"/>
        <v>37.27</v>
      </c>
      <c r="AF76" s="120">
        <f t="shared" si="106"/>
        <v>418</v>
      </c>
      <c r="AG76" s="120">
        <f t="shared" si="106"/>
        <v>108</v>
      </c>
      <c r="AH76" s="120">
        <f t="shared" si="106"/>
        <v>2103.84</v>
      </c>
      <c r="AI76" s="119" t="s">
        <v>34</v>
      </c>
    </row>
    <row r="77" s="17" customFormat="1" ht="16" customHeight="1" spans="1:35">
      <c r="A77" s="100">
        <f t="shared" si="82"/>
        <v>74</v>
      </c>
      <c r="B77" s="26" t="s">
        <v>113</v>
      </c>
      <c r="C77" s="108" t="s">
        <v>270</v>
      </c>
      <c r="D77" s="20" t="s">
        <v>271</v>
      </c>
      <c r="E77" s="26">
        <v>3726.65</v>
      </c>
      <c r="F77" s="26">
        <v>3726.65</v>
      </c>
      <c r="G77" s="102">
        <v>6014.67</v>
      </c>
      <c r="H77" s="26">
        <v>3726.65</v>
      </c>
      <c r="I77" s="102">
        <v>2200</v>
      </c>
      <c r="J77" s="102">
        <v>108</v>
      </c>
      <c r="K77" s="26">
        <f t="shared" si="83"/>
        <v>44.72</v>
      </c>
      <c r="L77" s="26">
        <f t="shared" si="102"/>
        <v>596.26</v>
      </c>
      <c r="M77" s="102">
        <f t="shared" si="84"/>
        <v>481.17</v>
      </c>
      <c r="N77" s="26">
        <f t="shared" si="103"/>
        <v>26.09</v>
      </c>
      <c r="O77" s="102">
        <f t="shared" si="85"/>
        <v>110</v>
      </c>
      <c r="P77" s="102">
        <f t="shared" si="86"/>
        <v>54</v>
      </c>
      <c r="Q77" s="102">
        <f t="shared" si="87"/>
        <v>1312.24</v>
      </c>
      <c r="R77" s="26">
        <f t="shared" si="88"/>
        <v>0</v>
      </c>
      <c r="S77" s="26">
        <f t="shared" si="89"/>
        <v>298.13</v>
      </c>
      <c r="T77" s="102">
        <f t="shared" si="90"/>
        <v>120.29</v>
      </c>
      <c r="U77" s="26">
        <f t="shared" si="91"/>
        <v>11.18</v>
      </c>
      <c r="V77" s="102">
        <f t="shared" si="92"/>
        <v>110</v>
      </c>
      <c r="W77" s="102">
        <f t="shared" si="93"/>
        <v>54</v>
      </c>
      <c r="X77" s="26">
        <f t="shared" si="94"/>
        <v>593.6</v>
      </c>
      <c r="Y77" s="26">
        <f t="shared" si="95"/>
        <v>1905.84</v>
      </c>
      <c r="Z77" s="26"/>
      <c r="AA77" s="119" t="s">
        <v>68</v>
      </c>
      <c r="AB77" s="120">
        <f t="shared" ref="AB77:AH77" si="107">K77+R77</f>
        <v>44.72</v>
      </c>
      <c r="AC77" s="120">
        <f t="shared" si="107"/>
        <v>894.39</v>
      </c>
      <c r="AD77" s="120">
        <f t="shared" si="107"/>
        <v>601.46</v>
      </c>
      <c r="AE77" s="120">
        <f t="shared" si="107"/>
        <v>37.27</v>
      </c>
      <c r="AF77" s="120">
        <f t="shared" si="107"/>
        <v>220</v>
      </c>
      <c r="AG77" s="120">
        <f t="shared" si="107"/>
        <v>108</v>
      </c>
      <c r="AH77" s="120">
        <f t="shared" si="107"/>
        <v>1905.84</v>
      </c>
      <c r="AI77" s="119" t="s">
        <v>35</v>
      </c>
    </row>
    <row r="78" s="17" customFormat="1" ht="16" customHeight="1" spans="1:35">
      <c r="A78" s="100">
        <f t="shared" si="82"/>
        <v>75</v>
      </c>
      <c r="B78" s="26" t="s">
        <v>185</v>
      </c>
      <c r="C78" s="101" t="s">
        <v>272</v>
      </c>
      <c r="D78" s="26" t="s">
        <v>273</v>
      </c>
      <c r="E78" s="26">
        <v>3726.65</v>
      </c>
      <c r="F78" s="26">
        <v>3726.65</v>
      </c>
      <c r="G78" s="102">
        <v>6014.67</v>
      </c>
      <c r="H78" s="26">
        <v>3726.65</v>
      </c>
      <c r="I78" s="102">
        <v>2200</v>
      </c>
      <c r="J78" s="102">
        <v>108</v>
      </c>
      <c r="K78" s="26">
        <f t="shared" si="83"/>
        <v>44.72</v>
      </c>
      <c r="L78" s="26">
        <f t="shared" si="102"/>
        <v>596.26</v>
      </c>
      <c r="M78" s="102">
        <f t="shared" si="84"/>
        <v>481.17</v>
      </c>
      <c r="N78" s="26">
        <f t="shared" si="103"/>
        <v>26.09</v>
      </c>
      <c r="O78" s="102">
        <f t="shared" si="85"/>
        <v>110</v>
      </c>
      <c r="P78" s="102">
        <f t="shared" si="86"/>
        <v>54</v>
      </c>
      <c r="Q78" s="102">
        <f t="shared" si="87"/>
        <v>1312.24</v>
      </c>
      <c r="R78" s="26">
        <f t="shared" si="88"/>
        <v>0</v>
      </c>
      <c r="S78" s="26">
        <f t="shared" si="89"/>
        <v>298.13</v>
      </c>
      <c r="T78" s="102">
        <f t="shared" si="90"/>
        <v>120.29</v>
      </c>
      <c r="U78" s="26">
        <f t="shared" si="91"/>
        <v>11.18</v>
      </c>
      <c r="V78" s="102">
        <f t="shared" si="92"/>
        <v>110</v>
      </c>
      <c r="W78" s="102">
        <f t="shared" si="93"/>
        <v>54</v>
      </c>
      <c r="X78" s="26">
        <f t="shared" si="94"/>
        <v>593.6</v>
      </c>
      <c r="Y78" s="26">
        <f t="shared" si="95"/>
        <v>1905.84</v>
      </c>
      <c r="Z78" s="26"/>
      <c r="AA78" s="119" t="s">
        <v>54</v>
      </c>
      <c r="AB78" s="120">
        <f t="shared" ref="AB78:AH78" si="108">K78+R78</f>
        <v>44.72</v>
      </c>
      <c r="AC78" s="120">
        <f t="shared" si="108"/>
        <v>894.39</v>
      </c>
      <c r="AD78" s="120">
        <f t="shared" si="108"/>
        <v>601.46</v>
      </c>
      <c r="AE78" s="120">
        <f t="shared" si="108"/>
        <v>37.27</v>
      </c>
      <c r="AF78" s="120">
        <f t="shared" si="108"/>
        <v>220</v>
      </c>
      <c r="AG78" s="120">
        <f t="shared" si="108"/>
        <v>108</v>
      </c>
      <c r="AH78" s="120">
        <f t="shared" si="108"/>
        <v>1905.84</v>
      </c>
      <c r="AI78" s="119" t="s">
        <v>32</v>
      </c>
    </row>
    <row r="79" s="17" customFormat="1" ht="16" customHeight="1" spans="1:35">
      <c r="A79" s="100">
        <f t="shared" si="82"/>
        <v>76</v>
      </c>
      <c r="B79" s="26" t="s">
        <v>185</v>
      </c>
      <c r="C79" s="101" t="s">
        <v>274</v>
      </c>
      <c r="D79" s="26" t="s">
        <v>275</v>
      </c>
      <c r="E79" s="26">
        <v>3726.65</v>
      </c>
      <c r="F79" s="26">
        <v>3726.65</v>
      </c>
      <c r="G79" s="102">
        <v>6014.67</v>
      </c>
      <c r="H79" s="26">
        <v>3726.65</v>
      </c>
      <c r="I79" s="102">
        <v>2200</v>
      </c>
      <c r="J79" s="102">
        <v>108</v>
      </c>
      <c r="K79" s="26">
        <f t="shared" si="83"/>
        <v>44.72</v>
      </c>
      <c r="L79" s="26">
        <f t="shared" si="102"/>
        <v>596.26</v>
      </c>
      <c r="M79" s="102">
        <f t="shared" si="84"/>
        <v>481.17</v>
      </c>
      <c r="N79" s="26">
        <f t="shared" si="103"/>
        <v>26.09</v>
      </c>
      <c r="O79" s="102">
        <f t="shared" si="85"/>
        <v>110</v>
      </c>
      <c r="P79" s="102">
        <f t="shared" si="86"/>
        <v>54</v>
      </c>
      <c r="Q79" s="102">
        <f t="shared" si="87"/>
        <v>1312.24</v>
      </c>
      <c r="R79" s="26">
        <f t="shared" si="88"/>
        <v>0</v>
      </c>
      <c r="S79" s="26">
        <f t="shared" si="89"/>
        <v>298.13</v>
      </c>
      <c r="T79" s="102">
        <f t="shared" si="90"/>
        <v>120.29</v>
      </c>
      <c r="U79" s="26">
        <f t="shared" si="91"/>
        <v>11.18</v>
      </c>
      <c r="V79" s="102">
        <f t="shared" si="92"/>
        <v>110</v>
      </c>
      <c r="W79" s="102">
        <f t="shared" si="93"/>
        <v>54</v>
      </c>
      <c r="X79" s="26">
        <f t="shared" si="94"/>
        <v>593.6</v>
      </c>
      <c r="Y79" s="26">
        <f t="shared" si="95"/>
        <v>1905.84</v>
      </c>
      <c r="Z79" s="26"/>
      <c r="AA79" s="119" t="s">
        <v>54</v>
      </c>
      <c r="AB79" s="120">
        <f t="shared" ref="AB79:AH79" si="109">K79+R79</f>
        <v>44.72</v>
      </c>
      <c r="AC79" s="120">
        <f t="shared" si="109"/>
        <v>894.39</v>
      </c>
      <c r="AD79" s="120">
        <f t="shared" si="109"/>
        <v>601.46</v>
      </c>
      <c r="AE79" s="120">
        <f t="shared" si="109"/>
        <v>37.27</v>
      </c>
      <c r="AF79" s="120">
        <f t="shared" si="109"/>
        <v>220</v>
      </c>
      <c r="AG79" s="120">
        <f t="shared" si="109"/>
        <v>108</v>
      </c>
      <c r="AH79" s="120">
        <f t="shared" si="109"/>
        <v>1905.84</v>
      </c>
      <c r="AI79" s="119" t="s">
        <v>32</v>
      </c>
    </row>
    <row r="80" s="17" customFormat="1" ht="16" customHeight="1" spans="1:35">
      <c r="A80" s="100">
        <f t="shared" si="82"/>
        <v>77</v>
      </c>
      <c r="B80" s="26" t="s">
        <v>185</v>
      </c>
      <c r="C80" s="101" t="s">
        <v>276</v>
      </c>
      <c r="D80" s="26" t="s">
        <v>277</v>
      </c>
      <c r="E80" s="26">
        <v>3726.65</v>
      </c>
      <c r="F80" s="26">
        <v>3726.65</v>
      </c>
      <c r="G80" s="102">
        <v>6014.67</v>
      </c>
      <c r="H80" s="26">
        <v>3726.65</v>
      </c>
      <c r="I80" s="102">
        <v>2200</v>
      </c>
      <c r="J80" s="102">
        <v>108</v>
      </c>
      <c r="K80" s="26">
        <f t="shared" si="83"/>
        <v>44.72</v>
      </c>
      <c r="L80" s="26">
        <f t="shared" si="102"/>
        <v>596.26</v>
      </c>
      <c r="M80" s="102">
        <f t="shared" si="84"/>
        <v>481.17</v>
      </c>
      <c r="N80" s="26">
        <f t="shared" si="103"/>
        <v>26.09</v>
      </c>
      <c r="O80" s="102">
        <f t="shared" si="85"/>
        <v>110</v>
      </c>
      <c r="P80" s="102">
        <f t="shared" si="86"/>
        <v>54</v>
      </c>
      <c r="Q80" s="102">
        <f t="shared" si="87"/>
        <v>1312.24</v>
      </c>
      <c r="R80" s="26">
        <f t="shared" si="88"/>
        <v>0</v>
      </c>
      <c r="S80" s="26">
        <f t="shared" si="89"/>
        <v>298.13</v>
      </c>
      <c r="T80" s="102">
        <f t="shared" si="90"/>
        <v>120.29</v>
      </c>
      <c r="U80" s="26">
        <f t="shared" si="91"/>
        <v>11.18</v>
      </c>
      <c r="V80" s="102">
        <f t="shared" si="92"/>
        <v>110</v>
      </c>
      <c r="W80" s="102">
        <f t="shared" si="93"/>
        <v>54</v>
      </c>
      <c r="X80" s="26">
        <f t="shared" si="94"/>
        <v>593.6</v>
      </c>
      <c r="Y80" s="26">
        <f t="shared" si="95"/>
        <v>1905.84</v>
      </c>
      <c r="Z80" s="26"/>
      <c r="AA80" s="119" t="s">
        <v>54</v>
      </c>
      <c r="AB80" s="120">
        <f t="shared" ref="AB80:AH80" si="110">K80+R80</f>
        <v>44.72</v>
      </c>
      <c r="AC80" s="120">
        <f t="shared" si="110"/>
        <v>894.39</v>
      </c>
      <c r="AD80" s="120">
        <f t="shared" si="110"/>
        <v>601.46</v>
      </c>
      <c r="AE80" s="120">
        <f t="shared" si="110"/>
        <v>37.27</v>
      </c>
      <c r="AF80" s="120">
        <f t="shared" si="110"/>
        <v>220</v>
      </c>
      <c r="AG80" s="120">
        <f t="shared" si="110"/>
        <v>108</v>
      </c>
      <c r="AH80" s="120">
        <f t="shared" si="110"/>
        <v>1905.84</v>
      </c>
      <c r="AI80" s="119" t="s">
        <v>32</v>
      </c>
    </row>
    <row r="81" s="17" customFormat="1" ht="16" customHeight="1" spans="1:35">
      <c r="A81" s="100">
        <f t="shared" si="82"/>
        <v>78</v>
      </c>
      <c r="B81" s="26" t="s">
        <v>185</v>
      </c>
      <c r="C81" s="101" t="s">
        <v>278</v>
      </c>
      <c r="D81" s="26" t="s">
        <v>279</v>
      </c>
      <c r="E81" s="26">
        <v>3726.65</v>
      </c>
      <c r="F81" s="26">
        <v>3726.65</v>
      </c>
      <c r="G81" s="102">
        <v>6014.67</v>
      </c>
      <c r="H81" s="26">
        <v>3726.65</v>
      </c>
      <c r="I81" s="102">
        <v>2200</v>
      </c>
      <c r="J81" s="102">
        <v>108</v>
      </c>
      <c r="K81" s="26">
        <f t="shared" si="83"/>
        <v>44.72</v>
      </c>
      <c r="L81" s="26">
        <f t="shared" si="102"/>
        <v>596.26</v>
      </c>
      <c r="M81" s="102">
        <f t="shared" si="84"/>
        <v>481.17</v>
      </c>
      <c r="N81" s="26">
        <f t="shared" si="103"/>
        <v>26.09</v>
      </c>
      <c r="O81" s="102">
        <f t="shared" si="85"/>
        <v>110</v>
      </c>
      <c r="P81" s="102">
        <f t="shared" si="86"/>
        <v>54</v>
      </c>
      <c r="Q81" s="102">
        <f t="shared" si="87"/>
        <v>1312.24</v>
      </c>
      <c r="R81" s="26">
        <f t="shared" si="88"/>
        <v>0</v>
      </c>
      <c r="S81" s="26">
        <f t="shared" si="89"/>
        <v>298.13</v>
      </c>
      <c r="T81" s="102">
        <f t="shared" si="90"/>
        <v>120.29</v>
      </c>
      <c r="U81" s="26">
        <f t="shared" si="91"/>
        <v>11.18</v>
      </c>
      <c r="V81" s="102">
        <f t="shared" si="92"/>
        <v>110</v>
      </c>
      <c r="W81" s="102">
        <f t="shared" si="93"/>
        <v>54</v>
      </c>
      <c r="X81" s="26">
        <f t="shared" si="94"/>
        <v>593.6</v>
      </c>
      <c r="Y81" s="26">
        <f t="shared" si="95"/>
        <v>1905.84</v>
      </c>
      <c r="Z81" s="26"/>
      <c r="AA81" s="119" t="s">
        <v>58</v>
      </c>
      <c r="AB81" s="120">
        <f t="shared" ref="AB81:AH81" si="111">K81+R81</f>
        <v>44.72</v>
      </c>
      <c r="AC81" s="120">
        <f t="shared" si="111"/>
        <v>894.39</v>
      </c>
      <c r="AD81" s="120">
        <f t="shared" si="111"/>
        <v>601.46</v>
      </c>
      <c r="AE81" s="120">
        <f t="shared" si="111"/>
        <v>37.27</v>
      </c>
      <c r="AF81" s="120">
        <f t="shared" si="111"/>
        <v>220</v>
      </c>
      <c r="AG81" s="120">
        <f t="shared" si="111"/>
        <v>108</v>
      </c>
      <c r="AH81" s="120">
        <f t="shared" si="111"/>
        <v>1905.84</v>
      </c>
      <c r="AI81" s="119" t="s">
        <v>32</v>
      </c>
    </row>
    <row r="82" s="17" customFormat="1" ht="16" customHeight="1" spans="1:35">
      <c r="A82" s="100">
        <f t="shared" si="82"/>
        <v>79</v>
      </c>
      <c r="B82" s="26" t="s">
        <v>185</v>
      </c>
      <c r="C82" s="101" t="s">
        <v>280</v>
      </c>
      <c r="D82" s="26" t="s">
        <v>281</v>
      </c>
      <c r="E82" s="26">
        <v>3726.65</v>
      </c>
      <c r="F82" s="26">
        <v>3726.65</v>
      </c>
      <c r="G82" s="102">
        <v>6014.67</v>
      </c>
      <c r="H82" s="26">
        <v>3726.65</v>
      </c>
      <c r="I82" s="102">
        <v>2200</v>
      </c>
      <c r="J82" s="102">
        <v>108</v>
      </c>
      <c r="K82" s="26">
        <f t="shared" si="83"/>
        <v>44.72</v>
      </c>
      <c r="L82" s="26">
        <f t="shared" si="102"/>
        <v>596.26</v>
      </c>
      <c r="M82" s="102">
        <f t="shared" si="84"/>
        <v>481.17</v>
      </c>
      <c r="N82" s="26">
        <f t="shared" si="103"/>
        <v>26.09</v>
      </c>
      <c r="O82" s="102">
        <f t="shared" si="85"/>
        <v>110</v>
      </c>
      <c r="P82" s="102">
        <f t="shared" si="86"/>
        <v>54</v>
      </c>
      <c r="Q82" s="102">
        <f t="shared" si="87"/>
        <v>1312.24</v>
      </c>
      <c r="R82" s="26">
        <f t="shared" si="88"/>
        <v>0</v>
      </c>
      <c r="S82" s="26">
        <f t="shared" si="89"/>
        <v>298.13</v>
      </c>
      <c r="T82" s="102">
        <f t="shared" si="90"/>
        <v>120.29</v>
      </c>
      <c r="U82" s="26">
        <f t="shared" si="91"/>
        <v>11.18</v>
      </c>
      <c r="V82" s="102">
        <f t="shared" si="92"/>
        <v>110</v>
      </c>
      <c r="W82" s="102">
        <f t="shared" si="93"/>
        <v>54</v>
      </c>
      <c r="X82" s="26">
        <f t="shared" si="94"/>
        <v>593.6</v>
      </c>
      <c r="Y82" s="26">
        <f t="shared" si="95"/>
        <v>1905.84</v>
      </c>
      <c r="Z82" s="26"/>
      <c r="AA82" s="119" t="s">
        <v>54</v>
      </c>
      <c r="AB82" s="120">
        <f t="shared" ref="AB82:AH82" si="112">K82+R82</f>
        <v>44.72</v>
      </c>
      <c r="AC82" s="120">
        <f t="shared" si="112"/>
        <v>894.39</v>
      </c>
      <c r="AD82" s="120">
        <f t="shared" si="112"/>
        <v>601.46</v>
      </c>
      <c r="AE82" s="120">
        <f t="shared" si="112"/>
        <v>37.27</v>
      </c>
      <c r="AF82" s="120">
        <f t="shared" si="112"/>
        <v>220</v>
      </c>
      <c r="AG82" s="120">
        <f t="shared" si="112"/>
        <v>108</v>
      </c>
      <c r="AH82" s="120">
        <f t="shared" si="112"/>
        <v>1905.84</v>
      </c>
      <c r="AI82" s="119" t="s">
        <v>32</v>
      </c>
    </row>
    <row r="83" s="17" customFormat="1" ht="16" customHeight="1" spans="1:35">
      <c r="A83" s="100">
        <f t="shared" si="82"/>
        <v>80</v>
      </c>
      <c r="B83" s="26" t="s">
        <v>185</v>
      </c>
      <c r="C83" s="101" t="s">
        <v>282</v>
      </c>
      <c r="D83" s="26" t="s">
        <v>283</v>
      </c>
      <c r="E83" s="26">
        <v>3726.65</v>
      </c>
      <c r="F83" s="26">
        <v>3726.65</v>
      </c>
      <c r="G83" s="102">
        <v>6014.67</v>
      </c>
      <c r="H83" s="26">
        <v>3726.65</v>
      </c>
      <c r="I83" s="102">
        <v>2200</v>
      </c>
      <c r="J83" s="102">
        <v>108</v>
      </c>
      <c r="K83" s="26">
        <f t="shared" si="83"/>
        <v>44.72</v>
      </c>
      <c r="L83" s="26">
        <f t="shared" si="102"/>
        <v>596.26</v>
      </c>
      <c r="M83" s="102">
        <f t="shared" si="84"/>
        <v>481.17</v>
      </c>
      <c r="N83" s="26">
        <f t="shared" si="103"/>
        <v>26.09</v>
      </c>
      <c r="O83" s="102">
        <f t="shared" si="85"/>
        <v>110</v>
      </c>
      <c r="P83" s="102">
        <f t="shared" si="86"/>
        <v>54</v>
      </c>
      <c r="Q83" s="102">
        <f t="shared" si="87"/>
        <v>1312.24</v>
      </c>
      <c r="R83" s="26">
        <f t="shared" si="88"/>
        <v>0</v>
      </c>
      <c r="S83" s="26">
        <f t="shared" si="89"/>
        <v>298.13</v>
      </c>
      <c r="T83" s="102">
        <f t="shared" si="90"/>
        <v>120.29</v>
      </c>
      <c r="U83" s="26">
        <f t="shared" si="91"/>
        <v>11.18</v>
      </c>
      <c r="V83" s="102">
        <f t="shared" si="92"/>
        <v>110</v>
      </c>
      <c r="W83" s="102">
        <f t="shared" si="93"/>
        <v>54</v>
      </c>
      <c r="X83" s="26">
        <f t="shared" si="94"/>
        <v>593.6</v>
      </c>
      <c r="Y83" s="26">
        <f t="shared" si="95"/>
        <v>1905.84</v>
      </c>
      <c r="Z83" s="26"/>
      <c r="AA83" s="119" t="s">
        <v>58</v>
      </c>
      <c r="AB83" s="120">
        <f t="shared" ref="AB83:AH83" si="113">K83+R83</f>
        <v>44.72</v>
      </c>
      <c r="AC83" s="120">
        <f t="shared" si="113"/>
        <v>894.39</v>
      </c>
      <c r="AD83" s="120">
        <f t="shared" si="113"/>
        <v>601.46</v>
      </c>
      <c r="AE83" s="120">
        <f t="shared" si="113"/>
        <v>37.27</v>
      </c>
      <c r="AF83" s="120">
        <f t="shared" si="113"/>
        <v>220</v>
      </c>
      <c r="AG83" s="120">
        <f t="shared" si="113"/>
        <v>108</v>
      </c>
      <c r="AH83" s="120">
        <f t="shared" si="113"/>
        <v>1905.84</v>
      </c>
      <c r="AI83" s="119" t="s">
        <v>32</v>
      </c>
    </row>
    <row r="84" s="17" customFormat="1" ht="16" customHeight="1" spans="1:35">
      <c r="A84" s="100">
        <f t="shared" si="82"/>
        <v>81</v>
      </c>
      <c r="B84" s="26" t="s">
        <v>185</v>
      </c>
      <c r="C84" s="109" t="s">
        <v>284</v>
      </c>
      <c r="D84" s="26" t="s">
        <v>285</v>
      </c>
      <c r="E84" s="26">
        <v>3726.65</v>
      </c>
      <c r="F84" s="26">
        <v>3726.65</v>
      </c>
      <c r="G84" s="102">
        <v>6014.67</v>
      </c>
      <c r="H84" s="26">
        <v>3726.65</v>
      </c>
      <c r="I84" s="102">
        <v>0</v>
      </c>
      <c r="J84" s="102">
        <v>108</v>
      </c>
      <c r="K84" s="26">
        <f t="shared" si="83"/>
        <v>44.72</v>
      </c>
      <c r="L84" s="26">
        <f t="shared" si="102"/>
        <v>596.26</v>
      </c>
      <c r="M84" s="102">
        <f t="shared" si="84"/>
        <v>481.17</v>
      </c>
      <c r="N84" s="26">
        <f t="shared" si="103"/>
        <v>26.09</v>
      </c>
      <c r="O84" s="102">
        <f t="shared" si="85"/>
        <v>0</v>
      </c>
      <c r="P84" s="102">
        <f t="shared" si="86"/>
        <v>54</v>
      </c>
      <c r="Q84" s="102">
        <f t="shared" si="87"/>
        <v>1202.24</v>
      </c>
      <c r="R84" s="26">
        <f t="shared" si="88"/>
        <v>0</v>
      </c>
      <c r="S84" s="26">
        <f t="shared" si="89"/>
        <v>298.13</v>
      </c>
      <c r="T84" s="102">
        <f t="shared" si="90"/>
        <v>120.29</v>
      </c>
      <c r="U84" s="26">
        <f t="shared" si="91"/>
        <v>11.18</v>
      </c>
      <c r="V84" s="102">
        <f t="shared" si="92"/>
        <v>0</v>
      </c>
      <c r="W84" s="102">
        <f t="shared" si="93"/>
        <v>54</v>
      </c>
      <c r="X84" s="26">
        <f t="shared" si="94"/>
        <v>483.6</v>
      </c>
      <c r="Y84" s="26">
        <f t="shared" si="95"/>
        <v>1685.84</v>
      </c>
      <c r="Z84" s="26"/>
      <c r="AA84" s="119" t="s">
        <v>54</v>
      </c>
      <c r="AB84" s="120">
        <f t="shared" ref="AB84:AH84" si="114">K84+R84</f>
        <v>44.72</v>
      </c>
      <c r="AC84" s="120">
        <f t="shared" si="114"/>
        <v>894.39</v>
      </c>
      <c r="AD84" s="120">
        <f t="shared" si="114"/>
        <v>601.46</v>
      </c>
      <c r="AE84" s="120">
        <f t="shared" si="114"/>
        <v>37.27</v>
      </c>
      <c r="AF84" s="120">
        <f t="shared" si="114"/>
        <v>0</v>
      </c>
      <c r="AG84" s="120">
        <f t="shared" si="114"/>
        <v>108</v>
      </c>
      <c r="AH84" s="120">
        <f t="shared" si="114"/>
        <v>1685.84</v>
      </c>
      <c r="AI84" s="119" t="s">
        <v>32</v>
      </c>
    </row>
    <row r="85" s="17" customFormat="1" ht="16" customHeight="1" spans="1:35">
      <c r="A85" s="100">
        <f t="shared" si="82"/>
        <v>82</v>
      </c>
      <c r="B85" s="26" t="s">
        <v>185</v>
      </c>
      <c r="C85" s="101" t="s">
        <v>286</v>
      </c>
      <c r="D85" s="26" t="s">
        <v>287</v>
      </c>
      <c r="E85" s="26">
        <v>3726.65</v>
      </c>
      <c r="F85" s="26">
        <v>3726.65</v>
      </c>
      <c r="G85" s="102">
        <v>6014.67</v>
      </c>
      <c r="H85" s="26">
        <v>3726.65</v>
      </c>
      <c r="I85" s="102">
        <v>2200</v>
      </c>
      <c r="J85" s="102">
        <v>108</v>
      </c>
      <c r="K85" s="26">
        <f t="shared" si="83"/>
        <v>44.72</v>
      </c>
      <c r="L85" s="26">
        <f t="shared" si="102"/>
        <v>596.26</v>
      </c>
      <c r="M85" s="102">
        <f t="shared" si="84"/>
        <v>481.17</v>
      </c>
      <c r="N85" s="26">
        <f t="shared" si="103"/>
        <v>26.09</v>
      </c>
      <c r="O85" s="102">
        <f t="shared" si="85"/>
        <v>110</v>
      </c>
      <c r="P85" s="102">
        <f t="shared" si="86"/>
        <v>54</v>
      </c>
      <c r="Q85" s="102">
        <f t="shared" si="87"/>
        <v>1312.24</v>
      </c>
      <c r="R85" s="26">
        <f t="shared" si="88"/>
        <v>0</v>
      </c>
      <c r="S85" s="26">
        <f t="shared" si="89"/>
        <v>298.13</v>
      </c>
      <c r="T85" s="102">
        <f t="shared" si="90"/>
        <v>120.29</v>
      </c>
      <c r="U85" s="26">
        <f t="shared" si="91"/>
        <v>11.18</v>
      </c>
      <c r="V85" s="102">
        <f t="shared" si="92"/>
        <v>110</v>
      </c>
      <c r="W85" s="102">
        <f t="shared" si="93"/>
        <v>54</v>
      </c>
      <c r="X85" s="26">
        <f t="shared" si="94"/>
        <v>593.6</v>
      </c>
      <c r="Y85" s="26">
        <f t="shared" si="95"/>
        <v>1905.84</v>
      </c>
      <c r="Z85" s="26"/>
      <c r="AA85" s="119" t="s">
        <v>58</v>
      </c>
      <c r="AB85" s="120">
        <f t="shared" ref="AB85:AH85" si="115">K85+R85</f>
        <v>44.72</v>
      </c>
      <c r="AC85" s="120">
        <f t="shared" si="115"/>
        <v>894.39</v>
      </c>
      <c r="AD85" s="120">
        <f t="shared" si="115"/>
        <v>601.46</v>
      </c>
      <c r="AE85" s="120">
        <f t="shared" si="115"/>
        <v>37.27</v>
      </c>
      <c r="AF85" s="120">
        <f t="shared" si="115"/>
        <v>220</v>
      </c>
      <c r="AG85" s="120">
        <f t="shared" si="115"/>
        <v>108</v>
      </c>
      <c r="AH85" s="120">
        <f t="shared" si="115"/>
        <v>1905.84</v>
      </c>
      <c r="AI85" s="119" t="s">
        <v>32</v>
      </c>
    </row>
    <row r="86" s="17" customFormat="1" ht="16" customHeight="1" spans="1:35">
      <c r="A86" s="100">
        <f t="shared" si="82"/>
        <v>83</v>
      </c>
      <c r="B86" s="26" t="s">
        <v>185</v>
      </c>
      <c r="C86" s="101" t="s">
        <v>288</v>
      </c>
      <c r="D86" s="26" t="s">
        <v>289</v>
      </c>
      <c r="E86" s="26">
        <v>3726.65</v>
      </c>
      <c r="F86" s="26">
        <v>3726.65</v>
      </c>
      <c r="G86" s="102">
        <v>6014.67</v>
      </c>
      <c r="H86" s="26">
        <v>3726.65</v>
      </c>
      <c r="I86" s="102">
        <v>2200</v>
      </c>
      <c r="J86" s="102">
        <v>108</v>
      </c>
      <c r="K86" s="26">
        <f t="shared" si="83"/>
        <v>44.72</v>
      </c>
      <c r="L86" s="26">
        <f t="shared" si="102"/>
        <v>596.26</v>
      </c>
      <c r="M86" s="102">
        <f t="shared" si="84"/>
        <v>481.17</v>
      </c>
      <c r="N86" s="26">
        <f t="shared" si="103"/>
        <v>26.09</v>
      </c>
      <c r="O86" s="102">
        <f t="shared" si="85"/>
        <v>110</v>
      </c>
      <c r="P86" s="102">
        <f t="shared" si="86"/>
        <v>54</v>
      </c>
      <c r="Q86" s="102">
        <f t="shared" si="87"/>
        <v>1312.24</v>
      </c>
      <c r="R86" s="26">
        <f t="shared" si="88"/>
        <v>0</v>
      </c>
      <c r="S86" s="26">
        <f t="shared" si="89"/>
        <v>298.13</v>
      </c>
      <c r="T86" s="102">
        <f t="shared" si="90"/>
        <v>120.29</v>
      </c>
      <c r="U86" s="26">
        <f t="shared" si="91"/>
        <v>11.18</v>
      </c>
      <c r="V86" s="102">
        <f t="shared" si="92"/>
        <v>110</v>
      </c>
      <c r="W86" s="102">
        <f t="shared" si="93"/>
        <v>54</v>
      </c>
      <c r="X86" s="26">
        <f t="shared" si="94"/>
        <v>593.6</v>
      </c>
      <c r="Y86" s="26">
        <f t="shared" si="95"/>
        <v>1905.84</v>
      </c>
      <c r="Z86" s="26"/>
      <c r="AA86" s="119" t="s">
        <v>58</v>
      </c>
      <c r="AB86" s="120">
        <f t="shared" ref="AB86:AH86" si="116">K86+R86</f>
        <v>44.72</v>
      </c>
      <c r="AC86" s="120">
        <f t="shared" si="116"/>
        <v>894.39</v>
      </c>
      <c r="AD86" s="120">
        <f t="shared" si="116"/>
        <v>601.46</v>
      </c>
      <c r="AE86" s="120">
        <f t="shared" si="116"/>
        <v>37.27</v>
      </c>
      <c r="AF86" s="120">
        <f t="shared" si="116"/>
        <v>220</v>
      </c>
      <c r="AG86" s="120">
        <f t="shared" si="116"/>
        <v>108</v>
      </c>
      <c r="AH86" s="120">
        <f t="shared" si="116"/>
        <v>1905.84</v>
      </c>
      <c r="AI86" s="119" t="s">
        <v>32</v>
      </c>
    </row>
    <row r="87" s="17" customFormat="1" ht="16" customHeight="1" spans="1:35">
      <c r="A87" s="100">
        <f t="shared" ref="A87:A132" si="117">ROW()-3</f>
        <v>84</v>
      </c>
      <c r="B87" s="26" t="s">
        <v>193</v>
      </c>
      <c r="C87" s="101" t="s">
        <v>290</v>
      </c>
      <c r="D87" s="26" t="s">
        <v>291</v>
      </c>
      <c r="E87" s="26">
        <v>3726.65</v>
      </c>
      <c r="F87" s="26">
        <v>3726.65</v>
      </c>
      <c r="G87" s="102">
        <v>6014.67</v>
      </c>
      <c r="H87" s="26">
        <v>3726.65</v>
      </c>
      <c r="I87" s="102">
        <v>2544</v>
      </c>
      <c r="J87" s="102">
        <v>108</v>
      </c>
      <c r="K87" s="26">
        <f t="shared" si="83"/>
        <v>44.72</v>
      </c>
      <c r="L87" s="26">
        <f t="shared" si="102"/>
        <v>596.26</v>
      </c>
      <c r="M87" s="102">
        <f t="shared" ref="M87:M132" si="118">ROUND(G87*0.08,2)</f>
        <v>481.17</v>
      </c>
      <c r="N87" s="26">
        <f t="shared" si="103"/>
        <v>26.09</v>
      </c>
      <c r="O87" s="102">
        <f t="shared" ref="O87:O132" si="119">I87*5%</f>
        <v>127.2</v>
      </c>
      <c r="P87" s="102">
        <f t="shared" ref="P87:P132" si="120">J87*50%</f>
        <v>54</v>
      </c>
      <c r="Q87" s="102">
        <f t="shared" ref="Q87:Q132" si="121">SUM(K87:P87)</f>
        <v>1329.44</v>
      </c>
      <c r="R87" s="26">
        <f t="shared" ref="R87:R132" si="122">E87*0</f>
        <v>0</v>
      </c>
      <c r="S87" s="26">
        <f t="shared" ref="S87:S132" si="123">ROUND(F87*0.08,2)</f>
        <v>298.13</v>
      </c>
      <c r="T87" s="102">
        <f t="shared" ref="T87:T132" si="124">ROUND(G87*0.02,2)</f>
        <v>120.29</v>
      </c>
      <c r="U87" s="26">
        <f t="shared" ref="U87:U132" si="125">ROUND(H87*0.003,2)</f>
        <v>11.18</v>
      </c>
      <c r="V87" s="102">
        <f t="shared" ref="V87:V132" si="126">I87*5%</f>
        <v>127.2</v>
      </c>
      <c r="W87" s="102">
        <f t="shared" ref="W87:W132" si="127">J87*50%</f>
        <v>54</v>
      </c>
      <c r="X87" s="26">
        <f t="shared" ref="X87:X132" si="128">SUM(R87:W87)</f>
        <v>610.8</v>
      </c>
      <c r="Y87" s="26">
        <f t="shared" ref="Y87:Y132" si="129">Q87+X87</f>
        <v>1940.24</v>
      </c>
      <c r="Z87" s="26"/>
      <c r="AA87" s="119" t="s">
        <v>57</v>
      </c>
      <c r="AB87" s="120">
        <f t="shared" ref="AB87:AH87" si="130">K87+R87</f>
        <v>44.72</v>
      </c>
      <c r="AC87" s="120">
        <f t="shared" si="130"/>
        <v>894.39</v>
      </c>
      <c r="AD87" s="120">
        <f t="shared" si="130"/>
        <v>601.46</v>
      </c>
      <c r="AE87" s="120">
        <f t="shared" si="130"/>
        <v>37.27</v>
      </c>
      <c r="AF87" s="120">
        <f t="shared" si="130"/>
        <v>254.4</v>
      </c>
      <c r="AG87" s="120">
        <f t="shared" si="130"/>
        <v>108</v>
      </c>
      <c r="AH87" s="120">
        <f t="shared" si="130"/>
        <v>1940.24</v>
      </c>
      <c r="AI87" s="119" t="s">
        <v>32</v>
      </c>
    </row>
    <row r="88" s="17" customFormat="1" ht="16" customHeight="1" spans="1:35">
      <c r="A88" s="100">
        <f t="shared" si="117"/>
        <v>85</v>
      </c>
      <c r="B88" s="26" t="s">
        <v>193</v>
      </c>
      <c r="C88" s="101" t="s">
        <v>292</v>
      </c>
      <c r="D88" s="26" t="s">
        <v>293</v>
      </c>
      <c r="E88" s="26">
        <v>3726.65</v>
      </c>
      <c r="F88" s="26">
        <v>3726.65</v>
      </c>
      <c r="G88" s="102">
        <v>6014.67</v>
      </c>
      <c r="H88" s="26">
        <v>3726.65</v>
      </c>
      <c r="I88" s="102">
        <v>2200</v>
      </c>
      <c r="J88" s="102">
        <v>108</v>
      </c>
      <c r="K88" s="26">
        <f t="shared" si="83"/>
        <v>44.72</v>
      </c>
      <c r="L88" s="26">
        <f t="shared" si="102"/>
        <v>596.26</v>
      </c>
      <c r="M88" s="102">
        <f t="shared" si="118"/>
        <v>481.17</v>
      </c>
      <c r="N88" s="26">
        <f t="shared" si="103"/>
        <v>26.09</v>
      </c>
      <c r="O88" s="102">
        <f t="shared" si="119"/>
        <v>110</v>
      </c>
      <c r="P88" s="102">
        <f t="shared" si="120"/>
        <v>54</v>
      </c>
      <c r="Q88" s="102">
        <f t="shared" si="121"/>
        <v>1312.24</v>
      </c>
      <c r="R88" s="26">
        <f t="shared" si="122"/>
        <v>0</v>
      </c>
      <c r="S88" s="26">
        <f t="shared" si="123"/>
        <v>298.13</v>
      </c>
      <c r="T88" s="102">
        <f t="shared" si="124"/>
        <v>120.29</v>
      </c>
      <c r="U88" s="26">
        <f t="shared" si="125"/>
        <v>11.18</v>
      </c>
      <c r="V88" s="102">
        <f t="shared" si="126"/>
        <v>110</v>
      </c>
      <c r="W88" s="102">
        <f t="shared" si="127"/>
        <v>54</v>
      </c>
      <c r="X88" s="26">
        <f t="shared" si="128"/>
        <v>593.6</v>
      </c>
      <c r="Y88" s="26">
        <f t="shared" si="129"/>
        <v>1905.84</v>
      </c>
      <c r="Z88" s="26"/>
      <c r="AA88" s="119" t="s">
        <v>57</v>
      </c>
      <c r="AB88" s="120">
        <f t="shared" ref="AB88:AH88" si="131">K88+R88</f>
        <v>44.72</v>
      </c>
      <c r="AC88" s="120">
        <f t="shared" si="131"/>
        <v>894.39</v>
      </c>
      <c r="AD88" s="120">
        <f t="shared" si="131"/>
        <v>601.46</v>
      </c>
      <c r="AE88" s="120">
        <f t="shared" si="131"/>
        <v>37.27</v>
      </c>
      <c r="AF88" s="120">
        <f t="shared" si="131"/>
        <v>220</v>
      </c>
      <c r="AG88" s="120">
        <f t="shared" si="131"/>
        <v>108</v>
      </c>
      <c r="AH88" s="120">
        <f t="shared" si="131"/>
        <v>1905.84</v>
      </c>
      <c r="AI88" s="119" t="s">
        <v>32</v>
      </c>
    </row>
    <row r="89" s="17" customFormat="1" ht="16" customHeight="1" spans="1:35">
      <c r="A89" s="100">
        <f t="shared" si="117"/>
        <v>86</v>
      </c>
      <c r="B89" s="26" t="s">
        <v>193</v>
      </c>
      <c r="C89" s="101" t="s">
        <v>294</v>
      </c>
      <c r="D89" s="26" t="s">
        <v>295</v>
      </c>
      <c r="E89" s="26">
        <v>3726.65</v>
      </c>
      <c r="F89" s="26">
        <v>3726.65</v>
      </c>
      <c r="G89" s="102">
        <v>6014.67</v>
      </c>
      <c r="H89" s="26">
        <v>3726.65</v>
      </c>
      <c r="I89" s="102">
        <v>2544</v>
      </c>
      <c r="J89" s="102">
        <v>108</v>
      </c>
      <c r="K89" s="26">
        <f t="shared" si="83"/>
        <v>44.72</v>
      </c>
      <c r="L89" s="26">
        <f t="shared" si="102"/>
        <v>596.26</v>
      </c>
      <c r="M89" s="102">
        <f t="shared" si="118"/>
        <v>481.17</v>
      </c>
      <c r="N89" s="26">
        <f t="shared" si="103"/>
        <v>26.09</v>
      </c>
      <c r="O89" s="102">
        <f t="shared" si="119"/>
        <v>127.2</v>
      </c>
      <c r="P89" s="102">
        <f t="shared" si="120"/>
        <v>54</v>
      </c>
      <c r="Q89" s="102">
        <f t="shared" si="121"/>
        <v>1329.44</v>
      </c>
      <c r="R89" s="26">
        <f t="shared" si="122"/>
        <v>0</v>
      </c>
      <c r="S89" s="26">
        <f t="shared" si="123"/>
        <v>298.13</v>
      </c>
      <c r="T89" s="102">
        <f t="shared" si="124"/>
        <v>120.29</v>
      </c>
      <c r="U89" s="26">
        <f t="shared" si="125"/>
        <v>11.18</v>
      </c>
      <c r="V89" s="102">
        <f t="shared" si="126"/>
        <v>127.2</v>
      </c>
      <c r="W89" s="102">
        <f t="shared" si="127"/>
        <v>54</v>
      </c>
      <c r="X89" s="26">
        <f t="shared" si="128"/>
        <v>610.8</v>
      </c>
      <c r="Y89" s="26">
        <f t="shared" si="129"/>
        <v>1940.24</v>
      </c>
      <c r="Z89" s="26"/>
      <c r="AA89" s="119" t="s">
        <v>57</v>
      </c>
      <c r="AB89" s="120">
        <f t="shared" ref="AB89:AH89" si="132">K89+R89</f>
        <v>44.72</v>
      </c>
      <c r="AC89" s="120">
        <f t="shared" si="132"/>
        <v>894.39</v>
      </c>
      <c r="AD89" s="120">
        <f t="shared" si="132"/>
        <v>601.46</v>
      </c>
      <c r="AE89" s="120">
        <f t="shared" si="132"/>
        <v>37.27</v>
      </c>
      <c r="AF89" s="120">
        <f t="shared" si="132"/>
        <v>254.4</v>
      </c>
      <c r="AG89" s="120">
        <f t="shared" si="132"/>
        <v>108</v>
      </c>
      <c r="AH89" s="120">
        <f t="shared" si="132"/>
        <v>1940.24</v>
      </c>
      <c r="AI89" s="119" t="s">
        <v>32</v>
      </c>
    </row>
    <row r="90" s="17" customFormat="1" ht="16" customHeight="1" spans="1:35">
      <c r="A90" s="100">
        <f t="shared" si="117"/>
        <v>87</v>
      </c>
      <c r="B90" s="26" t="s">
        <v>193</v>
      </c>
      <c r="C90" s="101" t="s">
        <v>296</v>
      </c>
      <c r="D90" s="26" t="s">
        <v>297</v>
      </c>
      <c r="E90" s="26">
        <v>3726.65</v>
      </c>
      <c r="F90" s="26">
        <v>3726.65</v>
      </c>
      <c r="G90" s="102">
        <v>6014.67</v>
      </c>
      <c r="H90" s="26">
        <v>3726.65</v>
      </c>
      <c r="I90" s="102">
        <v>2200</v>
      </c>
      <c r="J90" s="102">
        <v>108</v>
      </c>
      <c r="K90" s="26">
        <f t="shared" si="83"/>
        <v>44.72</v>
      </c>
      <c r="L90" s="26">
        <f t="shared" si="102"/>
        <v>596.26</v>
      </c>
      <c r="M90" s="102">
        <f t="shared" si="118"/>
        <v>481.17</v>
      </c>
      <c r="N90" s="26">
        <f t="shared" si="103"/>
        <v>26.09</v>
      </c>
      <c r="O90" s="102">
        <f t="shared" si="119"/>
        <v>110</v>
      </c>
      <c r="P90" s="102">
        <f t="shared" si="120"/>
        <v>54</v>
      </c>
      <c r="Q90" s="102">
        <f t="shared" si="121"/>
        <v>1312.24</v>
      </c>
      <c r="R90" s="26">
        <f t="shared" si="122"/>
        <v>0</v>
      </c>
      <c r="S90" s="26">
        <f t="shared" si="123"/>
        <v>298.13</v>
      </c>
      <c r="T90" s="102">
        <f t="shared" si="124"/>
        <v>120.29</v>
      </c>
      <c r="U90" s="26">
        <f t="shared" si="125"/>
        <v>11.18</v>
      </c>
      <c r="V90" s="102">
        <f t="shared" si="126"/>
        <v>110</v>
      </c>
      <c r="W90" s="102">
        <f t="shared" si="127"/>
        <v>54</v>
      </c>
      <c r="X90" s="26">
        <f t="shared" si="128"/>
        <v>593.6</v>
      </c>
      <c r="Y90" s="26">
        <f t="shared" si="129"/>
        <v>1905.84</v>
      </c>
      <c r="Z90" s="26"/>
      <c r="AA90" s="119" t="s">
        <v>57</v>
      </c>
      <c r="AB90" s="120">
        <f t="shared" ref="AB90:AH90" si="133">K90+R90</f>
        <v>44.72</v>
      </c>
      <c r="AC90" s="120">
        <f t="shared" si="133"/>
        <v>894.39</v>
      </c>
      <c r="AD90" s="120">
        <f t="shared" si="133"/>
        <v>601.46</v>
      </c>
      <c r="AE90" s="120">
        <f t="shared" si="133"/>
        <v>37.27</v>
      </c>
      <c r="AF90" s="120">
        <f t="shared" si="133"/>
        <v>220</v>
      </c>
      <c r="AG90" s="120">
        <f t="shared" si="133"/>
        <v>108</v>
      </c>
      <c r="AH90" s="120">
        <f t="shared" si="133"/>
        <v>1905.84</v>
      </c>
      <c r="AI90" s="119" t="s">
        <v>32</v>
      </c>
    </row>
    <row r="91" s="17" customFormat="1" ht="16" customHeight="1" spans="1:35">
      <c r="A91" s="100">
        <f t="shared" si="117"/>
        <v>88</v>
      </c>
      <c r="B91" s="26" t="s">
        <v>193</v>
      </c>
      <c r="C91" s="101" t="s">
        <v>298</v>
      </c>
      <c r="D91" s="26" t="s">
        <v>299</v>
      </c>
      <c r="E91" s="26">
        <v>3726.65</v>
      </c>
      <c r="F91" s="26">
        <v>3726.65</v>
      </c>
      <c r="G91" s="102">
        <v>6014.67</v>
      </c>
      <c r="H91" s="26">
        <v>3726.65</v>
      </c>
      <c r="I91" s="102">
        <v>2544</v>
      </c>
      <c r="J91" s="102">
        <v>108</v>
      </c>
      <c r="K91" s="26">
        <f t="shared" si="83"/>
        <v>44.72</v>
      </c>
      <c r="L91" s="26">
        <f t="shared" si="102"/>
        <v>596.26</v>
      </c>
      <c r="M91" s="102">
        <f t="shared" si="118"/>
        <v>481.17</v>
      </c>
      <c r="N91" s="26">
        <f t="shared" si="103"/>
        <v>26.09</v>
      </c>
      <c r="O91" s="102">
        <f t="shared" si="119"/>
        <v>127.2</v>
      </c>
      <c r="P91" s="102">
        <f t="shared" si="120"/>
        <v>54</v>
      </c>
      <c r="Q91" s="102">
        <f t="shared" si="121"/>
        <v>1329.44</v>
      </c>
      <c r="R91" s="26">
        <f t="shared" si="122"/>
        <v>0</v>
      </c>
      <c r="S91" s="26">
        <f t="shared" si="123"/>
        <v>298.13</v>
      </c>
      <c r="T91" s="102">
        <f t="shared" si="124"/>
        <v>120.29</v>
      </c>
      <c r="U91" s="26">
        <f t="shared" si="125"/>
        <v>11.18</v>
      </c>
      <c r="V91" s="102">
        <f t="shared" si="126"/>
        <v>127.2</v>
      </c>
      <c r="W91" s="102">
        <f t="shared" si="127"/>
        <v>54</v>
      </c>
      <c r="X91" s="26">
        <f t="shared" si="128"/>
        <v>610.8</v>
      </c>
      <c r="Y91" s="26">
        <f t="shared" si="129"/>
        <v>1940.24</v>
      </c>
      <c r="Z91" s="26"/>
      <c r="AA91" s="119" t="s">
        <v>57</v>
      </c>
      <c r="AB91" s="120">
        <f t="shared" ref="AB91:AH91" si="134">K91+R91</f>
        <v>44.72</v>
      </c>
      <c r="AC91" s="120">
        <f t="shared" si="134"/>
        <v>894.39</v>
      </c>
      <c r="AD91" s="120">
        <f t="shared" si="134"/>
        <v>601.46</v>
      </c>
      <c r="AE91" s="120">
        <f t="shared" si="134"/>
        <v>37.27</v>
      </c>
      <c r="AF91" s="120">
        <f t="shared" si="134"/>
        <v>254.4</v>
      </c>
      <c r="AG91" s="120">
        <f t="shared" si="134"/>
        <v>108</v>
      </c>
      <c r="AH91" s="120">
        <f t="shared" si="134"/>
        <v>1940.24</v>
      </c>
      <c r="AI91" s="119" t="s">
        <v>32</v>
      </c>
    </row>
    <row r="92" s="17" customFormat="1" ht="16" customHeight="1" spans="1:35">
      <c r="A92" s="100">
        <f t="shared" si="117"/>
        <v>89</v>
      </c>
      <c r="B92" s="26" t="s">
        <v>193</v>
      </c>
      <c r="C92" s="101" t="s">
        <v>300</v>
      </c>
      <c r="D92" s="26" t="s">
        <v>301</v>
      </c>
      <c r="E92" s="26">
        <v>3726.65</v>
      </c>
      <c r="F92" s="26">
        <v>3726.65</v>
      </c>
      <c r="G92" s="102">
        <v>6014.67</v>
      </c>
      <c r="H92" s="26">
        <v>3726.65</v>
      </c>
      <c r="I92" s="102">
        <v>2200</v>
      </c>
      <c r="J92" s="102">
        <v>108</v>
      </c>
      <c r="K92" s="26">
        <f t="shared" si="83"/>
        <v>44.72</v>
      </c>
      <c r="L92" s="26">
        <f t="shared" si="102"/>
        <v>596.26</v>
      </c>
      <c r="M92" s="102">
        <f t="shared" si="118"/>
        <v>481.17</v>
      </c>
      <c r="N92" s="26">
        <f t="shared" si="103"/>
        <v>26.09</v>
      </c>
      <c r="O92" s="102">
        <f t="shared" si="119"/>
        <v>110</v>
      </c>
      <c r="P92" s="102">
        <f t="shared" si="120"/>
        <v>54</v>
      </c>
      <c r="Q92" s="102">
        <f t="shared" si="121"/>
        <v>1312.24</v>
      </c>
      <c r="R92" s="26">
        <f t="shared" si="122"/>
        <v>0</v>
      </c>
      <c r="S92" s="26">
        <f t="shared" si="123"/>
        <v>298.13</v>
      </c>
      <c r="T92" s="102">
        <f t="shared" si="124"/>
        <v>120.29</v>
      </c>
      <c r="U92" s="26">
        <f t="shared" si="125"/>
        <v>11.18</v>
      </c>
      <c r="V92" s="102">
        <f t="shared" si="126"/>
        <v>110</v>
      </c>
      <c r="W92" s="102">
        <f t="shared" si="127"/>
        <v>54</v>
      </c>
      <c r="X92" s="26">
        <f t="shared" si="128"/>
        <v>593.6</v>
      </c>
      <c r="Y92" s="26">
        <f t="shared" si="129"/>
        <v>1905.84</v>
      </c>
      <c r="Z92" s="26"/>
      <c r="AA92" s="119" t="s">
        <v>57</v>
      </c>
      <c r="AB92" s="120">
        <f t="shared" ref="AB92:AH92" si="135">K92+R92</f>
        <v>44.72</v>
      </c>
      <c r="AC92" s="120">
        <f t="shared" si="135"/>
        <v>894.39</v>
      </c>
      <c r="AD92" s="120">
        <f t="shared" si="135"/>
        <v>601.46</v>
      </c>
      <c r="AE92" s="120">
        <f t="shared" si="135"/>
        <v>37.27</v>
      </c>
      <c r="AF92" s="120">
        <f t="shared" si="135"/>
        <v>220</v>
      </c>
      <c r="AG92" s="120">
        <f t="shared" si="135"/>
        <v>108</v>
      </c>
      <c r="AH92" s="120">
        <f t="shared" si="135"/>
        <v>1905.84</v>
      </c>
      <c r="AI92" s="119" t="s">
        <v>32</v>
      </c>
    </row>
    <row r="93" s="17" customFormat="1" ht="16" customHeight="1" spans="1:35">
      <c r="A93" s="100">
        <f t="shared" si="117"/>
        <v>90</v>
      </c>
      <c r="B93" s="26" t="s">
        <v>193</v>
      </c>
      <c r="C93" s="101" t="s">
        <v>302</v>
      </c>
      <c r="D93" s="26" t="s">
        <v>303</v>
      </c>
      <c r="E93" s="26">
        <v>3726.65</v>
      </c>
      <c r="F93" s="26">
        <v>3726.65</v>
      </c>
      <c r="G93" s="102">
        <v>6014.67</v>
      </c>
      <c r="H93" s="26">
        <v>3726.65</v>
      </c>
      <c r="I93" s="102">
        <v>2200</v>
      </c>
      <c r="J93" s="102">
        <v>108</v>
      </c>
      <c r="K93" s="26">
        <f t="shared" si="83"/>
        <v>44.72</v>
      </c>
      <c r="L93" s="26">
        <f t="shared" si="102"/>
        <v>596.26</v>
      </c>
      <c r="M93" s="102">
        <f t="shared" si="118"/>
        <v>481.17</v>
      </c>
      <c r="N93" s="26">
        <f t="shared" si="103"/>
        <v>26.09</v>
      </c>
      <c r="O93" s="102">
        <f t="shared" si="119"/>
        <v>110</v>
      </c>
      <c r="P93" s="102">
        <f t="shared" si="120"/>
        <v>54</v>
      </c>
      <c r="Q93" s="102">
        <f t="shared" si="121"/>
        <v>1312.24</v>
      </c>
      <c r="R93" s="26">
        <f t="shared" si="122"/>
        <v>0</v>
      </c>
      <c r="S93" s="26">
        <f t="shared" si="123"/>
        <v>298.13</v>
      </c>
      <c r="T93" s="102">
        <f t="shared" si="124"/>
        <v>120.29</v>
      </c>
      <c r="U93" s="26">
        <f t="shared" si="125"/>
        <v>11.18</v>
      </c>
      <c r="V93" s="102">
        <f t="shared" si="126"/>
        <v>110</v>
      </c>
      <c r="W93" s="102">
        <f t="shared" si="127"/>
        <v>54</v>
      </c>
      <c r="X93" s="26">
        <f t="shared" si="128"/>
        <v>593.6</v>
      </c>
      <c r="Y93" s="26">
        <f t="shared" si="129"/>
        <v>1905.84</v>
      </c>
      <c r="Z93" s="26"/>
      <c r="AA93" s="119" t="s">
        <v>57</v>
      </c>
      <c r="AB93" s="120">
        <f t="shared" ref="AB93:AH93" si="136">K93+R93</f>
        <v>44.72</v>
      </c>
      <c r="AC93" s="120">
        <f t="shared" si="136"/>
        <v>894.39</v>
      </c>
      <c r="AD93" s="120">
        <f t="shared" si="136"/>
        <v>601.46</v>
      </c>
      <c r="AE93" s="120">
        <f t="shared" si="136"/>
        <v>37.27</v>
      </c>
      <c r="AF93" s="120">
        <f t="shared" si="136"/>
        <v>220</v>
      </c>
      <c r="AG93" s="120">
        <f t="shared" si="136"/>
        <v>108</v>
      </c>
      <c r="AH93" s="120">
        <f t="shared" si="136"/>
        <v>1905.84</v>
      </c>
      <c r="AI93" s="119" t="s">
        <v>32</v>
      </c>
    </row>
    <row r="94" s="17" customFormat="1" ht="16" customHeight="1" spans="1:35">
      <c r="A94" s="100">
        <f t="shared" si="117"/>
        <v>91</v>
      </c>
      <c r="B94" s="26" t="s">
        <v>193</v>
      </c>
      <c r="C94" s="101" t="s">
        <v>304</v>
      </c>
      <c r="D94" s="26" t="s">
        <v>305</v>
      </c>
      <c r="E94" s="26">
        <v>3726.65</v>
      </c>
      <c r="F94" s="26">
        <v>3726.65</v>
      </c>
      <c r="G94" s="102">
        <v>6014.67</v>
      </c>
      <c r="H94" s="26">
        <v>3726.65</v>
      </c>
      <c r="I94" s="102">
        <v>2544</v>
      </c>
      <c r="J94" s="102">
        <v>108</v>
      </c>
      <c r="K94" s="26">
        <f t="shared" si="83"/>
        <v>44.72</v>
      </c>
      <c r="L94" s="26">
        <f t="shared" si="102"/>
        <v>596.26</v>
      </c>
      <c r="M94" s="102">
        <f t="shared" si="118"/>
        <v>481.17</v>
      </c>
      <c r="N94" s="26">
        <f t="shared" si="103"/>
        <v>26.09</v>
      </c>
      <c r="O94" s="102">
        <f t="shared" si="119"/>
        <v>127.2</v>
      </c>
      <c r="P94" s="102">
        <f t="shared" si="120"/>
        <v>54</v>
      </c>
      <c r="Q94" s="102">
        <f t="shared" si="121"/>
        <v>1329.44</v>
      </c>
      <c r="R94" s="26">
        <f t="shared" si="122"/>
        <v>0</v>
      </c>
      <c r="S94" s="26">
        <f t="shared" si="123"/>
        <v>298.13</v>
      </c>
      <c r="T94" s="102">
        <f t="shared" si="124"/>
        <v>120.29</v>
      </c>
      <c r="U94" s="26">
        <f t="shared" si="125"/>
        <v>11.18</v>
      </c>
      <c r="V94" s="102">
        <f t="shared" si="126"/>
        <v>127.2</v>
      </c>
      <c r="W94" s="102">
        <f t="shared" si="127"/>
        <v>54</v>
      </c>
      <c r="X94" s="26">
        <f t="shared" si="128"/>
        <v>610.8</v>
      </c>
      <c r="Y94" s="26">
        <f t="shared" si="129"/>
        <v>1940.24</v>
      </c>
      <c r="Z94" s="26"/>
      <c r="AA94" s="119" t="s">
        <v>57</v>
      </c>
      <c r="AB94" s="120">
        <f t="shared" ref="AB94:AH94" si="137">K94+R94</f>
        <v>44.72</v>
      </c>
      <c r="AC94" s="120">
        <f t="shared" si="137"/>
        <v>894.39</v>
      </c>
      <c r="AD94" s="120">
        <f t="shared" si="137"/>
        <v>601.46</v>
      </c>
      <c r="AE94" s="120">
        <f t="shared" si="137"/>
        <v>37.27</v>
      </c>
      <c r="AF94" s="120">
        <f t="shared" si="137"/>
        <v>254.4</v>
      </c>
      <c r="AG94" s="120">
        <f t="shared" si="137"/>
        <v>108</v>
      </c>
      <c r="AH94" s="120">
        <f t="shared" si="137"/>
        <v>1940.24</v>
      </c>
      <c r="AI94" s="119" t="s">
        <v>32</v>
      </c>
    </row>
    <row r="95" s="17" customFormat="1" ht="16" customHeight="1" spans="1:35">
      <c r="A95" s="100">
        <f t="shared" si="117"/>
        <v>92</v>
      </c>
      <c r="B95" s="26" t="s">
        <v>193</v>
      </c>
      <c r="C95" s="101" t="s">
        <v>306</v>
      </c>
      <c r="D95" s="26" t="s">
        <v>307</v>
      </c>
      <c r="E95" s="26">
        <v>3726.65</v>
      </c>
      <c r="F95" s="26">
        <v>3726.65</v>
      </c>
      <c r="G95" s="102">
        <v>6014.67</v>
      </c>
      <c r="H95" s="26">
        <v>3726.65</v>
      </c>
      <c r="I95" s="102">
        <v>2200</v>
      </c>
      <c r="J95" s="102">
        <v>108</v>
      </c>
      <c r="K95" s="26">
        <f t="shared" si="83"/>
        <v>44.72</v>
      </c>
      <c r="L95" s="26">
        <f t="shared" si="102"/>
        <v>596.26</v>
      </c>
      <c r="M95" s="102">
        <f t="shared" si="118"/>
        <v>481.17</v>
      </c>
      <c r="N95" s="26">
        <f t="shared" si="103"/>
        <v>26.09</v>
      </c>
      <c r="O95" s="102">
        <f t="shared" si="119"/>
        <v>110</v>
      </c>
      <c r="P95" s="102">
        <f t="shared" si="120"/>
        <v>54</v>
      </c>
      <c r="Q95" s="102">
        <f t="shared" si="121"/>
        <v>1312.24</v>
      </c>
      <c r="R95" s="26">
        <f t="shared" si="122"/>
        <v>0</v>
      </c>
      <c r="S95" s="26">
        <f t="shared" si="123"/>
        <v>298.13</v>
      </c>
      <c r="T95" s="102">
        <f t="shared" si="124"/>
        <v>120.29</v>
      </c>
      <c r="U95" s="26">
        <f t="shared" si="125"/>
        <v>11.18</v>
      </c>
      <c r="V95" s="102">
        <f t="shared" si="126"/>
        <v>110</v>
      </c>
      <c r="W95" s="102">
        <f t="shared" si="127"/>
        <v>54</v>
      </c>
      <c r="X95" s="26">
        <f t="shared" si="128"/>
        <v>593.6</v>
      </c>
      <c r="Y95" s="26">
        <f t="shared" si="129"/>
        <v>1905.84</v>
      </c>
      <c r="Z95" s="26"/>
      <c r="AA95" s="119" t="s">
        <v>57</v>
      </c>
      <c r="AB95" s="120">
        <f t="shared" ref="AB95:AH95" si="138">K95+R95</f>
        <v>44.72</v>
      </c>
      <c r="AC95" s="120">
        <f t="shared" si="138"/>
        <v>894.39</v>
      </c>
      <c r="AD95" s="120">
        <f t="shared" si="138"/>
        <v>601.46</v>
      </c>
      <c r="AE95" s="120">
        <f t="shared" si="138"/>
        <v>37.27</v>
      </c>
      <c r="AF95" s="120">
        <f t="shared" si="138"/>
        <v>220</v>
      </c>
      <c r="AG95" s="120">
        <f t="shared" si="138"/>
        <v>108</v>
      </c>
      <c r="AH95" s="120">
        <f t="shared" si="138"/>
        <v>1905.84</v>
      </c>
      <c r="AI95" s="119" t="s">
        <v>32</v>
      </c>
    </row>
    <row r="96" s="17" customFormat="1" ht="16" customHeight="1" spans="1:35">
      <c r="A96" s="100">
        <f t="shared" si="117"/>
        <v>93</v>
      </c>
      <c r="B96" s="26" t="s">
        <v>193</v>
      </c>
      <c r="C96" s="101" t="s">
        <v>308</v>
      </c>
      <c r="D96" s="26" t="s">
        <v>309</v>
      </c>
      <c r="E96" s="26">
        <v>3726.65</v>
      </c>
      <c r="F96" s="26">
        <v>3726.65</v>
      </c>
      <c r="G96" s="102">
        <v>6014.67</v>
      </c>
      <c r="H96" s="26">
        <v>3726.65</v>
      </c>
      <c r="I96" s="102">
        <v>2200</v>
      </c>
      <c r="J96" s="102">
        <v>108</v>
      </c>
      <c r="K96" s="26">
        <f t="shared" si="83"/>
        <v>44.72</v>
      </c>
      <c r="L96" s="26">
        <f t="shared" si="102"/>
        <v>596.26</v>
      </c>
      <c r="M96" s="102">
        <f t="shared" si="118"/>
        <v>481.17</v>
      </c>
      <c r="N96" s="26">
        <f t="shared" si="103"/>
        <v>26.09</v>
      </c>
      <c r="O96" s="102">
        <f t="shared" si="119"/>
        <v>110</v>
      </c>
      <c r="P96" s="102">
        <f t="shared" si="120"/>
        <v>54</v>
      </c>
      <c r="Q96" s="102">
        <f t="shared" si="121"/>
        <v>1312.24</v>
      </c>
      <c r="R96" s="26">
        <f t="shared" si="122"/>
        <v>0</v>
      </c>
      <c r="S96" s="26">
        <f t="shared" si="123"/>
        <v>298.13</v>
      </c>
      <c r="T96" s="102">
        <f t="shared" si="124"/>
        <v>120.29</v>
      </c>
      <c r="U96" s="26">
        <f t="shared" si="125"/>
        <v>11.18</v>
      </c>
      <c r="V96" s="102">
        <f t="shared" si="126"/>
        <v>110</v>
      </c>
      <c r="W96" s="102">
        <f t="shared" si="127"/>
        <v>54</v>
      </c>
      <c r="X96" s="26">
        <f t="shared" si="128"/>
        <v>593.6</v>
      </c>
      <c r="Y96" s="26">
        <f t="shared" si="129"/>
        <v>1905.84</v>
      </c>
      <c r="Z96" s="26"/>
      <c r="AA96" s="119" t="s">
        <v>57</v>
      </c>
      <c r="AB96" s="120">
        <f t="shared" ref="AB96:AH96" si="139">K96+R96</f>
        <v>44.72</v>
      </c>
      <c r="AC96" s="120">
        <f t="shared" si="139"/>
        <v>894.39</v>
      </c>
      <c r="AD96" s="120">
        <f t="shared" si="139"/>
        <v>601.46</v>
      </c>
      <c r="AE96" s="120">
        <f t="shared" si="139"/>
        <v>37.27</v>
      </c>
      <c r="AF96" s="120">
        <f t="shared" si="139"/>
        <v>220</v>
      </c>
      <c r="AG96" s="120">
        <f t="shared" si="139"/>
        <v>108</v>
      </c>
      <c r="AH96" s="120">
        <f t="shared" si="139"/>
        <v>1905.84</v>
      </c>
      <c r="AI96" s="119" t="s">
        <v>32</v>
      </c>
    </row>
    <row r="97" s="17" customFormat="1" ht="16" customHeight="1" spans="1:35">
      <c r="A97" s="100">
        <f t="shared" si="117"/>
        <v>94</v>
      </c>
      <c r="B97" s="26" t="s">
        <v>193</v>
      </c>
      <c r="C97" s="101" t="s">
        <v>310</v>
      </c>
      <c r="D97" s="26" t="s">
        <v>311</v>
      </c>
      <c r="E97" s="26">
        <v>3726.65</v>
      </c>
      <c r="F97" s="26">
        <v>3726.65</v>
      </c>
      <c r="G97" s="102">
        <v>6014.67</v>
      </c>
      <c r="H97" s="26">
        <v>3726.65</v>
      </c>
      <c r="I97" s="102">
        <v>2200</v>
      </c>
      <c r="J97" s="102">
        <v>108</v>
      </c>
      <c r="K97" s="26">
        <f t="shared" si="83"/>
        <v>44.72</v>
      </c>
      <c r="L97" s="26">
        <f t="shared" si="102"/>
        <v>596.26</v>
      </c>
      <c r="M97" s="102">
        <f t="shared" si="118"/>
        <v>481.17</v>
      </c>
      <c r="N97" s="26">
        <f t="shared" si="103"/>
        <v>26.09</v>
      </c>
      <c r="O97" s="102">
        <f t="shared" si="119"/>
        <v>110</v>
      </c>
      <c r="P97" s="102">
        <f t="shared" si="120"/>
        <v>54</v>
      </c>
      <c r="Q97" s="102">
        <f t="shared" si="121"/>
        <v>1312.24</v>
      </c>
      <c r="R97" s="26">
        <f t="shared" si="122"/>
        <v>0</v>
      </c>
      <c r="S97" s="26">
        <f t="shared" si="123"/>
        <v>298.13</v>
      </c>
      <c r="T97" s="102">
        <f t="shared" si="124"/>
        <v>120.29</v>
      </c>
      <c r="U97" s="26">
        <f t="shared" si="125"/>
        <v>11.18</v>
      </c>
      <c r="V97" s="102">
        <f t="shared" si="126"/>
        <v>110</v>
      </c>
      <c r="W97" s="102">
        <f t="shared" si="127"/>
        <v>54</v>
      </c>
      <c r="X97" s="26">
        <f t="shared" si="128"/>
        <v>593.6</v>
      </c>
      <c r="Y97" s="26">
        <f t="shared" si="129"/>
        <v>1905.84</v>
      </c>
      <c r="Z97" s="26"/>
      <c r="AA97" s="119" t="s">
        <v>57</v>
      </c>
      <c r="AB97" s="120">
        <f t="shared" ref="AB97:AH97" si="140">K97+R97</f>
        <v>44.72</v>
      </c>
      <c r="AC97" s="120">
        <f t="shared" si="140"/>
        <v>894.39</v>
      </c>
      <c r="AD97" s="120">
        <f t="shared" si="140"/>
        <v>601.46</v>
      </c>
      <c r="AE97" s="120">
        <f t="shared" si="140"/>
        <v>37.27</v>
      </c>
      <c r="AF97" s="120">
        <f t="shared" si="140"/>
        <v>220</v>
      </c>
      <c r="AG97" s="120">
        <f t="shared" si="140"/>
        <v>108</v>
      </c>
      <c r="AH97" s="120">
        <f t="shared" si="140"/>
        <v>1905.84</v>
      </c>
      <c r="AI97" s="119" t="s">
        <v>32</v>
      </c>
    </row>
    <row r="98" s="17" customFormat="1" ht="16" customHeight="1" spans="1:35">
      <c r="A98" s="100">
        <f t="shared" si="117"/>
        <v>95</v>
      </c>
      <c r="B98" s="26" t="s">
        <v>193</v>
      </c>
      <c r="C98" s="101" t="s">
        <v>312</v>
      </c>
      <c r="D98" s="26" t="s">
        <v>313</v>
      </c>
      <c r="E98" s="26">
        <v>3726.65</v>
      </c>
      <c r="F98" s="26">
        <v>3726.65</v>
      </c>
      <c r="G98" s="102">
        <v>6014.67</v>
      </c>
      <c r="H98" s="26">
        <v>3726.65</v>
      </c>
      <c r="I98" s="102">
        <v>2200</v>
      </c>
      <c r="J98" s="102">
        <v>108</v>
      </c>
      <c r="K98" s="26">
        <f t="shared" si="83"/>
        <v>44.72</v>
      </c>
      <c r="L98" s="26">
        <f t="shared" si="102"/>
        <v>596.26</v>
      </c>
      <c r="M98" s="102">
        <f t="shared" si="118"/>
        <v>481.17</v>
      </c>
      <c r="N98" s="26">
        <f t="shared" si="103"/>
        <v>26.09</v>
      </c>
      <c r="O98" s="102">
        <f t="shared" si="119"/>
        <v>110</v>
      </c>
      <c r="P98" s="102">
        <f t="shared" si="120"/>
        <v>54</v>
      </c>
      <c r="Q98" s="102">
        <f t="shared" si="121"/>
        <v>1312.24</v>
      </c>
      <c r="R98" s="26">
        <f t="shared" si="122"/>
        <v>0</v>
      </c>
      <c r="S98" s="26">
        <f t="shared" si="123"/>
        <v>298.13</v>
      </c>
      <c r="T98" s="102">
        <f t="shared" si="124"/>
        <v>120.29</v>
      </c>
      <c r="U98" s="26">
        <f t="shared" si="125"/>
        <v>11.18</v>
      </c>
      <c r="V98" s="102">
        <f t="shared" si="126"/>
        <v>110</v>
      </c>
      <c r="W98" s="102">
        <f t="shared" si="127"/>
        <v>54</v>
      </c>
      <c r="X98" s="26">
        <f t="shared" si="128"/>
        <v>593.6</v>
      </c>
      <c r="Y98" s="26">
        <f t="shared" si="129"/>
        <v>1905.84</v>
      </c>
      <c r="Z98" s="26"/>
      <c r="AA98" s="119" t="s">
        <v>57</v>
      </c>
      <c r="AB98" s="120">
        <f t="shared" ref="AB98:AH98" si="141">K98+R98</f>
        <v>44.72</v>
      </c>
      <c r="AC98" s="120">
        <f t="shared" si="141"/>
        <v>894.39</v>
      </c>
      <c r="AD98" s="120">
        <f t="shared" si="141"/>
        <v>601.46</v>
      </c>
      <c r="AE98" s="120">
        <f t="shared" si="141"/>
        <v>37.27</v>
      </c>
      <c r="AF98" s="120">
        <f t="shared" si="141"/>
        <v>220</v>
      </c>
      <c r="AG98" s="120">
        <f t="shared" si="141"/>
        <v>108</v>
      </c>
      <c r="AH98" s="120">
        <f t="shared" si="141"/>
        <v>1905.84</v>
      </c>
      <c r="AI98" s="119" t="s">
        <v>32</v>
      </c>
    </row>
    <row r="99" s="17" customFormat="1" ht="16" customHeight="1" spans="1:35">
      <c r="A99" s="100">
        <f t="shared" si="117"/>
        <v>96</v>
      </c>
      <c r="B99" s="26" t="s">
        <v>193</v>
      </c>
      <c r="C99" s="101" t="s">
        <v>314</v>
      </c>
      <c r="D99" s="26" t="s">
        <v>315</v>
      </c>
      <c r="E99" s="26">
        <v>3726.65</v>
      </c>
      <c r="F99" s="26">
        <v>3726.65</v>
      </c>
      <c r="G99" s="102">
        <v>6014.67</v>
      </c>
      <c r="H99" s="26">
        <v>3726.65</v>
      </c>
      <c r="I99" s="102">
        <v>2200</v>
      </c>
      <c r="J99" s="102">
        <v>108</v>
      </c>
      <c r="K99" s="26">
        <f t="shared" si="83"/>
        <v>44.72</v>
      </c>
      <c r="L99" s="26">
        <f t="shared" si="102"/>
        <v>596.26</v>
      </c>
      <c r="M99" s="102">
        <f t="shared" si="118"/>
        <v>481.17</v>
      </c>
      <c r="N99" s="26">
        <f t="shared" si="103"/>
        <v>26.09</v>
      </c>
      <c r="O99" s="102">
        <f t="shared" si="119"/>
        <v>110</v>
      </c>
      <c r="P99" s="102">
        <f t="shared" si="120"/>
        <v>54</v>
      </c>
      <c r="Q99" s="102">
        <f t="shared" si="121"/>
        <v>1312.24</v>
      </c>
      <c r="R99" s="26">
        <f t="shared" si="122"/>
        <v>0</v>
      </c>
      <c r="S99" s="26">
        <f t="shared" si="123"/>
        <v>298.13</v>
      </c>
      <c r="T99" s="102">
        <f t="shared" si="124"/>
        <v>120.29</v>
      </c>
      <c r="U99" s="26">
        <f t="shared" si="125"/>
        <v>11.18</v>
      </c>
      <c r="V99" s="102">
        <f t="shared" si="126"/>
        <v>110</v>
      </c>
      <c r="W99" s="102">
        <f t="shared" si="127"/>
        <v>54</v>
      </c>
      <c r="X99" s="26">
        <f t="shared" si="128"/>
        <v>593.6</v>
      </c>
      <c r="Y99" s="26">
        <f t="shared" si="129"/>
        <v>1905.84</v>
      </c>
      <c r="Z99" s="26"/>
      <c r="AA99" s="119" t="s">
        <v>57</v>
      </c>
      <c r="AB99" s="120">
        <f t="shared" ref="AB99:AH99" si="142">K99+R99</f>
        <v>44.72</v>
      </c>
      <c r="AC99" s="120">
        <f t="shared" si="142"/>
        <v>894.39</v>
      </c>
      <c r="AD99" s="120">
        <f t="shared" si="142"/>
        <v>601.46</v>
      </c>
      <c r="AE99" s="120">
        <f t="shared" si="142"/>
        <v>37.27</v>
      </c>
      <c r="AF99" s="120">
        <f t="shared" si="142"/>
        <v>220</v>
      </c>
      <c r="AG99" s="120">
        <f t="shared" si="142"/>
        <v>108</v>
      </c>
      <c r="AH99" s="120">
        <f t="shared" si="142"/>
        <v>1905.84</v>
      </c>
      <c r="AI99" s="119" t="s">
        <v>32</v>
      </c>
    </row>
    <row r="100" s="17" customFormat="1" ht="16" customHeight="1" spans="1:35">
      <c r="A100" s="100">
        <f t="shared" si="117"/>
        <v>97</v>
      </c>
      <c r="B100" s="26" t="s">
        <v>193</v>
      </c>
      <c r="C100" s="101" t="s">
        <v>316</v>
      </c>
      <c r="D100" s="26" t="s">
        <v>317</v>
      </c>
      <c r="E100" s="26">
        <v>3726.65</v>
      </c>
      <c r="F100" s="26">
        <v>3726.65</v>
      </c>
      <c r="G100" s="102">
        <v>6014.67</v>
      </c>
      <c r="H100" s="26">
        <v>3726.65</v>
      </c>
      <c r="I100" s="102">
        <v>2200</v>
      </c>
      <c r="J100" s="102">
        <v>108</v>
      </c>
      <c r="K100" s="26">
        <f t="shared" si="83"/>
        <v>44.72</v>
      </c>
      <c r="L100" s="26">
        <f t="shared" si="102"/>
        <v>596.26</v>
      </c>
      <c r="M100" s="102">
        <f t="shared" si="118"/>
        <v>481.17</v>
      </c>
      <c r="N100" s="26">
        <f t="shared" si="103"/>
        <v>26.09</v>
      </c>
      <c r="O100" s="102">
        <f t="shared" si="119"/>
        <v>110</v>
      </c>
      <c r="P100" s="102">
        <f t="shared" si="120"/>
        <v>54</v>
      </c>
      <c r="Q100" s="102">
        <f t="shared" si="121"/>
        <v>1312.24</v>
      </c>
      <c r="R100" s="26">
        <f t="shared" si="122"/>
        <v>0</v>
      </c>
      <c r="S100" s="26">
        <f t="shared" si="123"/>
        <v>298.13</v>
      </c>
      <c r="T100" s="102">
        <f t="shared" si="124"/>
        <v>120.29</v>
      </c>
      <c r="U100" s="26">
        <f t="shared" si="125"/>
        <v>11.18</v>
      </c>
      <c r="V100" s="102">
        <f t="shared" si="126"/>
        <v>110</v>
      </c>
      <c r="W100" s="102">
        <f t="shared" si="127"/>
        <v>54</v>
      </c>
      <c r="X100" s="26">
        <f t="shared" si="128"/>
        <v>593.6</v>
      </c>
      <c r="Y100" s="26">
        <f t="shared" si="129"/>
        <v>1905.84</v>
      </c>
      <c r="Z100" s="26"/>
      <c r="AA100" s="119" t="s">
        <v>57</v>
      </c>
      <c r="AB100" s="120">
        <f t="shared" ref="AB100:AH100" si="143">K100+R100</f>
        <v>44.72</v>
      </c>
      <c r="AC100" s="120">
        <f t="shared" si="143"/>
        <v>894.39</v>
      </c>
      <c r="AD100" s="120">
        <f t="shared" si="143"/>
        <v>601.46</v>
      </c>
      <c r="AE100" s="120">
        <f t="shared" si="143"/>
        <v>37.27</v>
      </c>
      <c r="AF100" s="120">
        <f t="shared" si="143"/>
        <v>220</v>
      </c>
      <c r="AG100" s="120">
        <f t="shared" si="143"/>
        <v>108</v>
      </c>
      <c r="AH100" s="120">
        <f t="shared" si="143"/>
        <v>1905.84</v>
      </c>
      <c r="AI100" s="119" t="s">
        <v>32</v>
      </c>
    </row>
    <row r="101" s="17" customFormat="1" ht="16" customHeight="1" spans="1:35">
      <c r="A101" s="100">
        <f t="shared" si="117"/>
        <v>98</v>
      </c>
      <c r="B101" s="26" t="s">
        <v>193</v>
      </c>
      <c r="C101" s="101" t="s">
        <v>318</v>
      </c>
      <c r="D101" s="26" t="s">
        <v>319</v>
      </c>
      <c r="E101" s="26">
        <v>3726.65</v>
      </c>
      <c r="F101" s="26">
        <v>3726.65</v>
      </c>
      <c r="G101" s="102">
        <v>6014.67</v>
      </c>
      <c r="H101" s="26">
        <v>3726.65</v>
      </c>
      <c r="I101" s="102">
        <v>2200</v>
      </c>
      <c r="J101" s="102">
        <v>108</v>
      </c>
      <c r="K101" s="26">
        <f t="shared" si="83"/>
        <v>44.72</v>
      </c>
      <c r="L101" s="26">
        <f t="shared" si="102"/>
        <v>596.26</v>
      </c>
      <c r="M101" s="102">
        <f t="shared" si="118"/>
        <v>481.17</v>
      </c>
      <c r="N101" s="26">
        <f t="shared" si="103"/>
        <v>26.09</v>
      </c>
      <c r="O101" s="102">
        <f t="shared" si="119"/>
        <v>110</v>
      </c>
      <c r="P101" s="102">
        <f t="shared" si="120"/>
        <v>54</v>
      </c>
      <c r="Q101" s="102">
        <f t="shared" si="121"/>
        <v>1312.24</v>
      </c>
      <c r="R101" s="26">
        <f t="shared" si="122"/>
        <v>0</v>
      </c>
      <c r="S101" s="26">
        <f t="shared" si="123"/>
        <v>298.13</v>
      </c>
      <c r="T101" s="102">
        <f t="shared" si="124"/>
        <v>120.29</v>
      </c>
      <c r="U101" s="26">
        <f t="shared" si="125"/>
        <v>11.18</v>
      </c>
      <c r="V101" s="102">
        <f t="shared" si="126"/>
        <v>110</v>
      </c>
      <c r="W101" s="102">
        <f t="shared" si="127"/>
        <v>54</v>
      </c>
      <c r="X101" s="26">
        <f t="shared" si="128"/>
        <v>593.6</v>
      </c>
      <c r="Y101" s="26">
        <f t="shared" si="129"/>
        <v>1905.84</v>
      </c>
      <c r="Z101" s="26"/>
      <c r="AA101" s="119" t="s">
        <v>57</v>
      </c>
      <c r="AB101" s="120">
        <f t="shared" ref="AB101:AH101" si="144">K101+R101</f>
        <v>44.72</v>
      </c>
      <c r="AC101" s="120">
        <f t="shared" si="144"/>
        <v>894.39</v>
      </c>
      <c r="AD101" s="120">
        <f t="shared" si="144"/>
        <v>601.46</v>
      </c>
      <c r="AE101" s="120">
        <f t="shared" si="144"/>
        <v>37.27</v>
      </c>
      <c r="AF101" s="120">
        <f t="shared" si="144"/>
        <v>220</v>
      </c>
      <c r="AG101" s="120">
        <f t="shared" si="144"/>
        <v>108</v>
      </c>
      <c r="AH101" s="120">
        <f t="shared" si="144"/>
        <v>1905.84</v>
      </c>
      <c r="AI101" s="119" t="s">
        <v>32</v>
      </c>
    </row>
    <row r="102" s="17" customFormat="1" ht="16" customHeight="1" spans="1:35">
      <c r="A102" s="100">
        <f t="shared" si="117"/>
        <v>99</v>
      </c>
      <c r="B102" s="26" t="s">
        <v>193</v>
      </c>
      <c r="C102" s="101" t="s">
        <v>320</v>
      </c>
      <c r="D102" s="26" t="s">
        <v>321</v>
      </c>
      <c r="E102" s="26">
        <v>3726.65</v>
      </c>
      <c r="F102" s="26">
        <v>3726.65</v>
      </c>
      <c r="G102" s="102">
        <v>6014.67</v>
      </c>
      <c r="H102" s="26">
        <v>3726.65</v>
      </c>
      <c r="I102" s="102">
        <v>2200</v>
      </c>
      <c r="J102" s="102">
        <v>108</v>
      </c>
      <c r="K102" s="26">
        <f t="shared" si="83"/>
        <v>44.72</v>
      </c>
      <c r="L102" s="26">
        <f t="shared" si="102"/>
        <v>596.26</v>
      </c>
      <c r="M102" s="102">
        <f t="shared" si="118"/>
        <v>481.17</v>
      </c>
      <c r="N102" s="26">
        <f t="shared" si="103"/>
        <v>26.09</v>
      </c>
      <c r="O102" s="102">
        <f t="shared" si="119"/>
        <v>110</v>
      </c>
      <c r="P102" s="102">
        <f t="shared" si="120"/>
        <v>54</v>
      </c>
      <c r="Q102" s="102">
        <f t="shared" si="121"/>
        <v>1312.24</v>
      </c>
      <c r="R102" s="26">
        <f t="shared" si="122"/>
        <v>0</v>
      </c>
      <c r="S102" s="26">
        <f t="shared" si="123"/>
        <v>298.13</v>
      </c>
      <c r="T102" s="102">
        <f t="shared" si="124"/>
        <v>120.29</v>
      </c>
      <c r="U102" s="26">
        <f t="shared" si="125"/>
        <v>11.18</v>
      </c>
      <c r="V102" s="102">
        <f t="shared" si="126"/>
        <v>110</v>
      </c>
      <c r="W102" s="102">
        <f t="shared" si="127"/>
        <v>54</v>
      </c>
      <c r="X102" s="26">
        <f t="shared" si="128"/>
        <v>593.6</v>
      </c>
      <c r="Y102" s="26">
        <f t="shared" si="129"/>
        <v>1905.84</v>
      </c>
      <c r="Z102" s="26"/>
      <c r="AA102" s="119" t="s">
        <v>57</v>
      </c>
      <c r="AB102" s="120">
        <f t="shared" ref="AB102:AH102" si="145">K102+R102</f>
        <v>44.72</v>
      </c>
      <c r="AC102" s="120">
        <f t="shared" si="145"/>
        <v>894.39</v>
      </c>
      <c r="AD102" s="120">
        <f t="shared" si="145"/>
        <v>601.46</v>
      </c>
      <c r="AE102" s="120">
        <f t="shared" si="145"/>
        <v>37.27</v>
      </c>
      <c r="AF102" s="120">
        <f t="shared" si="145"/>
        <v>220</v>
      </c>
      <c r="AG102" s="120">
        <f t="shared" si="145"/>
        <v>108</v>
      </c>
      <c r="AH102" s="120">
        <f t="shared" si="145"/>
        <v>1905.84</v>
      </c>
      <c r="AI102" s="119" t="s">
        <v>32</v>
      </c>
    </row>
    <row r="103" s="17" customFormat="1" ht="16" customHeight="1" spans="1:35">
      <c r="A103" s="100">
        <f t="shared" si="117"/>
        <v>100</v>
      </c>
      <c r="B103" s="26" t="s">
        <v>193</v>
      </c>
      <c r="C103" s="101" t="s">
        <v>322</v>
      </c>
      <c r="D103" s="26" t="s">
        <v>323</v>
      </c>
      <c r="E103" s="26">
        <v>3726.65</v>
      </c>
      <c r="F103" s="26">
        <v>3726.65</v>
      </c>
      <c r="G103" s="102">
        <v>6014.67</v>
      </c>
      <c r="H103" s="26">
        <v>3726.65</v>
      </c>
      <c r="I103" s="102">
        <v>2200</v>
      </c>
      <c r="J103" s="102">
        <v>108</v>
      </c>
      <c r="K103" s="26">
        <f t="shared" si="83"/>
        <v>44.72</v>
      </c>
      <c r="L103" s="26">
        <f t="shared" si="102"/>
        <v>596.26</v>
      </c>
      <c r="M103" s="102">
        <f t="shared" si="118"/>
        <v>481.17</v>
      </c>
      <c r="N103" s="26">
        <f t="shared" si="103"/>
        <v>26.09</v>
      </c>
      <c r="O103" s="102">
        <f t="shared" si="119"/>
        <v>110</v>
      </c>
      <c r="P103" s="102">
        <f t="shared" si="120"/>
        <v>54</v>
      </c>
      <c r="Q103" s="102">
        <f t="shared" si="121"/>
        <v>1312.24</v>
      </c>
      <c r="R103" s="26">
        <f t="shared" si="122"/>
        <v>0</v>
      </c>
      <c r="S103" s="26">
        <f t="shared" si="123"/>
        <v>298.13</v>
      </c>
      <c r="T103" s="102">
        <f t="shared" si="124"/>
        <v>120.29</v>
      </c>
      <c r="U103" s="26">
        <f t="shared" si="125"/>
        <v>11.18</v>
      </c>
      <c r="V103" s="102">
        <f t="shared" si="126"/>
        <v>110</v>
      </c>
      <c r="W103" s="102">
        <f t="shared" si="127"/>
        <v>54</v>
      </c>
      <c r="X103" s="26">
        <f t="shared" si="128"/>
        <v>593.6</v>
      </c>
      <c r="Y103" s="26">
        <f t="shared" si="129"/>
        <v>1905.84</v>
      </c>
      <c r="Z103" s="26"/>
      <c r="AA103" s="119" t="s">
        <v>57</v>
      </c>
      <c r="AB103" s="120">
        <f t="shared" ref="AB103:AH103" si="146">K103+R103</f>
        <v>44.72</v>
      </c>
      <c r="AC103" s="120">
        <f t="shared" si="146"/>
        <v>894.39</v>
      </c>
      <c r="AD103" s="120">
        <f t="shared" si="146"/>
        <v>601.46</v>
      </c>
      <c r="AE103" s="120">
        <f t="shared" si="146"/>
        <v>37.27</v>
      </c>
      <c r="AF103" s="120">
        <f t="shared" si="146"/>
        <v>220</v>
      </c>
      <c r="AG103" s="120">
        <f t="shared" si="146"/>
        <v>108</v>
      </c>
      <c r="AH103" s="120">
        <f t="shared" si="146"/>
        <v>1905.84</v>
      </c>
      <c r="AI103" s="119" t="s">
        <v>32</v>
      </c>
    </row>
    <row r="104" s="17" customFormat="1" ht="16" customHeight="1" spans="1:35">
      <c r="A104" s="100">
        <f t="shared" si="117"/>
        <v>101</v>
      </c>
      <c r="B104" s="26" t="s">
        <v>193</v>
      </c>
      <c r="C104" s="101" t="s">
        <v>324</v>
      </c>
      <c r="D104" s="26" t="s">
        <v>325</v>
      </c>
      <c r="E104" s="26">
        <v>3726.65</v>
      </c>
      <c r="F104" s="26">
        <v>3726.65</v>
      </c>
      <c r="G104" s="102">
        <v>6014.67</v>
      </c>
      <c r="H104" s="26">
        <v>3726.65</v>
      </c>
      <c r="I104" s="102">
        <v>2200</v>
      </c>
      <c r="J104" s="102">
        <v>108</v>
      </c>
      <c r="K104" s="26">
        <f t="shared" si="83"/>
        <v>44.72</v>
      </c>
      <c r="L104" s="26">
        <f t="shared" si="102"/>
        <v>596.26</v>
      </c>
      <c r="M104" s="102">
        <f t="shared" si="118"/>
        <v>481.17</v>
      </c>
      <c r="N104" s="26">
        <f t="shared" si="103"/>
        <v>26.09</v>
      </c>
      <c r="O104" s="102">
        <f t="shared" si="119"/>
        <v>110</v>
      </c>
      <c r="P104" s="102">
        <f t="shared" si="120"/>
        <v>54</v>
      </c>
      <c r="Q104" s="102">
        <f t="shared" si="121"/>
        <v>1312.24</v>
      </c>
      <c r="R104" s="26">
        <f t="shared" si="122"/>
        <v>0</v>
      </c>
      <c r="S104" s="26">
        <f t="shared" si="123"/>
        <v>298.13</v>
      </c>
      <c r="T104" s="102">
        <f t="shared" si="124"/>
        <v>120.29</v>
      </c>
      <c r="U104" s="26">
        <f t="shared" si="125"/>
        <v>11.18</v>
      </c>
      <c r="V104" s="102">
        <f t="shared" si="126"/>
        <v>110</v>
      </c>
      <c r="W104" s="102">
        <f t="shared" si="127"/>
        <v>54</v>
      </c>
      <c r="X104" s="26">
        <f t="shared" si="128"/>
        <v>593.6</v>
      </c>
      <c r="Y104" s="26">
        <f t="shared" si="129"/>
        <v>1905.84</v>
      </c>
      <c r="Z104" s="26"/>
      <c r="AA104" s="119" t="s">
        <v>57</v>
      </c>
      <c r="AB104" s="120">
        <f t="shared" ref="AB104:AH104" si="147">K104+R104</f>
        <v>44.72</v>
      </c>
      <c r="AC104" s="120">
        <f t="shared" si="147"/>
        <v>894.39</v>
      </c>
      <c r="AD104" s="120">
        <f t="shared" si="147"/>
        <v>601.46</v>
      </c>
      <c r="AE104" s="120">
        <f t="shared" si="147"/>
        <v>37.27</v>
      </c>
      <c r="AF104" s="120">
        <f t="shared" si="147"/>
        <v>220</v>
      </c>
      <c r="AG104" s="120">
        <f t="shared" si="147"/>
        <v>108</v>
      </c>
      <c r="AH104" s="120">
        <f t="shared" si="147"/>
        <v>1905.84</v>
      </c>
      <c r="AI104" s="119" t="s">
        <v>32</v>
      </c>
    </row>
    <row r="105" s="17" customFormat="1" ht="16" customHeight="1" spans="1:35">
      <c r="A105" s="100">
        <f t="shared" si="117"/>
        <v>102</v>
      </c>
      <c r="B105" s="26" t="s">
        <v>193</v>
      </c>
      <c r="C105" s="101" t="s">
        <v>326</v>
      </c>
      <c r="D105" s="301" t="s">
        <v>327</v>
      </c>
      <c r="E105" s="26">
        <v>3726.65</v>
      </c>
      <c r="F105" s="26">
        <v>3726.65</v>
      </c>
      <c r="G105" s="102">
        <v>6014.67</v>
      </c>
      <c r="H105" s="26">
        <v>3726.65</v>
      </c>
      <c r="I105" s="102">
        <v>2200</v>
      </c>
      <c r="J105" s="102">
        <v>108</v>
      </c>
      <c r="K105" s="26">
        <f t="shared" si="83"/>
        <v>44.72</v>
      </c>
      <c r="L105" s="26">
        <f t="shared" si="102"/>
        <v>596.26</v>
      </c>
      <c r="M105" s="102">
        <f t="shared" si="118"/>
        <v>481.17</v>
      </c>
      <c r="N105" s="26">
        <f t="shared" si="103"/>
        <v>26.09</v>
      </c>
      <c r="O105" s="102">
        <f t="shared" si="119"/>
        <v>110</v>
      </c>
      <c r="P105" s="102">
        <f t="shared" si="120"/>
        <v>54</v>
      </c>
      <c r="Q105" s="102">
        <f t="shared" si="121"/>
        <v>1312.24</v>
      </c>
      <c r="R105" s="26">
        <f t="shared" si="122"/>
        <v>0</v>
      </c>
      <c r="S105" s="26">
        <f t="shared" si="123"/>
        <v>298.13</v>
      </c>
      <c r="T105" s="102">
        <f t="shared" si="124"/>
        <v>120.29</v>
      </c>
      <c r="U105" s="26">
        <f t="shared" si="125"/>
        <v>11.18</v>
      </c>
      <c r="V105" s="102">
        <f t="shared" si="126"/>
        <v>110</v>
      </c>
      <c r="W105" s="102">
        <f t="shared" si="127"/>
        <v>54</v>
      </c>
      <c r="X105" s="26">
        <f t="shared" si="128"/>
        <v>593.6</v>
      </c>
      <c r="Y105" s="26">
        <f t="shared" si="129"/>
        <v>1905.84</v>
      </c>
      <c r="Z105" s="26"/>
      <c r="AA105" s="119" t="s">
        <v>57</v>
      </c>
      <c r="AB105" s="120">
        <f t="shared" ref="AB105:AH105" si="148">K105+R105</f>
        <v>44.72</v>
      </c>
      <c r="AC105" s="120">
        <f t="shared" si="148"/>
        <v>894.39</v>
      </c>
      <c r="AD105" s="120">
        <f t="shared" si="148"/>
        <v>601.46</v>
      </c>
      <c r="AE105" s="120">
        <f t="shared" si="148"/>
        <v>37.27</v>
      </c>
      <c r="AF105" s="120">
        <f t="shared" si="148"/>
        <v>220</v>
      </c>
      <c r="AG105" s="120">
        <f t="shared" si="148"/>
        <v>108</v>
      </c>
      <c r="AH105" s="120">
        <f t="shared" si="148"/>
        <v>1905.84</v>
      </c>
      <c r="AI105" s="119" t="s">
        <v>32</v>
      </c>
    </row>
    <row r="106" s="17" customFormat="1" ht="16" customHeight="1" spans="1:35">
      <c r="A106" s="100">
        <f t="shared" si="117"/>
        <v>103</v>
      </c>
      <c r="B106" s="26" t="s">
        <v>193</v>
      </c>
      <c r="C106" s="101" t="s">
        <v>328</v>
      </c>
      <c r="D106" s="26" t="s">
        <v>329</v>
      </c>
      <c r="E106" s="26">
        <v>3726.65</v>
      </c>
      <c r="F106" s="26">
        <v>3726.65</v>
      </c>
      <c r="G106" s="102">
        <v>6014.67</v>
      </c>
      <c r="H106" s="26">
        <v>3726.65</v>
      </c>
      <c r="I106" s="102">
        <v>2544</v>
      </c>
      <c r="J106" s="102">
        <v>108</v>
      </c>
      <c r="K106" s="26">
        <f t="shared" si="83"/>
        <v>44.72</v>
      </c>
      <c r="L106" s="26">
        <f t="shared" si="102"/>
        <v>596.26</v>
      </c>
      <c r="M106" s="102">
        <f t="shared" si="118"/>
        <v>481.17</v>
      </c>
      <c r="N106" s="26">
        <f t="shared" si="103"/>
        <v>26.09</v>
      </c>
      <c r="O106" s="102">
        <f t="shared" si="119"/>
        <v>127.2</v>
      </c>
      <c r="P106" s="102">
        <f t="shared" si="120"/>
        <v>54</v>
      </c>
      <c r="Q106" s="102">
        <f t="shared" si="121"/>
        <v>1329.44</v>
      </c>
      <c r="R106" s="26">
        <f t="shared" si="122"/>
        <v>0</v>
      </c>
      <c r="S106" s="26">
        <f t="shared" si="123"/>
        <v>298.13</v>
      </c>
      <c r="T106" s="102">
        <f t="shared" si="124"/>
        <v>120.29</v>
      </c>
      <c r="U106" s="26">
        <f t="shared" si="125"/>
        <v>11.18</v>
      </c>
      <c r="V106" s="102">
        <f t="shared" si="126"/>
        <v>127.2</v>
      </c>
      <c r="W106" s="102">
        <f t="shared" si="127"/>
        <v>54</v>
      </c>
      <c r="X106" s="26">
        <f t="shared" si="128"/>
        <v>610.8</v>
      </c>
      <c r="Y106" s="26">
        <f t="shared" si="129"/>
        <v>1940.24</v>
      </c>
      <c r="Z106" s="26"/>
      <c r="AA106" s="119" t="s">
        <v>57</v>
      </c>
      <c r="AB106" s="120">
        <f t="shared" ref="AB106:AH106" si="149">K106+R106</f>
        <v>44.72</v>
      </c>
      <c r="AC106" s="120">
        <f t="shared" si="149"/>
        <v>894.39</v>
      </c>
      <c r="AD106" s="120">
        <f t="shared" si="149"/>
        <v>601.46</v>
      </c>
      <c r="AE106" s="120">
        <f t="shared" si="149"/>
        <v>37.27</v>
      </c>
      <c r="AF106" s="120">
        <f t="shared" si="149"/>
        <v>254.4</v>
      </c>
      <c r="AG106" s="120">
        <f t="shared" si="149"/>
        <v>108</v>
      </c>
      <c r="AH106" s="120">
        <f t="shared" si="149"/>
        <v>1940.24</v>
      </c>
      <c r="AI106" s="119" t="s">
        <v>32</v>
      </c>
    </row>
    <row r="107" s="17" customFormat="1" ht="16" customHeight="1" spans="1:35">
      <c r="A107" s="100">
        <f t="shared" si="117"/>
        <v>104</v>
      </c>
      <c r="B107" s="26" t="s">
        <v>193</v>
      </c>
      <c r="C107" s="101" t="s">
        <v>330</v>
      </c>
      <c r="D107" s="26" t="s">
        <v>331</v>
      </c>
      <c r="E107" s="26">
        <v>3726.65</v>
      </c>
      <c r="F107" s="26">
        <v>3726.65</v>
      </c>
      <c r="G107" s="102">
        <v>6014.67</v>
      </c>
      <c r="H107" s="26">
        <v>3726.65</v>
      </c>
      <c r="I107" s="102">
        <v>2200</v>
      </c>
      <c r="J107" s="102">
        <v>108</v>
      </c>
      <c r="K107" s="26">
        <f t="shared" si="83"/>
        <v>44.72</v>
      </c>
      <c r="L107" s="26">
        <f t="shared" si="102"/>
        <v>596.26</v>
      </c>
      <c r="M107" s="102">
        <f t="shared" si="118"/>
        <v>481.17</v>
      </c>
      <c r="N107" s="26">
        <f t="shared" si="103"/>
        <v>26.09</v>
      </c>
      <c r="O107" s="102">
        <f t="shared" si="119"/>
        <v>110</v>
      </c>
      <c r="P107" s="102">
        <f t="shared" si="120"/>
        <v>54</v>
      </c>
      <c r="Q107" s="102">
        <f t="shared" si="121"/>
        <v>1312.24</v>
      </c>
      <c r="R107" s="26">
        <f t="shared" si="122"/>
        <v>0</v>
      </c>
      <c r="S107" s="26">
        <f t="shared" si="123"/>
        <v>298.13</v>
      </c>
      <c r="T107" s="102">
        <f t="shared" si="124"/>
        <v>120.29</v>
      </c>
      <c r="U107" s="26">
        <f t="shared" si="125"/>
        <v>11.18</v>
      </c>
      <c r="V107" s="102">
        <f t="shared" si="126"/>
        <v>110</v>
      </c>
      <c r="W107" s="102">
        <f t="shared" si="127"/>
        <v>54</v>
      </c>
      <c r="X107" s="26">
        <f t="shared" si="128"/>
        <v>593.6</v>
      </c>
      <c r="Y107" s="26">
        <f t="shared" si="129"/>
        <v>1905.84</v>
      </c>
      <c r="Z107" s="26"/>
      <c r="AA107" s="119" t="s">
        <v>57</v>
      </c>
      <c r="AB107" s="120">
        <f t="shared" ref="AB107:AH107" si="150">K107+R107</f>
        <v>44.72</v>
      </c>
      <c r="AC107" s="120">
        <f t="shared" si="150"/>
        <v>894.39</v>
      </c>
      <c r="AD107" s="120">
        <f t="shared" si="150"/>
        <v>601.46</v>
      </c>
      <c r="AE107" s="120">
        <f t="shared" si="150"/>
        <v>37.27</v>
      </c>
      <c r="AF107" s="120">
        <f t="shared" si="150"/>
        <v>220</v>
      </c>
      <c r="AG107" s="120">
        <f t="shared" si="150"/>
        <v>108</v>
      </c>
      <c r="AH107" s="120">
        <f t="shared" si="150"/>
        <v>1905.84</v>
      </c>
      <c r="AI107" s="119" t="s">
        <v>32</v>
      </c>
    </row>
    <row r="108" s="17" customFormat="1" ht="16" customHeight="1" spans="1:35">
      <c r="A108" s="100">
        <f t="shared" si="117"/>
        <v>105</v>
      </c>
      <c r="B108" s="26" t="s">
        <v>193</v>
      </c>
      <c r="C108" s="101" t="s">
        <v>332</v>
      </c>
      <c r="D108" s="26" t="s">
        <v>333</v>
      </c>
      <c r="E108" s="26">
        <v>3726.65</v>
      </c>
      <c r="F108" s="26">
        <v>3726.65</v>
      </c>
      <c r="G108" s="102">
        <v>6014.67</v>
      </c>
      <c r="H108" s="26">
        <v>3726.65</v>
      </c>
      <c r="I108" s="102">
        <v>2544</v>
      </c>
      <c r="J108" s="102">
        <v>108</v>
      </c>
      <c r="K108" s="26">
        <f t="shared" si="83"/>
        <v>44.72</v>
      </c>
      <c r="L108" s="26">
        <f t="shared" si="102"/>
        <v>596.26</v>
      </c>
      <c r="M108" s="102">
        <f t="shared" si="118"/>
        <v>481.17</v>
      </c>
      <c r="N108" s="26">
        <f t="shared" si="103"/>
        <v>26.09</v>
      </c>
      <c r="O108" s="102">
        <f t="shared" si="119"/>
        <v>127.2</v>
      </c>
      <c r="P108" s="102">
        <f t="shared" si="120"/>
        <v>54</v>
      </c>
      <c r="Q108" s="102">
        <f t="shared" si="121"/>
        <v>1329.44</v>
      </c>
      <c r="R108" s="26">
        <f t="shared" si="122"/>
        <v>0</v>
      </c>
      <c r="S108" s="26">
        <f t="shared" si="123"/>
        <v>298.13</v>
      </c>
      <c r="T108" s="102">
        <f t="shared" si="124"/>
        <v>120.29</v>
      </c>
      <c r="U108" s="26">
        <f t="shared" si="125"/>
        <v>11.18</v>
      </c>
      <c r="V108" s="102">
        <f t="shared" si="126"/>
        <v>127.2</v>
      </c>
      <c r="W108" s="102">
        <f t="shared" si="127"/>
        <v>54</v>
      </c>
      <c r="X108" s="26">
        <f t="shared" si="128"/>
        <v>610.8</v>
      </c>
      <c r="Y108" s="26">
        <f t="shared" si="129"/>
        <v>1940.24</v>
      </c>
      <c r="Z108" s="26"/>
      <c r="AA108" s="119" t="s">
        <v>57</v>
      </c>
      <c r="AB108" s="120">
        <f t="shared" ref="AB108:AH108" si="151">K108+R108</f>
        <v>44.72</v>
      </c>
      <c r="AC108" s="120">
        <f t="shared" si="151"/>
        <v>894.39</v>
      </c>
      <c r="AD108" s="120">
        <f t="shared" si="151"/>
        <v>601.46</v>
      </c>
      <c r="AE108" s="120">
        <f t="shared" si="151"/>
        <v>37.27</v>
      </c>
      <c r="AF108" s="120">
        <f t="shared" si="151"/>
        <v>254.4</v>
      </c>
      <c r="AG108" s="120">
        <f t="shared" si="151"/>
        <v>108</v>
      </c>
      <c r="AH108" s="120">
        <f t="shared" si="151"/>
        <v>1940.24</v>
      </c>
      <c r="AI108" s="119" t="s">
        <v>32</v>
      </c>
    </row>
    <row r="109" s="17" customFormat="1" ht="16" customHeight="1" spans="1:35">
      <c r="A109" s="100">
        <f t="shared" si="117"/>
        <v>106</v>
      </c>
      <c r="B109" s="26" t="s">
        <v>193</v>
      </c>
      <c r="C109" s="101" t="s">
        <v>334</v>
      </c>
      <c r="D109" s="26" t="s">
        <v>335</v>
      </c>
      <c r="E109" s="26">
        <v>3726.65</v>
      </c>
      <c r="F109" s="26">
        <v>3726.65</v>
      </c>
      <c r="G109" s="102">
        <v>6014.67</v>
      </c>
      <c r="H109" s="26">
        <v>3726.65</v>
      </c>
      <c r="I109" s="102">
        <v>2544</v>
      </c>
      <c r="J109" s="102">
        <v>108</v>
      </c>
      <c r="K109" s="26">
        <f t="shared" si="83"/>
        <v>44.72</v>
      </c>
      <c r="L109" s="26">
        <f t="shared" si="102"/>
        <v>596.26</v>
      </c>
      <c r="M109" s="102">
        <f t="shared" si="118"/>
        <v>481.17</v>
      </c>
      <c r="N109" s="26">
        <f t="shared" si="103"/>
        <v>26.09</v>
      </c>
      <c r="O109" s="102">
        <f t="shared" si="119"/>
        <v>127.2</v>
      </c>
      <c r="P109" s="102">
        <f t="shared" si="120"/>
        <v>54</v>
      </c>
      <c r="Q109" s="102">
        <f t="shared" si="121"/>
        <v>1329.44</v>
      </c>
      <c r="R109" s="26">
        <f t="shared" si="122"/>
        <v>0</v>
      </c>
      <c r="S109" s="26">
        <f t="shared" si="123"/>
        <v>298.13</v>
      </c>
      <c r="T109" s="102">
        <f t="shared" si="124"/>
        <v>120.29</v>
      </c>
      <c r="U109" s="26">
        <f t="shared" si="125"/>
        <v>11.18</v>
      </c>
      <c r="V109" s="102">
        <f t="shared" si="126"/>
        <v>127.2</v>
      </c>
      <c r="W109" s="102">
        <f t="shared" si="127"/>
        <v>54</v>
      </c>
      <c r="X109" s="26">
        <f t="shared" si="128"/>
        <v>610.8</v>
      </c>
      <c r="Y109" s="26">
        <f t="shared" si="129"/>
        <v>1940.24</v>
      </c>
      <c r="Z109" s="26"/>
      <c r="AA109" s="119" t="s">
        <v>57</v>
      </c>
      <c r="AB109" s="120">
        <f t="shared" ref="AB109:AH109" si="152">K109+R109</f>
        <v>44.72</v>
      </c>
      <c r="AC109" s="120">
        <f t="shared" si="152"/>
        <v>894.39</v>
      </c>
      <c r="AD109" s="120">
        <f t="shared" si="152"/>
        <v>601.46</v>
      </c>
      <c r="AE109" s="120">
        <f t="shared" si="152"/>
        <v>37.27</v>
      </c>
      <c r="AF109" s="120">
        <f t="shared" si="152"/>
        <v>254.4</v>
      </c>
      <c r="AG109" s="120">
        <f t="shared" si="152"/>
        <v>108</v>
      </c>
      <c r="AH109" s="120">
        <f t="shared" si="152"/>
        <v>1940.24</v>
      </c>
      <c r="AI109" s="119" t="s">
        <v>32</v>
      </c>
    </row>
    <row r="110" s="17" customFormat="1" ht="16" customHeight="1" spans="1:35">
      <c r="A110" s="100">
        <f t="shared" si="117"/>
        <v>107</v>
      </c>
      <c r="B110" s="26" t="s">
        <v>193</v>
      </c>
      <c r="C110" s="101" t="s">
        <v>336</v>
      </c>
      <c r="D110" s="26" t="s">
        <v>337</v>
      </c>
      <c r="E110" s="26">
        <v>3726.65</v>
      </c>
      <c r="F110" s="26">
        <v>3726.65</v>
      </c>
      <c r="G110" s="102">
        <v>6014.67</v>
      </c>
      <c r="H110" s="26">
        <v>3726.65</v>
      </c>
      <c r="I110" s="102">
        <v>2544</v>
      </c>
      <c r="J110" s="102">
        <v>108</v>
      </c>
      <c r="K110" s="26">
        <f t="shared" si="83"/>
        <v>44.72</v>
      </c>
      <c r="L110" s="26">
        <f t="shared" si="102"/>
        <v>596.26</v>
      </c>
      <c r="M110" s="102">
        <f t="shared" si="118"/>
        <v>481.17</v>
      </c>
      <c r="N110" s="26">
        <f t="shared" si="103"/>
        <v>26.09</v>
      </c>
      <c r="O110" s="102">
        <f t="shared" si="119"/>
        <v>127.2</v>
      </c>
      <c r="P110" s="102">
        <f t="shared" si="120"/>
        <v>54</v>
      </c>
      <c r="Q110" s="102">
        <f t="shared" si="121"/>
        <v>1329.44</v>
      </c>
      <c r="R110" s="26">
        <f t="shared" si="122"/>
        <v>0</v>
      </c>
      <c r="S110" s="26">
        <f t="shared" si="123"/>
        <v>298.13</v>
      </c>
      <c r="T110" s="102">
        <f t="shared" si="124"/>
        <v>120.29</v>
      </c>
      <c r="U110" s="26">
        <f t="shared" si="125"/>
        <v>11.18</v>
      </c>
      <c r="V110" s="102">
        <f t="shared" si="126"/>
        <v>127.2</v>
      </c>
      <c r="W110" s="102">
        <f t="shared" si="127"/>
        <v>54</v>
      </c>
      <c r="X110" s="26">
        <f t="shared" si="128"/>
        <v>610.8</v>
      </c>
      <c r="Y110" s="26">
        <f t="shared" si="129"/>
        <v>1940.24</v>
      </c>
      <c r="Z110" s="26"/>
      <c r="AA110" s="119" t="s">
        <v>57</v>
      </c>
      <c r="AB110" s="120">
        <f t="shared" ref="AB110:AH110" si="153">K110+R110</f>
        <v>44.72</v>
      </c>
      <c r="AC110" s="120">
        <f t="shared" si="153"/>
        <v>894.39</v>
      </c>
      <c r="AD110" s="120">
        <f t="shared" si="153"/>
        <v>601.46</v>
      </c>
      <c r="AE110" s="120">
        <f t="shared" si="153"/>
        <v>37.27</v>
      </c>
      <c r="AF110" s="120">
        <f t="shared" si="153"/>
        <v>254.4</v>
      </c>
      <c r="AG110" s="120">
        <f t="shared" si="153"/>
        <v>108</v>
      </c>
      <c r="AH110" s="120">
        <f t="shared" si="153"/>
        <v>1940.24</v>
      </c>
      <c r="AI110" s="119" t="s">
        <v>32</v>
      </c>
    </row>
    <row r="111" s="17" customFormat="1" ht="16" customHeight="1" spans="1:35">
      <c r="A111" s="100">
        <f t="shared" si="117"/>
        <v>108</v>
      </c>
      <c r="B111" s="26" t="s">
        <v>193</v>
      </c>
      <c r="C111" s="101" t="s">
        <v>338</v>
      </c>
      <c r="D111" s="26" t="s">
        <v>339</v>
      </c>
      <c r="E111" s="26">
        <v>3726.65</v>
      </c>
      <c r="F111" s="26">
        <v>3726.65</v>
      </c>
      <c r="G111" s="102">
        <v>6014.67</v>
      </c>
      <c r="H111" s="26">
        <v>3726.65</v>
      </c>
      <c r="I111" s="102">
        <v>2544</v>
      </c>
      <c r="J111" s="102">
        <v>108</v>
      </c>
      <c r="K111" s="26">
        <f t="shared" si="83"/>
        <v>44.72</v>
      </c>
      <c r="L111" s="26">
        <f t="shared" si="102"/>
        <v>596.26</v>
      </c>
      <c r="M111" s="102">
        <f t="shared" si="118"/>
        <v>481.17</v>
      </c>
      <c r="N111" s="26">
        <f t="shared" si="103"/>
        <v>26.09</v>
      </c>
      <c r="O111" s="102">
        <f t="shared" si="119"/>
        <v>127.2</v>
      </c>
      <c r="P111" s="102">
        <f t="shared" si="120"/>
        <v>54</v>
      </c>
      <c r="Q111" s="102">
        <f t="shared" si="121"/>
        <v>1329.44</v>
      </c>
      <c r="R111" s="26">
        <f t="shared" si="122"/>
        <v>0</v>
      </c>
      <c r="S111" s="26">
        <f t="shared" si="123"/>
        <v>298.13</v>
      </c>
      <c r="T111" s="102">
        <f t="shared" si="124"/>
        <v>120.29</v>
      </c>
      <c r="U111" s="26">
        <f t="shared" si="125"/>
        <v>11.18</v>
      </c>
      <c r="V111" s="102">
        <f t="shared" si="126"/>
        <v>127.2</v>
      </c>
      <c r="W111" s="102">
        <f t="shared" si="127"/>
        <v>54</v>
      </c>
      <c r="X111" s="26">
        <f t="shared" si="128"/>
        <v>610.8</v>
      </c>
      <c r="Y111" s="26">
        <f t="shared" si="129"/>
        <v>1940.24</v>
      </c>
      <c r="Z111" s="26"/>
      <c r="AA111" s="119" t="s">
        <v>57</v>
      </c>
      <c r="AB111" s="120">
        <f t="shared" ref="AB111:AH111" si="154">K111+R111</f>
        <v>44.72</v>
      </c>
      <c r="AC111" s="120">
        <f t="shared" si="154"/>
        <v>894.39</v>
      </c>
      <c r="AD111" s="120">
        <f t="shared" si="154"/>
        <v>601.46</v>
      </c>
      <c r="AE111" s="120">
        <f t="shared" si="154"/>
        <v>37.27</v>
      </c>
      <c r="AF111" s="120">
        <f t="shared" si="154"/>
        <v>254.4</v>
      </c>
      <c r="AG111" s="120">
        <f t="shared" si="154"/>
        <v>108</v>
      </c>
      <c r="AH111" s="120">
        <f t="shared" si="154"/>
        <v>1940.24</v>
      </c>
      <c r="AI111" s="119" t="s">
        <v>32</v>
      </c>
    </row>
    <row r="112" s="17" customFormat="1" ht="16" customHeight="1" spans="1:35">
      <c r="A112" s="100">
        <f t="shared" si="117"/>
        <v>109</v>
      </c>
      <c r="B112" s="26" t="s">
        <v>193</v>
      </c>
      <c r="C112" s="101" t="s">
        <v>340</v>
      </c>
      <c r="D112" s="26" t="s">
        <v>341</v>
      </c>
      <c r="E112" s="26">
        <v>3726.65</v>
      </c>
      <c r="F112" s="26">
        <v>3726.65</v>
      </c>
      <c r="G112" s="102">
        <v>6014.67</v>
      </c>
      <c r="H112" s="26">
        <v>3726.65</v>
      </c>
      <c r="I112" s="102">
        <v>2200</v>
      </c>
      <c r="J112" s="102">
        <v>108</v>
      </c>
      <c r="K112" s="26">
        <f t="shared" si="83"/>
        <v>44.72</v>
      </c>
      <c r="L112" s="26">
        <f t="shared" si="102"/>
        <v>596.26</v>
      </c>
      <c r="M112" s="102">
        <f t="shared" si="118"/>
        <v>481.17</v>
      </c>
      <c r="N112" s="26">
        <f t="shared" si="103"/>
        <v>26.09</v>
      </c>
      <c r="O112" s="102">
        <f t="shared" si="119"/>
        <v>110</v>
      </c>
      <c r="P112" s="102">
        <f t="shared" si="120"/>
        <v>54</v>
      </c>
      <c r="Q112" s="102">
        <f t="shared" si="121"/>
        <v>1312.24</v>
      </c>
      <c r="R112" s="26">
        <f t="shared" si="122"/>
        <v>0</v>
      </c>
      <c r="S112" s="26">
        <f t="shared" si="123"/>
        <v>298.13</v>
      </c>
      <c r="T112" s="102">
        <f t="shared" si="124"/>
        <v>120.29</v>
      </c>
      <c r="U112" s="26">
        <f t="shared" si="125"/>
        <v>11.18</v>
      </c>
      <c r="V112" s="102">
        <f t="shared" si="126"/>
        <v>110</v>
      </c>
      <c r="W112" s="102">
        <f t="shared" si="127"/>
        <v>54</v>
      </c>
      <c r="X112" s="26">
        <f t="shared" si="128"/>
        <v>593.6</v>
      </c>
      <c r="Y112" s="26">
        <f t="shared" si="129"/>
        <v>1905.84</v>
      </c>
      <c r="Z112" s="26"/>
      <c r="AA112" s="119" t="s">
        <v>57</v>
      </c>
      <c r="AB112" s="120">
        <f t="shared" ref="AB112:AH112" si="155">K112+R112</f>
        <v>44.72</v>
      </c>
      <c r="AC112" s="120">
        <f t="shared" si="155"/>
        <v>894.39</v>
      </c>
      <c r="AD112" s="120">
        <f t="shared" si="155"/>
        <v>601.46</v>
      </c>
      <c r="AE112" s="120">
        <f t="shared" si="155"/>
        <v>37.27</v>
      </c>
      <c r="AF112" s="120">
        <f t="shared" si="155"/>
        <v>220</v>
      </c>
      <c r="AG112" s="120">
        <f t="shared" si="155"/>
        <v>108</v>
      </c>
      <c r="AH112" s="120">
        <f t="shared" si="155"/>
        <v>1905.84</v>
      </c>
      <c r="AI112" s="119" t="s">
        <v>32</v>
      </c>
    </row>
    <row r="113" s="17" customFormat="1" ht="16" customHeight="1" spans="1:35">
      <c r="A113" s="100">
        <f t="shared" si="117"/>
        <v>110</v>
      </c>
      <c r="B113" s="26" t="s">
        <v>193</v>
      </c>
      <c r="C113" s="101" t="s">
        <v>342</v>
      </c>
      <c r="D113" s="110" t="s">
        <v>343</v>
      </c>
      <c r="E113" s="26">
        <v>3726.65</v>
      </c>
      <c r="F113" s="26">
        <v>3726.65</v>
      </c>
      <c r="G113" s="102">
        <v>6014.67</v>
      </c>
      <c r="H113" s="26">
        <v>3726.65</v>
      </c>
      <c r="I113" s="102">
        <v>0</v>
      </c>
      <c r="J113" s="102">
        <v>108</v>
      </c>
      <c r="K113" s="26">
        <f t="shared" si="83"/>
        <v>44.72</v>
      </c>
      <c r="L113" s="26">
        <f t="shared" si="102"/>
        <v>596.26</v>
      </c>
      <c r="M113" s="102">
        <f t="shared" si="118"/>
        <v>481.17</v>
      </c>
      <c r="N113" s="26">
        <f t="shared" si="103"/>
        <v>26.09</v>
      </c>
      <c r="O113" s="102">
        <f t="shared" si="119"/>
        <v>0</v>
      </c>
      <c r="P113" s="102">
        <f t="shared" si="120"/>
        <v>54</v>
      </c>
      <c r="Q113" s="102">
        <f t="shared" si="121"/>
        <v>1202.24</v>
      </c>
      <c r="R113" s="26">
        <f t="shared" si="122"/>
        <v>0</v>
      </c>
      <c r="S113" s="26">
        <f t="shared" si="123"/>
        <v>298.13</v>
      </c>
      <c r="T113" s="102">
        <f t="shared" si="124"/>
        <v>120.29</v>
      </c>
      <c r="U113" s="26">
        <f t="shared" si="125"/>
        <v>11.18</v>
      </c>
      <c r="V113" s="102">
        <f t="shared" si="126"/>
        <v>0</v>
      </c>
      <c r="W113" s="102">
        <f t="shared" si="127"/>
        <v>54</v>
      </c>
      <c r="X113" s="26">
        <f t="shared" si="128"/>
        <v>483.6</v>
      </c>
      <c r="Y113" s="26">
        <f t="shared" si="129"/>
        <v>1685.84</v>
      </c>
      <c r="Z113" s="26"/>
      <c r="AA113" s="119" t="s">
        <v>57</v>
      </c>
      <c r="AB113" s="120">
        <f t="shared" ref="AB113:AH113" si="156">K113+R113</f>
        <v>44.72</v>
      </c>
      <c r="AC113" s="120">
        <f t="shared" si="156"/>
        <v>894.39</v>
      </c>
      <c r="AD113" s="120">
        <f t="shared" si="156"/>
        <v>601.46</v>
      </c>
      <c r="AE113" s="120">
        <f t="shared" si="156"/>
        <v>37.27</v>
      </c>
      <c r="AF113" s="120">
        <f t="shared" si="156"/>
        <v>0</v>
      </c>
      <c r="AG113" s="120">
        <f t="shared" si="156"/>
        <v>108</v>
      </c>
      <c r="AH113" s="120">
        <f t="shared" si="156"/>
        <v>1685.84</v>
      </c>
      <c r="AI113" s="119" t="s">
        <v>32</v>
      </c>
    </row>
    <row r="114" s="17" customFormat="1" ht="16" customHeight="1" spans="1:35">
      <c r="A114" s="100">
        <f t="shared" si="117"/>
        <v>111</v>
      </c>
      <c r="B114" s="26" t="s">
        <v>193</v>
      </c>
      <c r="C114" s="109" t="s">
        <v>344</v>
      </c>
      <c r="D114" s="304" t="s">
        <v>345</v>
      </c>
      <c r="E114" s="26">
        <v>3726.65</v>
      </c>
      <c r="F114" s="26">
        <v>3726.65</v>
      </c>
      <c r="G114" s="102">
        <v>0</v>
      </c>
      <c r="H114" s="26">
        <v>3726.65</v>
      </c>
      <c r="I114" s="102">
        <v>0</v>
      </c>
      <c r="J114" s="102">
        <v>0</v>
      </c>
      <c r="K114" s="26">
        <f t="shared" si="83"/>
        <v>44.72</v>
      </c>
      <c r="L114" s="26">
        <f t="shared" si="102"/>
        <v>596.26</v>
      </c>
      <c r="M114" s="102">
        <f t="shared" si="118"/>
        <v>0</v>
      </c>
      <c r="N114" s="26">
        <f t="shared" si="103"/>
        <v>26.09</v>
      </c>
      <c r="O114" s="102">
        <f t="shared" si="119"/>
        <v>0</v>
      </c>
      <c r="P114" s="102">
        <f t="shared" si="120"/>
        <v>0</v>
      </c>
      <c r="Q114" s="102">
        <f t="shared" si="121"/>
        <v>667.07</v>
      </c>
      <c r="R114" s="26">
        <f t="shared" si="122"/>
        <v>0</v>
      </c>
      <c r="S114" s="26">
        <f t="shared" si="123"/>
        <v>298.13</v>
      </c>
      <c r="T114" s="102">
        <f t="shared" si="124"/>
        <v>0</v>
      </c>
      <c r="U114" s="26">
        <f t="shared" si="125"/>
        <v>11.18</v>
      </c>
      <c r="V114" s="102">
        <f t="shared" si="126"/>
        <v>0</v>
      </c>
      <c r="W114" s="102">
        <f t="shared" si="127"/>
        <v>0</v>
      </c>
      <c r="X114" s="26">
        <f t="shared" si="128"/>
        <v>309.31</v>
      </c>
      <c r="Y114" s="26">
        <f t="shared" si="129"/>
        <v>976.38</v>
      </c>
      <c r="Z114" s="26"/>
      <c r="AA114" s="119" t="s">
        <v>57</v>
      </c>
      <c r="AB114" s="120">
        <f t="shared" ref="AB114:AH114" si="157">K114+R114</f>
        <v>44.72</v>
      </c>
      <c r="AC114" s="120">
        <f t="shared" si="157"/>
        <v>894.39</v>
      </c>
      <c r="AD114" s="120">
        <f t="shared" si="157"/>
        <v>0</v>
      </c>
      <c r="AE114" s="120">
        <f t="shared" si="157"/>
        <v>37.27</v>
      </c>
      <c r="AF114" s="120">
        <f t="shared" si="157"/>
        <v>0</v>
      </c>
      <c r="AG114" s="120">
        <f t="shared" si="157"/>
        <v>0</v>
      </c>
      <c r="AH114" s="120">
        <f t="shared" si="157"/>
        <v>976.38</v>
      </c>
      <c r="AI114" s="119" t="s">
        <v>32</v>
      </c>
    </row>
    <row r="115" s="17" customFormat="1" ht="16" customHeight="1" spans="1:35">
      <c r="A115" s="100">
        <f t="shared" si="117"/>
        <v>112</v>
      </c>
      <c r="B115" s="26" t="s">
        <v>193</v>
      </c>
      <c r="C115" s="101" t="s">
        <v>346</v>
      </c>
      <c r="D115" s="123" t="s">
        <v>347</v>
      </c>
      <c r="E115" s="26">
        <v>3726.65</v>
      </c>
      <c r="F115" s="26">
        <v>3726.65</v>
      </c>
      <c r="G115" s="102">
        <v>6014.67</v>
      </c>
      <c r="H115" s="26">
        <v>3726.65</v>
      </c>
      <c r="I115" s="102">
        <v>2200</v>
      </c>
      <c r="J115" s="102">
        <v>108</v>
      </c>
      <c r="K115" s="26">
        <f t="shared" si="83"/>
        <v>44.72</v>
      </c>
      <c r="L115" s="26">
        <f t="shared" si="102"/>
        <v>596.26</v>
      </c>
      <c r="M115" s="102">
        <f t="shared" si="118"/>
        <v>481.17</v>
      </c>
      <c r="N115" s="26">
        <f t="shared" si="103"/>
        <v>26.09</v>
      </c>
      <c r="O115" s="102">
        <f t="shared" si="119"/>
        <v>110</v>
      </c>
      <c r="P115" s="102">
        <f t="shared" si="120"/>
        <v>54</v>
      </c>
      <c r="Q115" s="102">
        <f t="shared" si="121"/>
        <v>1312.24</v>
      </c>
      <c r="R115" s="26">
        <f t="shared" si="122"/>
        <v>0</v>
      </c>
      <c r="S115" s="26">
        <f t="shared" si="123"/>
        <v>298.13</v>
      </c>
      <c r="T115" s="102">
        <f t="shared" si="124"/>
        <v>120.29</v>
      </c>
      <c r="U115" s="26">
        <f t="shared" si="125"/>
        <v>11.18</v>
      </c>
      <c r="V115" s="102">
        <f t="shared" si="126"/>
        <v>110</v>
      </c>
      <c r="W115" s="102">
        <f t="shared" si="127"/>
        <v>54</v>
      </c>
      <c r="X115" s="26">
        <f t="shared" si="128"/>
        <v>593.6</v>
      </c>
      <c r="Y115" s="26">
        <f t="shared" si="129"/>
        <v>1905.84</v>
      </c>
      <c r="Z115" s="26"/>
      <c r="AA115" s="119" t="s">
        <v>57</v>
      </c>
      <c r="AB115" s="120">
        <f t="shared" ref="AB115:AH115" si="158">K115+R115</f>
        <v>44.72</v>
      </c>
      <c r="AC115" s="120">
        <f t="shared" si="158"/>
        <v>894.39</v>
      </c>
      <c r="AD115" s="120">
        <f t="shared" si="158"/>
        <v>601.46</v>
      </c>
      <c r="AE115" s="120">
        <f t="shared" si="158"/>
        <v>37.27</v>
      </c>
      <c r="AF115" s="120">
        <f t="shared" si="158"/>
        <v>220</v>
      </c>
      <c r="AG115" s="120">
        <f t="shared" si="158"/>
        <v>108</v>
      </c>
      <c r="AH115" s="120">
        <f t="shared" si="158"/>
        <v>1905.84</v>
      </c>
      <c r="AI115" s="119" t="s">
        <v>32</v>
      </c>
    </row>
    <row r="116" s="17" customFormat="1" ht="16" customHeight="1" spans="1:35">
      <c r="A116" s="100">
        <f t="shared" si="117"/>
        <v>113</v>
      </c>
      <c r="B116" s="26" t="s">
        <v>185</v>
      </c>
      <c r="C116" s="101" t="s">
        <v>348</v>
      </c>
      <c r="D116" s="123" t="s">
        <v>349</v>
      </c>
      <c r="E116" s="26">
        <v>3726.65</v>
      </c>
      <c r="F116" s="26">
        <v>3726.65</v>
      </c>
      <c r="G116" s="102">
        <v>6014.67</v>
      </c>
      <c r="H116" s="26">
        <v>3726.65</v>
      </c>
      <c r="I116" s="102">
        <v>2544</v>
      </c>
      <c r="J116" s="102">
        <v>108</v>
      </c>
      <c r="K116" s="26">
        <f t="shared" si="83"/>
        <v>44.72</v>
      </c>
      <c r="L116" s="26">
        <f t="shared" si="102"/>
        <v>596.26</v>
      </c>
      <c r="M116" s="102">
        <f t="shared" si="118"/>
        <v>481.17</v>
      </c>
      <c r="N116" s="26">
        <f t="shared" si="103"/>
        <v>26.09</v>
      </c>
      <c r="O116" s="102">
        <f t="shared" si="119"/>
        <v>127.2</v>
      </c>
      <c r="P116" s="102">
        <f t="shared" si="120"/>
        <v>54</v>
      </c>
      <c r="Q116" s="102">
        <f t="shared" si="121"/>
        <v>1329.44</v>
      </c>
      <c r="R116" s="26">
        <f t="shared" si="122"/>
        <v>0</v>
      </c>
      <c r="S116" s="26">
        <f t="shared" si="123"/>
        <v>298.13</v>
      </c>
      <c r="T116" s="102">
        <f t="shared" si="124"/>
        <v>120.29</v>
      </c>
      <c r="U116" s="26">
        <f t="shared" si="125"/>
        <v>11.18</v>
      </c>
      <c r="V116" s="102">
        <f t="shared" si="126"/>
        <v>127.2</v>
      </c>
      <c r="W116" s="102">
        <f t="shared" si="127"/>
        <v>54</v>
      </c>
      <c r="X116" s="26">
        <f t="shared" si="128"/>
        <v>610.8</v>
      </c>
      <c r="Y116" s="26">
        <f t="shared" si="129"/>
        <v>1940.24</v>
      </c>
      <c r="Z116" s="26"/>
      <c r="AA116" s="119" t="s">
        <v>58</v>
      </c>
      <c r="AB116" s="120">
        <f t="shared" ref="AB116:AH116" si="159">K116+R116</f>
        <v>44.72</v>
      </c>
      <c r="AC116" s="120">
        <f t="shared" si="159"/>
        <v>894.39</v>
      </c>
      <c r="AD116" s="120">
        <f t="shared" si="159"/>
        <v>601.46</v>
      </c>
      <c r="AE116" s="120">
        <f t="shared" si="159"/>
        <v>37.27</v>
      </c>
      <c r="AF116" s="120">
        <f t="shared" si="159"/>
        <v>254.4</v>
      </c>
      <c r="AG116" s="120">
        <f t="shared" si="159"/>
        <v>108</v>
      </c>
      <c r="AH116" s="120">
        <f t="shared" si="159"/>
        <v>1940.24</v>
      </c>
      <c r="AI116" s="119" t="s">
        <v>32</v>
      </c>
    </row>
    <row r="117" s="17" customFormat="1" ht="16" customHeight="1" spans="1:35">
      <c r="A117" s="100">
        <f t="shared" si="117"/>
        <v>114</v>
      </c>
      <c r="B117" s="26" t="s">
        <v>193</v>
      </c>
      <c r="C117" s="101" t="s">
        <v>350</v>
      </c>
      <c r="D117" s="123" t="s">
        <v>351</v>
      </c>
      <c r="E117" s="26">
        <v>3726.65</v>
      </c>
      <c r="F117" s="26">
        <v>3726.65</v>
      </c>
      <c r="G117" s="102">
        <v>6014.67</v>
      </c>
      <c r="H117" s="26">
        <v>3726.65</v>
      </c>
      <c r="I117" s="102">
        <v>2544</v>
      </c>
      <c r="J117" s="102">
        <v>108</v>
      </c>
      <c r="K117" s="26">
        <f t="shared" si="83"/>
        <v>44.72</v>
      </c>
      <c r="L117" s="26">
        <f t="shared" si="102"/>
        <v>596.26</v>
      </c>
      <c r="M117" s="102">
        <f t="shared" si="118"/>
        <v>481.17</v>
      </c>
      <c r="N117" s="26">
        <f t="shared" si="103"/>
        <v>26.09</v>
      </c>
      <c r="O117" s="102">
        <f t="shared" si="119"/>
        <v>127.2</v>
      </c>
      <c r="P117" s="102">
        <f t="shared" si="120"/>
        <v>54</v>
      </c>
      <c r="Q117" s="102">
        <f t="shared" si="121"/>
        <v>1329.44</v>
      </c>
      <c r="R117" s="26">
        <f t="shared" si="122"/>
        <v>0</v>
      </c>
      <c r="S117" s="26">
        <f t="shared" si="123"/>
        <v>298.13</v>
      </c>
      <c r="T117" s="102">
        <f t="shared" si="124"/>
        <v>120.29</v>
      </c>
      <c r="U117" s="26">
        <f t="shared" si="125"/>
        <v>11.18</v>
      </c>
      <c r="V117" s="102">
        <f t="shared" si="126"/>
        <v>127.2</v>
      </c>
      <c r="W117" s="102">
        <f t="shared" si="127"/>
        <v>54</v>
      </c>
      <c r="X117" s="26">
        <f t="shared" si="128"/>
        <v>610.8</v>
      </c>
      <c r="Y117" s="26">
        <f t="shared" si="129"/>
        <v>1940.24</v>
      </c>
      <c r="Z117" s="26"/>
      <c r="AA117" s="119" t="s">
        <v>57</v>
      </c>
      <c r="AB117" s="120">
        <f t="shared" ref="AB117:AH117" si="160">K117+R117</f>
        <v>44.72</v>
      </c>
      <c r="AC117" s="120">
        <f t="shared" si="160"/>
        <v>894.39</v>
      </c>
      <c r="AD117" s="120">
        <f t="shared" si="160"/>
        <v>601.46</v>
      </c>
      <c r="AE117" s="120">
        <f t="shared" si="160"/>
        <v>37.27</v>
      </c>
      <c r="AF117" s="120">
        <f t="shared" si="160"/>
        <v>254.4</v>
      </c>
      <c r="AG117" s="120">
        <f t="shared" si="160"/>
        <v>108</v>
      </c>
      <c r="AH117" s="120">
        <f t="shared" si="160"/>
        <v>1940.24</v>
      </c>
      <c r="AI117" s="119" t="s">
        <v>32</v>
      </c>
    </row>
    <row r="118" s="17" customFormat="1" ht="16" customHeight="1" spans="1:35">
      <c r="A118" s="100">
        <f t="shared" si="117"/>
        <v>115</v>
      </c>
      <c r="B118" s="26" t="s">
        <v>352</v>
      </c>
      <c r="C118" s="108" t="s">
        <v>353</v>
      </c>
      <c r="D118" s="20" t="s">
        <v>354</v>
      </c>
      <c r="E118" s="26">
        <v>3726.65</v>
      </c>
      <c r="F118" s="26">
        <v>3726.65</v>
      </c>
      <c r="G118" s="102">
        <v>6014.67</v>
      </c>
      <c r="H118" s="26">
        <v>3726.65</v>
      </c>
      <c r="I118" s="102">
        <v>2200</v>
      </c>
      <c r="J118" s="102">
        <v>108</v>
      </c>
      <c r="K118" s="26">
        <f t="shared" si="83"/>
        <v>44.72</v>
      </c>
      <c r="L118" s="26">
        <f t="shared" si="102"/>
        <v>596.26</v>
      </c>
      <c r="M118" s="102">
        <f t="shared" si="118"/>
        <v>481.17</v>
      </c>
      <c r="N118" s="26">
        <f t="shared" si="103"/>
        <v>26.09</v>
      </c>
      <c r="O118" s="102">
        <f t="shared" si="119"/>
        <v>110</v>
      </c>
      <c r="P118" s="102">
        <f t="shared" si="120"/>
        <v>54</v>
      </c>
      <c r="Q118" s="102">
        <f t="shared" si="121"/>
        <v>1312.24</v>
      </c>
      <c r="R118" s="26">
        <f t="shared" si="122"/>
        <v>0</v>
      </c>
      <c r="S118" s="26">
        <f t="shared" si="123"/>
        <v>298.13</v>
      </c>
      <c r="T118" s="102">
        <f t="shared" si="124"/>
        <v>120.29</v>
      </c>
      <c r="U118" s="26">
        <f t="shared" si="125"/>
        <v>11.18</v>
      </c>
      <c r="V118" s="102">
        <f t="shared" si="126"/>
        <v>110</v>
      </c>
      <c r="W118" s="102">
        <f t="shared" si="127"/>
        <v>54</v>
      </c>
      <c r="X118" s="26">
        <f t="shared" si="128"/>
        <v>593.6</v>
      </c>
      <c r="Y118" s="26">
        <f t="shared" si="129"/>
        <v>1905.84</v>
      </c>
      <c r="Z118" s="26"/>
      <c r="AA118" s="119" t="s">
        <v>72</v>
      </c>
      <c r="AB118" s="120">
        <f t="shared" ref="AB118:AH118" si="161">K118+R118</f>
        <v>44.72</v>
      </c>
      <c r="AC118" s="120">
        <f t="shared" si="161"/>
        <v>894.39</v>
      </c>
      <c r="AD118" s="120">
        <f t="shared" si="161"/>
        <v>601.46</v>
      </c>
      <c r="AE118" s="120">
        <f t="shared" si="161"/>
        <v>37.27</v>
      </c>
      <c r="AF118" s="120">
        <f t="shared" si="161"/>
        <v>220</v>
      </c>
      <c r="AG118" s="120">
        <f t="shared" si="161"/>
        <v>108</v>
      </c>
      <c r="AH118" s="120">
        <f t="shared" si="161"/>
        <v>1905.84</v>
      </c>
      <c r="AI118" s="119" t="s">
        <v>34</v>
      </c>
    </row>
    <row r="119" s="17" customFormat="1" ht="16" customHeight="1" spans="1:35">
      <c r="A119" s="100">
        <f t="shared" si="117"/>
        <v>116</v>
      </c>
      <c r="B119" s="26" t="s">
        <v>193</v>
      </c>
      <c r="C119" s="108" t="s">
        <v>355</v>
      </c>
      <c r="D119" s="20" t="s">
        <v>356</v>
      </c>
      <c r="E119" s="26">
        <v>3726.65</v>
      </c>
      <c r="F119" s="26">
        <v>3726.65</v>
      </c>
      <c r="G119" s="102">
        <v>6014.67</v>
      </c>
      <c r="H119" s="26">
        <v>3726.65</v>
      </c>
      <c r="I119" s="102">
        <v>2200</v>
      </c>
      <c r="J119" s="102">
        <v>108</v>
      </c>
      <c r="K119" s="26">
        <f t="shared" si="83"/>
        <v>44.72</v>
      </c>
      <c r="L119" s="26">
        <f t="shared" si="102"/>
        <v>596.26</v>
      </c>
      <c r="M119" s="102">
        <f t="shared" si="118"/>
        <v>481.17</v>
      </c>
      <c r="N119" s="26">
        <f t="shared" si="103"/>
        <v>26.09</v>
      </c>
      <c r="O119" s="102">
        <f t="shared" si="119"/>
        <v>110</v>
      </c>
      <c r="P119" s="102">
        <f t="shared" si="120"/>
        <v>54</v>
      </c>
      <c r="Q119" s="102">
        <f t="shared" si="121"/>
        <v>1312.24</v>
      </c>
      <c r="R119" s="26">
        <f t="shared" si="122"/>
        <v>0</v>
      </c>
      <c r="S119" s="26">
        <f t="shared" si="123"/>
        <v>298.13</v>
      </c>
      <c r="T119" s="102">
        <f t="shared" si="124"/>
        <v>120.29</v>
      </c>
      <c r="U119" s="26">
        <f t="shared" si="125"/>
        <v>11.18</v>
      </c>
      <c r="V119" s="102">
        <f t="shared" si="126"/>
        <v>110</v>
      </c>
      <c r="W119" s="102">
        <f t="shared" si="127"/>
        <v>54</v>
      </c>
      <c r="X119" s="26">
        <f t="shared" si="128"/>
        <v>593.6</v>
      </c>
      <c r="Y119" s="26">
        <f t="shared" si="129"/>
        <v>1905.84</v>
      </c>
      <c r="Z119" s="26"/>
      <c r="AA119" s="119" t="s">
        <v>57</v>
      </c>
      <c r="AB119" s="120">
        <f t="shared" ref="AB119:AH119" si="162">K119+R119</f>
        <v>44.72</v>
      </c>
      <c r="AC119" s="120">
        <f t="shared" si="162"/>
        <v>894.39</v>
      </c>
      <c r="AD119" s="120">
        <f t="shared" si="162"/>
        <v>601.46</v>
      </c>
      <c r="AE119" s="120">
        <f t="shared" si="162"/>
        <v>37.27</v>
      </c>
      <c r="AF119" s="120">
        <f t="shared" si="162"/>
        <v>220</v>
      </c>
      <c r="AG119" s="120">
        <f t="shared" si="162"/>
        <v>108</v>
      </c>
      <c r="AH119" s="120">
        <f t="shared" si="162"/>
        <v>1905.84</v>
      </c>
      <c r="AI119" s="119" t="s">
        <v>32</v>
      </c>
    </row>
    <row r="120" s="17" customFormat="1" ht="16" customHeight="1" spans="1:35">
      <c r="A120" s="100">
        <f t="shared" si="117"/>
        <v>117</v>
      </c>
      <c r="B120" s="26" t="s">
        <v>185</v>
      </c>
      <c r="C120" s="108" t="s">
        <v>357</v>
      </c>
      <c r="D120" s="20" t="s">
        <v>358</v>
      </c>
      <c r="E120" s="26">
        <v>3726.65</v>
      </c>
      <c r="F120" s="26">
        <v>3726.65</v>
      </c>
      <c r="G120" s="102">
        <v>6014.67</v>
      </c>
      <c r="H120" s="26">
        <v>3726.65</v>
      </c>
      <c r="I120" s="102">
        <v>2200</v>
      </c>
      <c r="J120" s="102">
        <v>108</v>
      </c>
      <c r="K120" s="26">
        <f t="shared" si="83"/>
        <v>44.72</v>
      </c>
      <c r="L120" s="26">
        <f t="shared" si="102"/>
        <v>596.26</v>
      </c>
      <c r="M120" s="102">
        <f t="shared" si="118"/>
        <v>481.17</v>
      </c>
      <c r="N120" s="26">
        <f t="shared" si="103"/>
        <v>26.09</v>
      </c>
      <c r="O120" s="102">
        <f t="shared" si="119"/>
        <v>110</v>
      </c>
      <c r="P120" s="102">
        <f t="shared" si="120"/>
        <v>54</v>
      </c>
      <c r="Q120" s="102">
        <f t="shared" si="121"/>
        <v>1312.24</v>
      </c>
      <c r="R120" s="26">
        <f t="shared" si="122"/>
        <v>0</v>
      </c>
      <c r="S120" s="26">
        <f t="shared" si="123"/>
        <v>298.13</v>
      </c>
      <c r="T120" s="102">
        <f t="shared" si="124"/>
        <v>120.29</v>
      </c>
      <c r="U120" s="26">
        <f t="shared" si="125"/>
        <v>11.18</v>
      </c>
      <c r="V120" s="102">
        <f t="shared" si="126"/>
        <v>110</v>
      </c>
      <c r="W120" s="102">
        <f t="shared" si="127"/>
        <v>54</v>
      </c>
      <c r="X120" s="26">
        <f t="shared" si="128"/>
        <v>593.6</v>
      </c>
      <c r="Y120" s="26">
        <f t="shared" si="129"/>
        <v>1905.84</v>
      </c>
      <c r="Z120" s="26"/>
      <c r="AA120" s="119" t="s">
        <v>54</v>
      </c>
      <c r="AB120" s="120">
        <f t="shared" ref="AB120:AH120" si="163">K120+R120</f>
        <v>44.72</v>
      </c>
      <c r="AC120" s="120">
        <f t="shared" si="163"/>
        <v>894.39</v>
      </c>
      <c r="AD120" s="120">
        <f t="shared" si="163"/>
        <v>601.46</v>
      </c>
      <c r="AE120" s="120">
        <f t="shared" si="163"/>
        <v>37.27</v>
      </c>
      <c r="AF120" s="120">
        <f t="shared" si="163"/>
        <v>220</v>
      </c>
      <c r="AG120" s="120">
        <f t="shared" si="163"/>
        <v>108</v>
      </c>
      <c r="AH120" s="120">
        <f t="shared" si="163"/>
        <v>1905.84</v>
      </c>
      <c r="AI120" s="119" t="s">
        <v>35</v>
      </c>
    </row>
    <row r="121" s="17" customFormat="1" ht="16" customHeight="1" spans="1:35">
      <c r="A121" s="100">
        <f t="shared" si="117"/>
        <v>118</v>
      </c>
      <c r="B121" s="26" t="s">
        <v>193</v>
      </c>
      <c r="C121" s="108" t="s">
        <v>359</v>
      </c>
      <c r="D121" s="20" t="s">
        <v>360</v>
      </c>
      <c r="E121" s="26">
        <v>3726.65</v>
      </c>
      <c r="F121" s="26">
        <v>3726.65</v>
      </c>
      <c r="G121" s="102">
        <v>6014.67</v>
      </c>
      <c r="H121" s="26">
        <v>3726.65</v>
      </c>
      <c r="I121" s="102">
        <v>2200</v>
      </c>
      <c r="J121" s="102">
        <v>108</v>
      </c>
      <c r="K121" s="26">
        <f t="shared" si="83"/>
        <v>44.72</v>
      </c>
      <c r="L121" s="26">
        <f t="shared" si="102"/>
        <v>596.26</v>
      </c>
      <c r="M121" s="102">
        <f t="shared" si="118"/>
        <v>481.17</v>
      </c>
      <c r="N121" s="26">
        <f t="shared" si="103"/>
        <v>26.09</v>
      </c>
      <c r="O121" s="102">
        <f t="shared" si="119"/>
        <v>110</v>
      </c>
      <c r="P121" s="102">
        <f t="shared" si="120"/>
        <v>54</v>
      </c>
      <c r="Q121" s="102">
        <f t="shared" si="121"/>
        <v>1312.24</v>
      </c>
      <c r="R121" s="26">
        <f t="shared" si="122"/>
        <v>0</v>
      </c>
      <c r="S121" s="26">
        <f t="shared" si="123"/>
        <v>298.13</v>
      </c>
      <c r="T121" s="102">
        <f t="shared" si="124"/>
        <v>120.29</v>
      </c>
      <c r="U121" s="26">
        <f t="shared" si="125"/>
        <v>11.18</v>
      </c>
      <c r="V121" s="102">
        <f t="shared" si="126"/>
        <v>110</v>
      </c>
      <c r="W121" s="102">
        <f t="shared" si="127"/>
        <v>54</v>
      </c>
      <c r="X121" s="26">
        <f t="shared" si="128"/>
        <v>593.6</v>
      </c>
      <c r="Y121" s="26">
        <f t="shared" si="129"/>
        <v>1905.84</v>
      </c>
      <c r="Z121" s="26"/>
      <c r="AA121" s="119" t="s">
        <v>57</v>
      </c>
      <c r="AB121" s="120">
        <f t="shared" ref="AB121:AH121" si="164">K121+R121</f>
        <v>44.72</v>
      </c>
      <c r="AC121" s="120">
        <f t="shared" si="164"/>
        <v>894.39</v>
      </c>
      <c r="AD121" s="120">
        <f t="shared" si="164"/>
        <v>601.46</v>
      </c>
      <c r="AE121" s="120">
        <f t="shared" si="164"/>
        <v>37.27</v>
      </c>
      <c r="AF121" s="120">
        <f t="shared" si="164"/>
        <v>220</v>
      </c>
      <c r="AG121" s="120">
        <f t="shared" si="164"/>
        <v>108</v>
      </c>
      <c r="AH121" s="120">
        <f t="shared" si="164"/>
        <v>1905.84</v>
      </c>
      <c r="AI121" s="119" t="s">
        <v>32</v>
      </c>
    </row>
    <row r="122" s="17" customFormat="1" ht="16" customHeight="1" spans="1:35">
      <c r="A122" s="100">
        <f t="shared" si="117"/>
        <v>119</v>
      </c>
      <c r="B122" s="26" t="s">
        <v>185</v>
      </c>
      <c r="C122" s="101" t="s">
        <v>361</v>
      </c>
      <c r="D122" s="26" t="s">
        <v>362</v>
      </c>
      <c r="E122" s="26">
        <v>3726.65</v>
      </c>
      <c r="F122" s="26">
        <v>3726.65</v>
      </c>
      <c r="G122" s="102">
        <v>6014.67</v>
      </c>
      <c r="H122" s="26">
        <v>3726.65</v>
      </c>
      <c r="I122" s="102">
        <v>2200</v>
      </c>
      <c r="J122" s="102">
        <v>108</v>
      </c>
      <c r="K122" s="26">
        <f t="shared" si="83"/>
        <v>44.72</v>
      </c>
      <c r="L122" s="26">
        <f t="shared" si="102"/>
        <v>596.26</v>
      </c>
      <c r="M122" s="102">
        <f t="shared" si="118"/>
        <v>481.17</v>
      </c>
      <c r="N122" s="26">
        <f t="shared" si="103"/>
        <v>26.09</v>
      </c>
      <c r="O122" s="102">
        <f t="shared" si="119"/>
        <v>110</v>
      </c>
      <c r="P122" s="102">
        <f t="shared" si="120"/>
        <v>54</v>
      </c>
      <c r="Q122" s="102">
        <f t="shared" si="121"/>
        <v>1312.24</v>
      </c>
      <c r="R122" s="26">
        <f t="shared" si="122"/>
        <v>0</v>
      </c>
      <c r="S122" s="26">
        <f t="shared" si="123"/>
        <v>298.13</v>
      </c>
      <c r="T122" s="102">
        <f t="shared" si="124"/>
        <v>120.29</v>
      </c>
      <c r="U122" s="26">
        <f t="shared" si="125"/>
        <v>11.18</v>
      </c>
      <c r="V122" s="102">
        <f t="shared" si="126"/>
        <v>110</v>
      </c>
      <c r="W122" s="102">
        <f t="shared" si="127"/>
        <v>54</v>
      </c>
      <c r="X122" s="26">
        <f t="shared" si="128"/>
        <v>593.6</v>
      </c>
      <c r="Y122" s="26">
        <f t="shared" si="129"/>
        <v>1905.84</v>
      </c>
      <c r="Z122" s="26"/>
      <c r="AA122" s="119" t="s">
        <v>54</v>
      </c>
      <c r="AB122" s="120">
        <f t="shared" ref="AB122:AH122" si="165">K122+R122</f>
        <v>44.72</v>
      </c>
      <c r="AC122" s="120">
        <f t="shared" si="165"/>
        <v>894.39</v>
      </c>
      <c r="AD122" s="120">
        <f t="shared" si="165"/>
        <v>601.46</v>
      </c>
      <c r="AE122" s="120">
        <f t="shared" si="165"/>
        <v>37.27</v>
      </c>
      <c r="AF122" s="120">
        <f t="shared" si="165"/>
        <v>220</v>
      </c>
      <c r="AG122" s="120">
        <f t="shared" si="165"/>
        <v>108</v>
      </c>
      <c r="AH122" s="120">
        <f t="shared" si="165"/>
        <v>1905.84</v>
      </c>
      <c r="AI122" s="119" t="s">
        <v>32</v>
      </c>
    </row>
    <row r="123" s="17" customFormat="1" ht="16" customHeight="1" spans="1:35">
      <c r="A123" s="100">
        <f t="shared" si="117"/>
        <v>120</v>
      </c>
      <c r="B123" s="26" t="s">
        <v>246</v>
      </c>
      <c r="C123" s="101" t="s">
        <v>363</v>
      </c>
      <c r="D123" s="26" t="s">
        <v>364</v>
      </c>
      <c r="E123" s="26">
        <v>3726.65</v>
      </c>
      <c r="F123" s="26">
        <v>3726.65</v>
      </c>
      <c r="G123" s="102">
        <v>6014.67</v>
      </c>
      <c r="H123" s="26">
        <v>3726.65</v>
      </c>
      <c r="I123" s="102">
        <v>2200</v>
      </c>
      <c r="J123" s="102">
        <v>108</v>
      </c>
      <c r="K123" s="26">
        <f t="shared" si="83"/>
        <v>44.72</v>
      </c>
      <c r="L123" s="26">
        <f t="shared" si="102"/>
        <v>596.26</v>
      </c>
      <c r="M123" s="102">
        <f t="shared" si="118"/>
        <v>481.17</v>
      </c>
      <c r="N123" s="26">
        <f t="shared" si="103"/>
        <v>26.09</v>
      </c>
      <c r="O123" s="102">
        <f t="shared" si="119"/>
        <v>110</v>
      </c>
      <c r="P123" s="102">
        <f t="shared" si="120"/>
        <v>54</v>
      </c>
      <c r="Q123" s="102">
        <f t="shared" si="121"/>
        <v>1312.24</v>
      </c>
      <c r="R123" s="26">
        <f t="shared" si="122"/>
        <v>0</v>
      </c>
      <c r="S123" s="26">
        <f t="shared" si="123"/>
        <v>298.13</v>
      </c>
      <c r="T123" s="102">
        <f t="shared" si="124"/>
        <v>120.29</v>
      </c>
      <c r="U123" s="26">
        <f t="shared" si="125"/>
        <v>11.18</v>
      </c>
      <c r="V123" s="102">
        <f t="shared" si="126"/>
        <v>110</v>
      </c>
      <c r="W123" s="102">
        <f t="shared" si="127"/>
        <v>54</v>
      </c>
      <c r="X123" s="26">
        <f t="shared" si="128"/>
        <v>593.6</v>
      </c>
      <c r="Y123" s="26">
        <f t="shared" si="129"/>
        <v>1905.84</v>
      </c>
      <c r="Z123" s="26"/>
      <c r="AA123" s="119" t="s">
        <v>56</v>
      </c>
      <c r="AB123" s="120">
        <f t="shared" ref="AB123:AH123" si="166">K123+R123</f>
        <v>44.72</v>
      </c>
      <c r="AC123" s="120">
        <f t="shared" si="166"/>
        <v>894.39</v>
      </c>
      <c r="AD123" s="120">
        <f t="shared" si="166"/>
        <v>601.46</v>
      </c>
      <c r="AE123" s="120">
        <f t="shared" si="166"/>
        <v>37.27</v>
      </c>
      <c r="AF123" s="120">
        <f t="shared" si="166"/>
        <v>220</v>
      </c>
      <c r="AG123" s="120">
        <f t="shared" si="166"/>
        <v>108</v>
      </c>
      <c r="AH123" s="120">
        <f t="shared" si="166"/>
        <v>1905.84</v>
      </c>
      <c r="AI123" s="119" t="s">
        <v>32</v>
      </c>
    </row>
    <row r="124" s="17" customFormat="1" ht="16" customHeight="1" spans="1:35">
      <c r="A124" s="100">
        <f t="shared" si="117"/>
        <v>121</v>
      </c>
      <c r="B124" s="26" t="s">
        <v>246</v>
      </c>
      <c r="C124" s="101" t="s">
        <v>365</v>
      </c>
      <c r="D124" s="26" t="s">
        <v>366</v>
      </c>
      <c r="E124" s="26">
        <v>3726.65</v>
      </c>
      <c r="F124" s="26">
        <v>3726.65</v>
      </c>
      <c r="G124" s="102">
        <v>6014.67</v>
      </c>
      <c r="H124" s="26">
        <v>3726.65</v>
      </c>
      <c r="I124" s="102">
        <v>2200</v>
      </c>
      <c r="J124" s="102">
        <v>108</v>
      </c>
      <c r="K124" s="26">
        <f t="shared" si="83"/>
        <v>44.72</v>
      </c>
      <c r="L124" s="26">
        <f t="shared" si="102"/>
        <v>596.26</v>
      </c>
      <c r="M124" s="102">
        <f t="shared" si="118"/>
        <v>481.17</v>
      </c>
      <c r="N124" s="26">
        <f t="shared" si="103"/>
        <v>26.09</v>
      </c>
      <c r="O124" s="102">
        <f t="shared" si="119"/>
        <v>110</v>
      </c>
      <c r="P124" s="102">
        <f t="shared" si="120"/>
        <v>54</v>
      </c>
      <c r="Q124" s="102">
        <f t="shared" si="121"/>
        <v>1312.24</v>
      </c>
      <c r="R124" s="26">
        <f t="shared" si="122"/>
        <v>0</v>
      </c>
      <c r="S124" s="26">
        <f t="shared" si="123"/>
        <v>298.13</v>
      </c>
      <c r="T124" s="102">
        <f t="shared" si="124"/>
        <v>120.29</v>
      </c>
      <c r="U124" s="26">
        <f t="shared" si="125"/>
        <v>11.18</v>
      </c>
      <c r="V124" s="102">
        <f t="shared" si="126"/>
        <v>110</v>
      </c>
      <c r="W124" s="102">
        <f t="shared" si="127"/>
        <v>54</v>
      </c>
      <c r="X124" s="26">
        <f t="shared" si="128"/>
        <v>593.6</v>
      </c>
      <c r="Y124" s="26">
        <f t="shared" si="129"/>
        <v>1905.84</v>
      </c>
      <c r="Z124" s="26"/>
      <c r="AA124" s="119" t="s">
        <v>56</v>
      </c>
      <c r="AB124" s="120">
        <f t="shared" ref="AB124:AH124" si="167">K124+R124</f>
        <v>44.72</v>
      </c>
      <c r="AC124" s="120">
        <f t="shared" si="167"/>
        <v>894.39</v>
      </c>
      <c r="AD124" s="120">
        <f t="shared" si="167"/>
        <v>601.46</v>
      </c>
      <c r="AE124" s="120">
        <f t="shared" si="167"/>
        <v>37.27</v>
      </c>
      <c r="AF124" s="120">
        <f t="shared" si="167"/>
        <v>220</v>
      </c>
      <c r="AG124" s="120">
        <f t="shared" si="167"/>
        <v>108</v>
      </c>
      <c r="AH124" s="120">
        <f t="shared" si="167"/>
        <v>1905.84</v>
      </c>
      <c r="AI124" s="119" t="s">
        <v>32</v>
      </c>
    </row>
    <row r="125" s="17" customFormat="1" ht="16" customHeight="1" spans="1:35">
      <c r="A125" s="100">
        <f t="shared" si="117"/>
        <v>122</v>
      </c>
      <c r="B125" s="26" t="s">
        <v>246</v>
      </c>
      <c r="C125" s="101" t="s">
        <v>367</v>
      </c>
      <c r="D125" s="26" t="s">
        <v>368</v>
      </c>
      <c r="E125" s="26">
        <v>3726.65</v>
      </c>
      <c r="F125" s="26">
        <v>3726.65</v>
      </c>
      <c r="G125" s="102">
        <v>6014.67</v>
      </c>
      <c r="H125" s="26">
        <v>3726.65</v>
      </c>
      <c r="I125" s="102">
        <v>2200</v>
      </c>
      <c r="J125" s="102">
        <v>108</v>
      </c>
      <c r="K125" s="26">
        <f t="shared" si="83"/>
        <v>44.72</v>
      </c>
      <c r="L125" s="26">
        <f t="shared" si="102"/>
        <v>596.26</v>
      </c>
      <c r="M125" s="102">
        <f t="shared" si="118"/>
        <v>481.17</v>
      </c>
      <c r="N125" s="26">
        <f t="shared" si="103"/>
        <v>26.09</v>
      </c>
      <c r="O125" s="102">
        <f t="shared" si="119"/>
        <v>110</v>
      </c>
      <c r="P125" s="102">
        <f t="shared" si="120"/>
        <v>54</v>
      </c>
      <c r="Q125" s="102">
        <f t="shared" si="121"/>
        <v>1312.24</v>
      </c>
      <c r="R125" s="26">
        <f t="shared" si="122"/>
        <v>0</v>
      </c>
      <c r="S125" s="26">
        <f t="shared" si="123"/>
        <v>298.13</v>
      </c>
      <c r="T125" s="102">
        <f t="shared" si="124"/>
        <v>120.29</v>
      </c>
      <c r="U125" s="26">
        <f t="shared" si="125"/>
        <v>11.18</v>
      </c>
      <c r="V125" s="102">
        <f t="shared" si="126"/>
        <v>110</v>
      </c>
      <c r="W125" s="102">
        <f t="shared" si="127"/>
        <v>54</v>
      </c>
      <c r="X125" s="26">
        <f t="shared" si="128"/>
        <v>593.6</v>
      </c>
      <c r="Y125" s="26">
        <f t="shared" si="129"/>
        <v>1905.84</v>
      </c>
      <c r="Z125" s="26"/>
      <c r="AA125" s="119" t="s">
        <v>56</v>
      </c>
      <c r="AB125" s="120">
        <f t="shared" ref="AB125:AH125" si="168">K125+R125</f>
        <v>44.72</v>
      </c>
      <c r="AC125" s="120">
        <f t="shared" si="168"/>
        <v>894.39</v>
      </c>
      <c r="AD125" s="120">
        <f t="shared" si="168"/>
        <v>601.46</v>
      </c>
      <c r="AE125" s="120">
        <f t="shared" si="168"/>
        <v>37.27</v>
      </c>
      <c r="AF125" s="120">
        <f t="shared" si="168"/>
        <v>220</v>
      </c>
      <c r="AG125" s="120">
        <f t="shared" si="168"/>
        <v>108</v>
      </c>
      <c r="AH125" s="120">
        <f t="shared" si="168"/>
        <v>1905.84</v>
      </c>
      <c r="AI125" s="119" t="s">
        <v>32</v>
      </c>
    </row>
    <row r="126" s="17" customFormat="1" ht="16" customHeight="1" spans="1:35">
      <c r="A126" s="100">
        <f t="shared" si="117"/>
        <v>123</v>
      </c>
      <c r="B126" s="26" t="s">
        <v>246</v>
      </c>
      <c r="C126" s="101" t="s">
        <v>369</v>
      </c>
      <c r="D126" s="26" t="s">
        <v>370</v>
      </c>
      <c r="E126" s="26">
        <v>3726.65</v>
      </c>
      <c r="F126" s="26">
        <v>3726.65</v>
      </c>
      <c r="G126" s="102">
        <v>6014.67</v>
      </c>
      <c r="H126" s="26">
        <v>3726.65</v>
      </c>
      <c r="I126" s="102">
        <v>2200</v>
      </c>
      <c r="J126" s="102">
        <v>108</v>
      </c>
      <c r="K126" s="26">
        <f t="shared" si="83"/>
        <v>44.72</v>
      </c>
      <c r="L126" s="26">
        <f t="shared" si="102"/>
        <v>596.26</v>
      </c>
      <c r="M126" s="102">
        <f t="shared" si="118"/>
        <v>481.17</v>
      </c>
      <c r="N126" s="26">
        <f t="shared" si="103"/>
        <v>26.09</v>
      </c>
      <c r="O126" s="102">
        <f t="shared" si="119"/>
        <v>110</v>
      </c>
      <c r="P126" s="102">
        <f t="shared" si="120"/>
        <v>54</v>
      </c>
      <c r="Q126" s="102">
        <f t="shared" si="121"/>
        <v>1312.24</v>
      </c>
      <c r="R126" s="26">
        <f t="shared" si="122"/>
        <v>0</v>
      </c>
      <c r="S126" s="26">
        <f t="shared" si="123"/>
        <v>298.13</v>
      </c>
      <c r="T126" s="102">
        <f t="shared" si="124"/>
        <v>120.29</v>
      </c>
      <c r="U126" s="26">
        <f t="shared" si="125"/>
        <v>11.18</v>
      </c>
      <c r="V126" s="102">
        <f t="shared" si="126"/>
        <v>110</v>
      </c>
      <c r="W126" s="102">
        <f t="shared" si="127"/>
        <v>54</v>
      </c>
      <c r="X126" s="26">
        <f t="shared" si="128"/>
        <v>593.6</v>
      </c>
      <c r="Y126" s="26">
        <f t="shared" si="129"/>
        <v>1905.84</v>
      </c>
      <c r="Z126" s="26"/>
      <c r="AA126" s="119" t="s">
        <v>56</v>
      </c>
      <c r="AB126" s="120">
        <f t="shared" ref="AB126:AH126" si="169">K126+R126</f>
        <v>44.72</v>
      </c>
      <c r="AC126" s="120">
        <f t="shared" si="169"/>
        <v>894.39</v>
      </c>
      <c r="AD126" s="120">
        <f t="shared" si="169"/>
        <v>601.46</v>
      </c>
      <c r="AE126" s="120">
        <f t="shared" si="169"/>
        <v>37.27</v>
      </c>
      <c r="AF126" s="120">
        <f t="shared" si="169"/>
        <v>220</v>
      </c>
      <c r="AG126" s="120">
        <f t="shared" si="169"/>
        <v>108</v>
      </c>
      <c r="AH126" s="120">
        <f t="shared" si="169"/>
        <v>1905.84</v>
      </c>
      <c r="AI126" s="119" t="s">
        <v>32</v>
      </c>
    </row>
    <row r="127" s="17" customFormat="1" ht="16" customHeight="1" spans="1:35">
      <c r="A127" s="100">
        <f t="shared" si="117"/>
        <v>124</v>
      </c>
      <c r="B127" s="26" t="s">
        <v>246</v>
      </c>
      <c r="C127" s="101" t="s">
        <v>371</v>
      </c>
      <c r="D127" s="26" t="s">
        <v>372</v>
      </c>
      <c r="E127" s="26">
        <v>3726.65</v>
      </c>
      <c r="F127" s="26">
        <v>3726.65</v>
      </c>
      <c r="G127" s="102">
        <v>6014.67</v>
      </c>
      <c r="H127" s="26">
        <v>3726.65</v>
      </c>
      <c r="I127" s="102">
        <v>2200</v>
      </c>
      <c r="J127" s="102">
        <v>108</v>
      </c>
      <c r="K127" s="26">
        <f t="shared" si="83"/>
        <v>44.72</v>
      </c>
      <c r="L127" s="26">
        <f t="shared" si="102"/>
        <v>596.26</v>
      </c>
      <c r="M127" s="102">
        <f t="shared" si="118"/>
        <v>481.17</v>
      </c>
      <c r="N127" s="26">
        <f t="shared" si="103"/>
        <v>26.09</v>
      </c>
      <c r="O127" s="102">
        <f t="shared" si="119"/>
        <v>110</v>
      </c>
      <c r="P127" s="102">
        <f t="shared" si="120"/>
        <v>54</v>
      </c>
      <c r="Q127" s="102">
        <f t="shared" si="121"/>
        <v>1312.24</v>
      </c>
      <c r="R127" s="26">
        <f t="shared" si="122"/>
        <v>0</v>
      </c>
      <c r="S127" s="26">
        <f t="shared" si="123"/>
        <v>298.13</v>
      </c>
      <c r="T127" s="102">
        <f t="shared" si="124"/>
        <v>120.29</v>
      </c>
      <c r="U127" s="26">
        <f t="shared" si="125"/>
        <v>11.18</v>
      </c>
      <c r="V127" s="102">
        <f t="shared" si="126"/>
        <v>110</v>
      </c>
      <c r="W127" s="102">
        <f t="shared" si="127"/>
        <v>54</v>
      </c>
      <c r="X127" s="26">
        <f t="shared" si="128"/>
        <v>593.6</v>
      </c>
      <c r="Y127" s="26">
        <f t="shared" si="129"/>
        <v>1905.84</v>
      </c>
      <c r="Z127" s="26"/>
      <c r="AA127" s="119" t="s">
        <v>53</v>
      </c>
      <c r="AB127" s="120">
        <f t="shared" ref="AB127:AH127" si="170">K127+R127</f>
        <v>44.72</v>
      </c>
      <c r="AC127" s="120">
        <f t="shared" si="170"/>
        <v>894.39</v>
      </c>
      <c r="AD127" s="120">
        <f t="shared" si="170"/>
        <v>601.46</v>
      </c>
      <c r="AE127" s="120">
        <f t="shared" si="170"/>
        <v>37.27</v>
      </c>
      <c r="AF127" s="120">
        <f t="shared" si="170"/>
        <v>220</v>
      </c>
      <c r="AG127" s="120">
        <f t="shared" si="170"/>
        <v>108</v>
      </c>
      <c r="AH127" s="120">
        <f t="shared" si="170"/>
        <v>1905.84</v>
      </c>
      <c r="AI127" s="119" t="s">
        <v>32</v>
      </c>
    </row>
    <row r="128" s="17" customFormat="1" ht="16" customHeight="1" spans="1:35">
      <c r="A128" s="100">
        <f t="shared" si="117"/>
        <v>125</v>
      </c>
      <c r="B128" s="26" t="s">
        <v>246</v>
      </c>
      <c r="C128" s="101" t="s">
        <v>373</v>
      </c>
      <c r="D128" s="26" t="s">
        <v>374</v>
      </c>
      <c r="E128" s="26">
        <v>3726.65</v>
      </c>
      <c r="F128" s="26">
        <v>3726.65</v>
      </c>
      <c r="G128" s="102">
        <v>6014.67</v>
      </c>
      <c r="H128" s="26">
        <v>3726.65</v>
      </c>
      <c r="I128" s="102">
        <v>2200</v>
      </c>
      <c r="J128" s="102">
        <v>108</v>
      </c>
      <c r="K128" s="26">
        <f t="shared" si="83"/>
        <v>44.72</v>
      </c>
      <c r="L128" s="26">
        <f t="shared" si="102"/>
        <v>596.26</v>
      </c>
      <c r="M128" s="102">
        <f t="shared" si="118"/>
        <v>481.17</v>
      </c>
      <c r="N128" s="26">
        <f t="shared" si="103"/>
        <v>26.09</v>
      </c>
      <c r="O128" s="102">
        <f t="shared" si="119"/>
        <v>110</v>
      </c>
      <c r="P128" s="102">
        <f t="shared" si="120"/>
        <v>54</v>
      </c>
      <c r="Q128" s="102">
        <f t="shared" si="121"/>
        <v>1312.24</v>
      </c>
      <c r="R128" s="26">
        <f t="shared" si="122"/>
        <v>0</v>
      </c>
      <c r="S128" s="26">
        <f t="shared" si="123"/>
        <v>298.13</v>
      </c>
      <c r="T128" s="102">
        <f t="shared" si="124"/>
        <v>120.29</v>
      </c>
      <c r="U128" s="26">
        <f t="shared" si="125"/>
        <v>11.18</v>
      </c>
      <c r="V128" s="102">
        <f t="shared" si="126"/>
        <v>110</v>
      </c>
      <c r="W128" s="102">
        <f t="shared" si="127"/>
        <v>54</v>
      </c>
      <c r="X128" s="26">
        <f t="shared" si="128"/>
        <v>593.6</v>
      </c>
      <c r="Y128" s="26">
        <f t="shared" si="129"/>
        <v>1905.84</v>
      </c>
      <c r="Z128" s="26"/>
      <c r="AA128" s="119" t="s">
        <v>56</v>
      </c>
      <c r="AB128" s="120">
        <f t="shared" ref="AB128:AH128" si="171">K128+R128</f>
        <v>44.72</v>
      </c>
      <c r="AC128" s="120">
        <f t="shared" si="171"/>
        <v>894.39</v>
      </c>
      <c r="AD128" s="120">
        <f t="shared" si="171"/>
        <v>601.46</v>
      </c>
      <c r="AE128" s="120">
        <f t="shared" si="171"/>
        <v>37.27</v>
      </c>
      <c r="AF128" s="120">
        <f t="shared" si="171"/>
        <v>220</v>
      </c>
      <c r="AG128" s="120">
        <f t="shared" si="171"/>
        <v>108</v>
      </c>
      <c r="AH128" s="120">
        <f t="shared" si="171"/>
        <v>1905.84</v>
      </c>
      <c r="AI128" s="119" t="s">
        <v>32</v>
      </c>
    </row>
    <row r="129" s="17" customFormat="1" ht="16" customHeight="1" spans="1:35">
      <c r="A129" s="100">
        <f t="shared" si="117"/>
        <v>126</v>
      </c>
      <c r="B129" s="26" t="s">
        <v>246</v>
      </c>
      <c r="C129" s="101" t="s">
        <v>375</v>
      </c>
      <c r="D129" s="26" t="s">
        <v>376</v>
      </c>
      <c r="E129" s="26">
        <v>3726.65</v>
      </c>
      <c r="F129" s="26">
        <v>3726.65</v>
      </c>
      <c r="G129" s="102">
        <v>6014.67</v>
      </c>
      <c r="H129" s="26">
        <v>3726.65</v>
      </c>
      <c r="I129" s="102">
        <v>2200</v>
      </c>
      <c r="J129" s="102">
        <v>108</v>
      </c>
      <c r="K129" s="26">
        <f t="shared" si="83"/>
        <v>44.72</v>
      </c>
      <c r="L129" s="26">
        <f t="shared" si="102"/>
        <v>596.26</v>
      </c>
      <c r="M129" s="102">
        <f t="shared" si="118"/>
        <v>481.17</v>
      </c>
      <c r="N129" s="26">
        <f t="shared" si="103"/>
        <v>26.09</v>
      </c>
      <c r="O129" s="102">
        <f t="shared" si="119"/>
        <v>110</v>
      </c>
      <c r="P129" s="102">
        <f t="shared" si="120"/>
        <v>54</v>
      </c>
      <c r="Q129" s="102">
        <f t="shared" si="121"/>
        <v>1312.24</v>
      </c>
      <c r="R129" s="26">
        <f t="shared" si="122"/>
        <v>0</v>
      </c>
      <c r="S129" s="26">
        <f t="shared" si="123"/>
        <v>298.13</v>
      </c>
      <c r="T129" s="102">
        <f t="shared" si="124"/>
        <v>120.29</v>
      </c>
      <c r="U129" s="26">
        <f t="shared" si="125"/>
        <v>11.18</v>
      </c>
      <c r="V129" s="102">
        <f t="shared" si="126"/>
        <v>110</v>
      </c>
      <c r="W129" s="102">
        <f t="shared" si="127"/>
        <v>54</v>
      </c>
      <c r="X129" s="26">
        <f t="shared" si="128"/>
        <v>593.6</v>
      </c>
      <c r="Y129" s="26">
        <f t="shared" si="129"/>
        <v>1905.84</v>
      </c>
      <c r="Z129" s="26"/>
      <c r="AA129" s="119" t="s">
        <v>56</v>
      </c>
      <c r="AB129" s="120">
        <f t="shared" ref="AB129:AH129" si="172">K129+R129</f>
        <v>44.72</v>
      </c>
      <c r="AC129" s="120">
        <f t="shared" si="172"/>
        <v>894.39</v>
      </c>
      <c r="AD129" s="120">
        <f t="shared" si="172"/>
        <v>601.46</v>
      </c>
      <c r="AE129" s="120">
        <f t="shared" si="172"/>
        <v>37.27</v>
      </c>
      <c r="AF129" s="120">
        <f t="shared" si="172"/>
        <v>220</v>
      </c>
      <c r="AG129" s="120">
        <f t="shared" si="172"/>
        <v>108</v>
      </c>
      <c r="AH129" s="120">
        <f t="shared" si="172"/>
        <v>1905.84</v>
      </c>
      <c r="AI129" s="119" t="s">
        <v>32</v>
      </c>
    </row>
    <row r="130" s="17" customFormat="1" ht="16" customHeight="1" spans="1:35">
      <c r="A130" s="100">
        <f t="shared" si="117"/>
        <v>127</v>
      </c>
      <c r="B130" s="26" t="s">
        <v>246</v>
      </c>
      <c r="C130" s="101" t="s">
        <v>377</v>
      </c>
      <c r="D130" s="26" t="s">
        <v>378</v>
      </c>
      <c r="E130" s="26">
        <v>3726.65</v>
      </c>
      <c r="F130" s="26">
        <v>3726.65</v>
      </c>
      <c r="G130" s="102">
        <v>6014.67</v>
      </c>
      <c r="H130" s="26">
        <v>3726.65</v>
      </c>
      <c r="I130" s="102">
        <v>2200</v>
      </c>
      <c r="J130" s="102">
        <v>108</v>
      </c>
      <c r="K130" s="26">
        <f t="shared" si="83"/>
        <v>44.72</v>
      </c>
      <c r="L130" s="26">
        <f t="shared" si="102"/>
        <v>596.26</v>
      </c>
      <c r="M130" s="102">
        <f t="shared" si="118"/>
        <v>481.17</v>
      </c>
      <c r="N130" s="26">
        <f t="shared" si="103"/>
        <v>26.09</v>
      </c>
      <c r="O130" s="102">
        <f t="shared" si="119"/>
        <v>110</v>
      </c>
      <c r="P130" s="102">
        <f t="shared" si="120"/>
        <v>54</v>
      </c>
      <c r="Q130" s="102">
        <f t="shared" si="121"/>
        <v>1312.24</v>
      </c>
      <c r="R130" s="26">
        <f t="shared" si="122"/>
        <v>0</v>
      </c>
      <c r="S130" s="26">
        <f t="shared" si="123"/>
        <v>298.13</v>
      </c>
      <c r="T130" s="102">
        <f t="shared" si="124"/>
        <v>120.29</v>
      </c>
      <c r="U130" s="26">
        <f t="shared" si="125"/>
        <v>11.18</v>
      </c>
      <c r="V130" s="102">
        <f t="shared" si="126"/>
        <v>110</v>
      </c>
      <c r="W130" s="102">
        <f t="shared" si="127"/>
        <v>54</v>
      </c>
      <c r="X130" s="26">
        <f t="shared" si="128"/>
        <v>593.6</v>
      </c>
      <c r="Y130" s="26">
        <f t="shared" si="129"/>
        <v>1905.84</v>
      </c>
      <c r="Z130" s="26"/>
      <c r="AA130" s="119" t="s">
        <v>56</v>
      </c>
      <c r="AB130" s="120">
        <f t="shared" ref="AB130:AH130" si="173">K130+R130</f>
        <v>44.72</v>
      </c>
      <c r="AC130" s="120">
        <f t="shared" si="173"/>
        <v>894.39</v>
      </c>
      <c r="AD130" s="120">
        <f t="shared" si="173"/>
        <v>601.46</v>
      </c>
      <c r="AE130" s="120">
        <f t="shared" si="173"/>
        <v>37.27</v>
      </c>
      <c r="AF130" s="120">
        <f t="shared" si="173"/>
        <v>220</v>
      </c>
      <c r="AG130" s="120">
        <f t="shared" si="173"/>
        <v>108</v>
      </c>
      <c r="AH130" s="120">
        <f t="shared" si="173"/>
        <v>1905.84</v>
      </c>
      <c r="AI130" s="119" t="s">
        <v>32</v>
      </c>
    </row>
    <row r="131" s="17" customFormat="1" ht="16" customHeight="1" spans="1:35">
      <c r="A131" s="100">
        <f t="shared" si="117"/>
        <v>128</v>
      </c>
      <c r="B131" s="26" t="s">
        <v>246</v>
      </c>
      <c r="C131" s="101" t="s">
        <v>379</v>
      </c>
      <c r="D131" s="26" t="s">
        <v>380</v>
      </c>
      <c r="E131" s="26">
        <v>3726.65</v>
      </c>
      <c r="F131" s="26">
        <v>3726.65</v>
      </c>
      <c r="G131" s="102">
        <v>6014.67</v>
      </c>
      <c r="H131" s="26">
        <v>3726.65</v>
      </c>
      <c r="I131" s="102">
        <v>2200</v>
      </c>
      <c r="J131" s="102">
        <v>108</v>
      </c>
      <c r="K131" s="26">
        <f t="shared" si="83"/>
        <v>44.72</v>
      </c>
      <c r="L131" s="26">
        <f t="shared" si="102"/>
        <v>596.26</v>
      </c>
      <c r="M131" s="102">
        <f t="shared" si="118"/>
        <v>481.17</v>
      </c>
      <c r="N131" s="26">
        <f t="shared" si="103"/>
        <v>26.09</v>
      </c>
      <c r="O131" s="102">
        <f t="shared" si="119"/>
        <v>110</v>
      </c>
      <c r="P131" s="102">
        <f t="shared" si="120"/>
        <v>54</v>
      </c>
      <c r="Q131" s="102">
        <f t="shared" si="121"/>
        <v>1312.24</v>
      </c>
      <c r="R131" s="26">
        <f t="shared" si="122"/>
        <v>0</v>
      </c>
      <c r="S131" s="26">
        <f t="shared" si="123"/>
        <v>298.13</v>
      </c>
      <c r="T131" s="102">
        <f t="shared" si="124"/>
        <v>120.29</v>
      </c>
      <c r="U131" s="26">
        <f t="shared" si="125"/>
        <v>11.18</v>
      </c>
      <c r="V131" s="102">
        <f t="shared" si="126"/>
        <v>110</v>
      </c>
      <c r="W131" s="102">
        <f t="shared" si="127"/>
        <v>54</v>
      </c>
      <c r="X131" s="26">
        <f t="shared" si="128"/>
        <v>593.6</v>
      </c>
      <c r="Y131" s="26">
        <f t="shared" si="129"/>
        <v>1905.84</v>
      </c>
      <c r="Z131" s="26"/>
      <c r="AA131" s="119" t="s">
        <v>56</v>
      </c>
      <c r="AB131" s="120">
        <f t="shared" ref="AB131:AH131" si="174">K131+R131</f>
        <v>44.72</v>
      </c>
      <c r="AC131" s="120">
        <f t="shared" si="174"/>
        <v>894.39</v>
      </c>
      <c r="AD131" s="120">
        <f t="shared" si="174"/>
        <v>601.46</v>
      </c>
      <c r="AE131" s="120">
        <f t="shared" si="174"/>
        <v>37.27</v>
      </c>
      <c r="AF131" s="120">
        <f t="shared" si="174"/>
        <v>220</v>
      </c>
      <c r="AG131" s="120">
        <f t="shared" si="174"/>
        <v>108</v>
      </c>
      <c r="AH131" s="120">
        <f t="shared" si="174"/>
        <v>1905.84</v>
      </c>
      <c r="AI131" s="119" t="s">
        <v>32</v>
      </c>
    </row>
    <row r="132" s="17" customFormat="1" ht="16" customHeight="1" spans="1:35">
      <c r="A132" s="100">
        <f t="shared" si="117"/>
        <v>129</v>
      </c>
      <c r="B132" s="26" t="s">
        <v>246</v>
      </c>
      <c r="C132" s="101" t="s">
        <v>381</v>
      </c>
      <c r="D132" s="26" t="s">
        <v>382</v>
      </c>
      <c r="E132" s="26">
        <v>3726.65</v>
      </c>
      <c r="F132" s="26">
        <v>3726.65</v>
      </c>
      <c r="G132" s="102">
        <v>6014.67</v>
      </c>
      <c r="H132" s="26">
        <v>3726.65</v>
      </c>
      <c r="I132" s="102">
        <v>2200</v>
      </c>
      <c r="J132" s="102">
        <v>108</v>
      </c>
      <c r="K132" s="26">
        <f t="shared" ref="K132:K195" si="175">ROUND(E132*0.012,2)</f>
        <v>44.72</v>
      </c>
      <c r="L132" s="26">
        <f t="shared" si="102"/>
        <v>596.26</v>
      </c>
      <c r="M132" s="102">
        <f t="shared" si="118"/>
        <v>481.17</v>
      </c>
      <c r="N132" s="26">
        <f t="shared" si="103"/>
        <v>26.09</v>
      </c>
      <c r="O132" s="102">
        <f t="shared" si="119"/>
        <v>110</v>
      </c>
      <c r="P132" s="102">
        <f t="shared" si="120"/>
        <v>54</v>
      </c>
      <c r="Q132" s="102">
        <f t="shared" si="121"/>
        <v>1312.24</v>
      </c>
      <c r="R132" s="26">
        <f t="shared" si="122"/>
        <v>0</v>
      </c>
      <c r="S132" s="26">
        <f t="shared" si="123"/>
        <v>298.13</v>
      </c>
      <c r="T132" s="102">
        <f t="shared" si="124"/>
        <v>120.29</v>
      </c>
      <c r="U132" s="26">
        <f t="shared" si="125"/>
        <v>11.18</v>
      </c>
      <c r="V132" s="102">
        <f t="shared" si="126"/>
        <v>110</v>
      </c>
      <c r="W132" s="102">
        <f t="shared" si="127"/>
        <v>54</v>
      </c>
      <c r="X132" s="26">
        <f t="shared" si="128"/>
        <v>593.6</v>
      </c>
      <c r="Y132" s="26">
        <f t="shared" si="129"/>
        <v>1905.84</v>
      </c>
      <c r="Z132" s="26"/>
      <c r="AA132" s="119" t="s">
        <v>56</v>
      </c>
      <c r="AB132" s="120">
        <f t="shared" ref="AB132:AH132" si="176">K132+R132</f>
        <v>44.72</v>
      </c>
      <c r="AC132" s="120">
        <f t="shared" si="176"/>
        <v>894.39</v>
      </c>
      <c r="AD132" s="120">
        <f t="shared" si="176"/>
        <v>601.46</v>
      </c>
      <c r="AE132" s="120">
        <f t="shared" si="176"/>
        <v>37.27</v>
      </c>
      <c r="AF132" s="120">
        <f t="shared" si="176"/>
        <v>220</v>
      </c>
      <c r="AG132" s="120">
        <f t="shared" si="176"/>
        <v>108</v>
      </c>
      <c r="AH132" s="120">
        <f t="shared" si="176"/>
        <v>1905.84</v>
      </c>
      <c r="AI132" s="119" t="s">
        <v>32</v>
      </c>
    </row>
    <row r="133" s="17" customFormat="1" ht="16" customHeight="1" spans="1:35">
      <c r="A133" s="100">
        <f t="shared" ref="A133:A193" si="177">ROW()-3</f>
        <v>130</v>
      </c>
      <c r="B133" s="26" t="s">
        <v>196</v>
      </c>
      <c r="C133" s="108" t="s">
        <v>383</v>
      </c>
      <c r="D133" s="124" t="s">
        <v>384</v>
      </c>
      <c r="E133" s="26">
        <v>3726.65</v>
      </c>
      <c r="F133" s="26">
        <v>3726.65</v>
      </c>
      <c r="G133" s="102">
        <v>6014.67</v>
      </c>
      <c r="H133" s="26">
        <v>3726.65</v>
      </c>
      <c r="I133" s="102">
        <v>2200</v>
      </c>
      <c r="J133" s="102">
        <v>108</v>
      </c>
      <c r="K133" s="26">
        <f t="shared" si="175"/>
        <v>44.72</v>
      </c>
      <c r="L133" s="26">
        <f t="shared" si="102"/>
        <v>596.26</v>
      </c>
      <c r="M133" s="102">
        <f t="shared" ref="M133:M193" si="178">ROUND(G133*0.08,2)</f>
        <v>481.17</v>
      </c>
      <c r="N133" s="26">
        <f t="shared" si="103"/>
        <v>26.09</v>
      </c>
      <c r="O133" s="102">
        <f t="shared" ref="O133:O193" si="179">I133*5%</f>
        <v>110</v>
      </c>
      <c r="P133" s="102">
        <f t="shared" ref="P133:P193" si="180">J133*50%</f>
        <v>54</v>
      </c>
      <c r="Q133" s="102">
        <f t="shared" ref="Q133:Q193" si="181">SUM(K133:P133)</f>
        <v>1312.24</v>
      </c>
      <c r="R133" s="26">
        <f t="shared" ref="R133:R193" si="182">E133*0</f>
        <v>0</v>
      </c>
      <c r="S133" s="26">
        <f t="shared" ref="S133:S193" si="183">ROUND(F133*0.08,2)</f>
        <v>298.13</v>
      </c>
      <c r="T133" s="102">
        <f t="shared" ref="T133:T193" si="184">ROUND(G133*0.02,2)</f>
        <v>120.29</v>
      </c>
      <c r="U133" s="26">
        <f t="shared" ref="U133:U193" si="185">ROUND(H133*0.003,2)</f>
        <v>11.18</v>
      </c>
      <c r="V133" s="102">
        <f t="shared" ref="V133:V193" si="186">I133*5%</f>
        <v>110</v>
      </c>
      <c r="W133" s="102">
        <f t="shared" ref="W133:W193" si="187">J133*50%</f>
        <v>54</v>
      </c>
      <c r="X133" s="26">
        <f t="shared" ref="X133:X193" si="188">SUM(R133:W133)</f>
        <v>593.6</v>
      </c>
      <c r="Y133" s="26">
        <f t="shared" ref="Y133:Y193" si="189">Q133+X133</f>
        <v>1905.84</v>
      </c>
      <c r="Z133" s="132"/>
      <c r="AA133" s="119" t="s">
        <v>55</v>
      </c>
      <c r="AB133" s="120">
        <f t="shared" ref="AB133:AH133" si="190">K133+R133</f>
        <v>44.72</v>
      </c>
      <c r="AC133" s="120">
        <f t="shared" si="190"/>
        <v>894.39</v>
      </c>
      <c r="AD133" s="120">
        <f t="shared" si="190"/>
        <v>601.46</v>
      </c>
      <c r="AE133" s="120">
        <f t="shared" si="190"/>
        <v>37.27</v>
      </c>
      <c r="AF133" s="120">
        <f t="shared" si="190"/>
        <v>220</v>
      </c>
      <c r="AG133" s="120">
        <f t="shared" si="190"/>
        <v>108</v>
      </c>
      <c r="AH133" s="120">
        <f t="shared" si="190"/>
        <v>1905.84</v>
      </c>
      <c r="AI133" s="119" t="s">
        <v>32</v>
      </c>
    </row>
    <row r="134" s="17" customFormat="1" ht="16" customHeight="1" spans="1:35">
      <c r="A134" s="100">
        <f t="shared" si="177"/>
        <v>131</v>
      </c>
      <c r="B134" s="26" t="s">
        <v>246</v>
      </c>
      <c r="C134" s="108" t="s">
        <v>385</v>
      </c>
      <c r="D134" s="305" t="s">
        <v>386</v>
      </c>
      <c r="E134" s="26">
        <v>3726.65</v>
      </c>
      <c r="F134" s="26">
        <v>3726.65</v>
      </c>
      <c r="G134" s="102">
        <v>6014.67</v>
      </c>
      <c r="H134" s="26">
        <v>3726.65</v>
      </c>
      <c r="I134" s="102">
        <v>2200</v>
      </c>
      <c r="J134" s="102">
        <v>108</v>
      </c>
      <c r="K134" s="26">
        <f t="shared" si="175"/>
        <v>44.72</v>
      </c>
      <c r="L134" s="26">
        <f t="shared" si="102"/>
        <v>596.26</v>
      </c>
      <c r="M134" s="102">
        <f t="shared" si="178"/>
        <v>481.17</v>
      </c>
      <c r="N134" s="26">
        <f t="shared" si="103"/>
        <v>26.09</v>
      </c>
      <c r="O134" s="102">
        <f t="shared" si="179"/>
        <v>110</v>
      </c>
      <c r="P134" s="102">
        <f t="shared" si="180"/>
        <v>54</v>
      </c>
      <c r="Q134" s="102">
        <f t="shared" si="181"/>
        <v>1312.24</v>
      </c>
      <c r="R134" s="26">
        <f t="shared" si="182"/>
        <v>0</v>
      </c>
      <c r="S134" s="26">
        <f t="shared" si="183"/>
        <v>298.13</v>
      </c>
      <c r="T134" s="102">
        <f t="shared" si="184"/>
        <v>120.29</v>
      </c>
      <c r="U134" s="26">
        <f t="shared" si="185"/>
        <v>11.18</v>
      </c>
      <c r="V134" s="102">
        <f t="shared" si="186"/>
        <v>110</v>
      </c>
      <c r="W134" s="102">
        <f t="shared" si="187"/>
        <v>54</v>
      </c>
      <c r="X134" s="26">
        <f t="shared" si="188"/>
        <v>593.6</v>
      </c>
      <c r="Y134" s="26">
        <f t="shared" si="189"/>
        <v>1905.84</v>
      </c>
      <c r="Z134" s="132"/>
      <c r="AA134" s="119" t="s">
        <v>56</v>
      </c>
      <c r="AB134" s="120">
        <f t="shared" ref="AB134:AH134" si="191">K134+R134</f>
        <v>44.72</v>
      </c>
      <c r="AC134" s="120">
        <f t="shared" si="191"/>
        <v>894.39</v>
      </c>
      <c r="AD134" s="120">
        <f t="shared" si="191"/>
        <v>601.46</v>
      </c>
      <c r="AE134" s="120">
        <f t="shared" si="191"/>
        <v>37.27</v>
      </c>
      <c r="AF134" s="120">
        <f t="shared" si="191"/>
        <v>220</v>
      </c>
      <c r="AG134" s="120">
        <f t="shared" si="191"/>
        <v>108</v>
      </c>
      <c r="AH134" s="120">
        <f t="shared" si="191"/>
        <v>1905.84</v>
      </c>
      <c r="AI134" s="119" t="s">
        <v>32</v>
      </c>
    </row>
    <row r="135" s="17" customFormat="1" ht="16" customHeight="1" spans="1:35">
      <c r="A135" s="100">
        <f t="shared" si="177"/>
        <v>132</v>
      </c>
      <c r="B135" s="26" t="s">
        <v>196</v>
      </c>
      <c r="C135" s="101" t="s">
        <v>387</v>
      </c>
      <c r="D135" s="26" t="s">
        <v>388</v>
      </c>
      <c r="E135" s="26">
        <v>3726.65</v>
      </c>
      <c r="F135" s="26">
        <v>3726.65</v>
      </c>
      <c r="G135" s="102">
        <v>6014.67</v>
      </c>
      <c r="H135" s="26">
        <v>3726.65</v>
      </c>
      <c r="I135" s="102">
        <v>2200</v>
      </c>
      <c r="J135" s="102">
        <v>108</v>
      </c>
      <c r="K135" s="26">
        <f t="shared" si="175"/>
        <v>44.72</v>
      </c>
      <c r="L135" s="26">
        <f t="shared" si="102"/>
        <v>596.26</v>
      </c>
      <c r="M135" s="102">
        <f t="shared" si="178"/>
        <v>481.17</v>
      </c>
      <c r="N135" s="26">
        <f t="shared" si="103"/>
        <v>26.09</v>
      </c>
      <c r="O135" s="102">
        <f t="shared" si="179"/>
        <v>110</v>
      </c>
      <c r="P135" s="102">
        <f t="shared" si="180"/>
        <v>54</v>
      </c>
      <c r="Q135" s="102">
        <f t="shared" si="181"/>
        <v>1312.24</v>
      </c>
      <c r="R135" s="26">
        <f t="shared" si="182"/>
        <v>0</v>
      </c>
      <c r="S135" s="26">
        <f t="shared" si="183"/>
        <v>298.13</v>
      </c>
      <c r="T135" s="102">
        <f t="shared" si="184"/>
        <v>120.29</v>
      </c>
      <c r="U135" s="26">
        <f t="shared" si="185"/>
        <v>11.18</v>
      </c>
      <c r="V135" s="102">
        <f t="shared" si="186"/>
        <v>110</v>
      </c>
      <c r="W135" s="102">
        <f t="shared" si="187"/>
        <v>54</v>
      </c>
      <c r="X135" s="26">
        <f t="shared" si="188"/>
        <v>593.6</v>
      </c>
      <c r="Y135" s="26">
        <f t="shared" si="189"/>
        <v>1905.84</v>
      </c>
      <c r="Z135" s="26"/>
      <c r="AA135" s="119" t="s">
        <v>55</v>
      </c>
      <c r="AB135" s="120">
        <f t="shared" ref="AB135:AH135" si="192">K135+R135</f>
        <v>44.72</v>
      </c>
      <c r="AC135" s="120">
        <f t="shared" si="192"/>
        <v>894.39</v>
      </c>
      <c r="AD135" s="120">
        <f t="shared" si="192"/>
        <v>601.46</v>
      </c>
      <c r="AE135" s="120">
        <f t="shared" si="192"/>
        <v>37.27</v>
      </c>
      <c r="AF135" s="120">
        <f t="shared" si="192"/>
        <v>220</v>
      </c>
      <c r="AG135" s="120">
        <f t="shared" si="192"/>
        <v>108</v>
      </c>
      <c r="AH135" s="120">
        <f t="shared" si="192"/>
        <v>1905.84</v>
      </c>
      <c r="AI135" s="119" t="s">
        <v>32</v>
      </c>
    </row>
    <row r="136" s="17" customFormat="1" ht="16" customHeight="1" spans="1:35">
      <c r="A136" s="100">
        <f t="shared" si="177"/>
        <v>133</v>
      </c>
      <c r="B136" s="26" t="s">
        <v>196</v>
      </c>
      <c r="C136" s="101" t="s">
        <v>389</v>
      </c>
      <c r="D136" s="26" t="s">
        <v>390</v>
      </c>
      <c r="E136" s="26">
        <v>3726.65</v>
      </c>
      <c r="F136" s="26">
        <v>3726.65</v>
      </c>
      <c r="G136" s="102">
        <v>6014.67</v>
      </c>
      <c r="H136" s="26">
        <v>3726.65</v>
      </c>
      <c r="I136" s="102">
        <v>2200</v>
      </c>
      <c r="J136" s="102">
        <v>108</v>
      </c>
      <c r="K136" s="26">
        <f t="shared" si="175"/>
        <v>44.72</v>
      </c>
      <c r="L136" s="26">
        <f t="shared" si="102"/>
        <v>596.26</v>
      </c>
      <c r="M136" s="102">
        <f t="shared" si="178"/>
        <v>481.17</v>
      </c>
      <c r="N136" s="26">
        <f t="shared" si="103"/>
        <v>26.09</v>
      </c>
      <c r="O136" s="102">
        <f t="shared" si="179"/>
        <v>110</v>
      </c>
      <c r="P136" s="102">
        <f t="shared" si="180"/>
        <v>54</v>
      </c>
      <c r="Q136" s="102">
        <f t="shared" si="181"/>
        <v>1312.24</v>
      </c>
      <c r="R136" s="26">
        <f t="shared" si="182"/>
        <v>0</v>
      </c>
      <c r="S136" s="26">
        <f t="shared" si="183"/>
        <v>298.13</v>
      </c>
      <c r="T136" s="102">
        <f t="shared" si="184"/>
        <v>120.29</v>
      </c>
      <c r="U136" s="26">
        <f t="shared" si="185"/>
        <v>11.18</v>
      </c>
      <c r="V136" s="102">
        <f t="shared" si="186"/>
        <v>110</v>
      </c>
      <c r="W136" s="102">
        <f t="shared" si="187"/>
        <v>54</v>
      </c>
      <c r="X136" s="26">
        <f t="shared" si="188"/>
        <v>593.6</v>
      </c>
      <c r="Y136" s="26">
        <f t="shared" si="189"/>
        <v>1905.84</v>
      </c>
      <c r="Z136" s="26"/>
      <c r="AA136" s="119" t="s">
        <v>55</v>
      </c>
      <c r="AB136" s="120">
        <f t="shared" ref="AB136:AH136" si="193">K136+R136</f>
        <v>44.72</v>
      </c>
      <c r="AC136" s="120">
        <f t="shared" si="193"/>
        <v>894.39</v>
      </c>
      <c r="AD136" s="120">
        <f t="shared" si="193"/>
        <v>601.46</v>
      </c>
      <c r="AE136" s="120">
        <f t="shared" si="193"/>
        <v>37.27</v>
      </c>
      <c r="AF136" s="120">
        <f t="shared" si="193"/>
        <v>220</v>
      </c>
      <c r="AG136" s="120">
        <f t="shared" si="193"/>
        <v>108</v>
      </c>
      <c r="AH136" s="120">
        <f t="shared" si="193"/>
        <v>1905.84</v>
      </c>
      <c r="AI136" s="119" t="s">
        <v>32</v>
      </c>
    </row>
    <row r="137" s="17" customFormat="1" ht="16" customHeight="1" spans="1:35">
      <c r="A137" s="100">
        <f t="shared" si="177"/>
        <v>134</v>
      </c>
      <c r="B137" s="26" t="s">
        <v>196</v>
      </c>
      <c r="C137" s="101" t="s">
        <v>391</v>
      </c>
      <c r="D137" s="26" t="s">
        <v>392</v>
      </c>
      <c r="E137" s="26">
        <v>3726.65</v>
      </c>
      <c r="F137" s="26">
        <v>3726.65</v>
      </c>
      <c r="G137" s="102">
        <v>6014.67</v>
      </c>
      <c r="H137" s="26">
        <v>3726.65</v>
      </c>
      <c r="I137" s="102">
        <v>2200</v>
      </c>
      <c r="J137" s="102">
        <v>108</v>
      </c>
      <c r="K137" s="26">
        <f t="shared" si="175"/>
        <v>44.72</v>
      </c>
      <c r="L137" s="26">
        <f t="shared" si="102"/>
        <v>596.26</v>
      </c>
      <c r="M137" s="102">
        <f t="shared" si="178"/>
        <v>481.17</v>
      </c>
      <c r="N137" s="26">
        <f t="shared" si="103"/>
        <v>26.09</v>
      </c>
      <c r="O137" s="102">
        <f t="shared" si="179"/>
        <v>110</v>
      </c>
      <c r="P137" s="102">
        <f t="shared" si="180"/>
        <v>54</v>
      </c>
      <c r="Q137" s="102">
        <f t="shared" si="181"/>
        <v>1312.24</v>
      </c>
      <c r="R137" s="26">
        <f t="shared" si="182"/>
        <v>0</v>
      </c>
      <c r="S137" s="26">
        <f t="shared" si="183"/>
        <v>298.13</v>
      </c>
      <c r="T137" s="102">
        <f t="shared" si="184"/>
        <v>120.29</v>
      </c>
      <c r="U137" s="26">
        <f t="shared" si="185"/>
        <v>11.18</v>
      </c>
      <c r="V137" s="102">
        <f t="shared" si="186"/>
        <v>110</v>
      </c>
      <c r="W137" s="102">
        <f t="shared" si="187"/>
        <v>54</v>
      </c>
      <c r="X137" s="26">
        <f t="shared" si="188"/>
        <v>593.6</v>
      </c>
      <c r="Y137" s="26">
        <f t="shared" si="189"/>
        <v>1905.84</v>
      </c>
      <c r="Z137" s="26"/>
      <c r="AA137" s="119" t="s">
        <v>55</v>
      </c>
      <c r="AB137" s="120">
        <f t="shared" ref="AB137:AH137" si="194">K137+R137</f>
        <v>44.72</v>
      </c>
      <c r="AC137" s="120">
        <f t="shared" si="194"/>
        <v>894.39</v>
      </c>
      <c r="AD137" s="120">
        <f t="shared" si="194"/>
        <v>601.46</v>
      </c>
      <c r="AE137" s="120">
        <f t="shared" si="194"/>
        <v>37.27</v>
      </c>
      <c r="AF137" s="120">
        <f t="shared" si="194"/>
        <v>220</v>
      </c>
      <c r="AG137" s="120">
        <f t="shared" si="194"/>
        <v>108</v>
      </c>
      <c r="AH137" s="120">
        <f t="shared" si="194"/>
        <v>1905.84</v>
      </c>
      <c r="AI137" s="119" t="s">
        <v>32</v>
      </c>
    </row>
    <row r="138" s="17" customFormat="1" ht="16" customHeight="1" spans="1:35">
      <c r="A138" s="100">
        <f t="shared" si="177"/>
        <v>135</v>
      </c>
      <c r="B138" s="26" t="s">
        <v>196</v>
      </c>
      <c r="C138" s="101" t="s">
        <v>393</v>
      </c>
      <c r="D138" s="26" t="s">
        <v>394</v>
      </c>
      <c r="E138" s="26">
        <v>3726.65</v>
      </c>
      <c r="F138" s="26">
        <v>3726.65</v>
      </c>
      <c r="G138" s="102">
        <v>6014.67</v>
      </c>
      <c r="H138" s="26">
        <v>3726.65</v>
      </c>
      <c r="I138" s="102">
        <v>2200</v>
      </c>
      <c r="J138" s="102">
        <v>108</v>
      </c>
      <c r="K138" s="26">
        <f t="shared" si="175"/>
        <v>44.72</v>
      </c>
      <c r="L138" s="26">
        <f t="shared" ref="L138:L201" si="195">ROUND(F138*0.16,2)</f>
        <v>596.26</v>
      </c>
      <c r="M138" s="102">
        <f t="shared" si="178"/>
        <v>481.17</v>
      </c>
      <c r="N138" s="26">
        <f t="shared" ref="N138:N201" si="196">ROUND(H138*0.007,2)</f>
        <v>26.09</v>
      </c>
      <c r="O138" s="102">
        <f t="shared" si="179"/>
        <v>110</v>
      </c>
      <c r="P138" s="102">
        <f t="shared" si="180"/>
        <v>54</v>
      </c>
      <c r="Q138" s="102">
        <f t="shared" si="181"/>
        <v>1312.24</v>
      </c>
      <c r="R138" s="26">
        <f t="shared" si="182"/>
        <v>0</v>
      </c>
      <c r="S138" s="26">
        <f t="shared" si="183"/>
        <v>298.13</v>
      </c>
      <c r="T138" s="102">
        <f t="shared" si="184"/>
        <v>120.29</v>
      </c>
      <c r="U138" s="26">
        <f t="shared" si="185"/>
        <v>11.18</v>
      </c>
      <c r="V138" s="102">
        <f t="shared" si="186"/>
        <v>110</v>
      </c>
      <c r="W138" s="102">
        <f t="shared" si="187"/>
        <v>54</v>
      </c>
      <c r="X138" s="26">
        <f t="shared" si="188"/>
        <v>593.6</v>
      </c>
      <c r="Y138" s="26">
        <f t="shared" si="189"/>
        <v>1905.84</v>
      </c>
      <c r="Z138" s="26"/>
      <c r="AA138" s="119" t="s">
        <v>55</v>
      </c>
      <c r="AB138" s="120">
        <f t="shared" ref="AB138:AH138" si="197">K138+R138</f>
        <v>44.72</v>
      </c>
      <c r="AC138" s="120">
        <f t="shared" si="197"/>
        <v>894.39</v>
      </c>
      <c r="AD138" s="120">
        <f t="shared" si="197"/>
        <v>601.46</v>
      </c>
      <c r="AE138" s="120">
        <f t="shared" si="197"/>
        <v>37.27</v>
      </c>
      <c r="AF138" s="120">
        <f t="shared" si="197"/>
        <v>220</v>
      </c>
      <c r="AG138" s="120">
        <f t="shared" si="197"/>
        <v>108</v>
      </c>
      <c r="AH138" s="120">
        <f t="shared" si="197"/>
        <v>1905.84</v>
      </c>
      <c r="AI138" s="119" t="s">
        <v>32</v>
      </c>
    </row>
    <row r="139" s="17" customFormat="1" ht="16" customHeight="1" spans="1:35">
      <c r="A139" s="100">
        <f t="shared" si="177"/>
        <v>136</v>
      </c>
      <c r="B139" s="26" t="s">
        <v>395</v>
      </c>
      <c r="C139" s="101" t="s">
        <v>396</v>
      </c>
      <c r="D139" s="26" t="s">
        <v>397</v>
      </c>
      <c r="E139" s="26">
        <v>3726.65</v>
      </c>
      <c r="F139" s="26">
        <v>3726.65</v>
      </c>
      <c r="G139" s="102">
        <v>6014.67</v>
      </c>
      <c r="H139" s="26">
        <v>3726.65</v>
      </c>
      <c r="I139" s="102">
        <v>2200</v>
      </c>
      <c r="J139" s="102">
        <v>108</v>
      </c>
      <c r="K139" s="26">
        <f t="shared" si="175"/>
        <v>44.72</v>
      </c>
      <c r="L139" s="26">
        <f t="shared" si="195"/>
        <v>596.26</v>
      </c>
      <c r="M139" s="102">
        <f t="shared" si="178"/>
        <v>481.17</v>
      </c>
      <c r="N139" s="26">
        <f t="shared" si="196"/>
        <v>26.09</v>
      </c>
      <c r="O139" s="102">
        <f t="shared" si="179"/>
        <v>110</v>
      </c>
      <c r="P139" s="102">
        <f t="shared" si="180"/>
        <v>54</v>
      </c>
      <c r="Q139" s="102">
        <f t="shared" si="181"/>
        <v>1312.24</v>
      </c>
      <c r="R139" s="26">
        <f t="shared" si="182"/>
        <v>0</v>
      </c>
      <c r="S139" s="26">
        <f t="shared" si="183"/>
        <v>298.13</v>
      </c>
      <c r="T139" s="102">
        <f t="shared" si="184"/>
        <v>120.29</v>
      </c>
      <c r="U139" s="26">
        <f t="shared" si="185"/>
        <v>11.18</v>
      </c>
      <c r="V139" s="102">
        <f t="shared" si="186"/>
        <v>110</v>
      </c>
      <c r="W139" s="102">
        <f t="shared" si="187"/>
        <v>54</v>
      </c>
      <c r="X139" s="26">
        <f t="shared" si="188"/>
        <v>593.6</v>
      </c>
      <c r="Y139" s="26">
        <f t="shared" si="189"/>
        <v>1905.84</v>
      </c>
      <c r="Z139" s="26"/>
      <c r="AA139" s="119" t="s">
        <v>62</v>
      </c>
      <c r="AB139" s="120">
        <f t="shared" ref="AB139:AH139" si="198">K139+R139</f>
        <v>44.72</v>
      </c>
      <c r="AC139" s="120">
        <f t="shared" si="198"/>
        <v>894.39</v>
      </c>
      <c r="AD139" s="120">
        <f t="shared" si="198"/>
        <v>601.46</v>
      </c>
      <c r="AE139" s="120">
        <f t="shared" si="198"/>
        <v>37.27</v>
      </c>
      <c r="AF139" s="120">
        <f t="shared" si="198"/>
        <v>220</v>
      </c>
      <c r="AG139" s="120">
        <f t="shared" si="198"/>
        <v>108</v>
      </c>
      <c r="AH139" s="120">
        <f t="shared" si="198"/>
        <v>1905.84</v>
      </c>
      <c r="AI139" s="119" t="s">
        <v>32</v>
      </c>
    </row>
    <row r="140" s="17" customFormat="1" ht="16" customHeight="1" spans="1:35">
      <c r="A140" s="100">
        <f t="shared" si="177"/>
        <v>137</v>
      </c>
      <c r="B140" s="26" t="s">
        <v>395</v>
      </c>
      <c r="C140" s="101" t="s">
        <v>398</v>
      </c>
      <c r="D140" s="26" t="s">
        <v>399</v>
      </c>
      <c r="E140" s="26">
        <v>3726.65</v>
      </c>
      <c r="F140" s="26">
        <v>3726.65</v>
      </c>
      <c r="G140" s="102">
        <v>6014.67</v>
      </c>
      <c r="H140" s="26">
        <v>3726.65</v>
      </c>
      <c r="I140" s="102">
        <v>2200</v>
      </c>
      <c r="J140" s="102">
        <v>108</v>
      </c>
      <c r="K140" s="26">
        <f t="shared" si="175"/>
        <v>44.72</v>
      </c>
      <c r="L140" s="26">
        <f t="shared" si="195"/>
        <v>596.26</v>
      </c>
      <c r="M140" s="102">
        <f t="shared" si="178"/>
        <v>481.17</v>
      </c>
      <c r="N140" s="26">
        <f t="shared" si="196"/>
        <v>26.09</v>
      </c>
      <c r="O140" s="102">
        <f t="shared" si="179"/>
        <v>110</v>
      </c>
      <c r="P140" s="102">
        <f t="shared" si="180"/>
        <v>54</v>
      </c>
      <c r="Q140" s="102">
        <f t="shared" si="181"/>
        <v>1312.24</v>
      </c>
      <c r="R140" s="26">
        <f t="shared" si="182"/>
        <v>0</v>
      </c>
      <c r="S140" s="26">
        <f t="shared" si="183"/>
        <v>298.13</v>
      </c>
      <c r="T140" s="102">
        <f t="shared" si="184"/>
        <v>120.29</v>
      </c>
      <c r="U140" s="26">
        <f t="shared" si="185"/>
        <v>11.18</v>
      </c>
      <c r="V140" s="102">
        <f t="shared" si="186"/>
        <v>110</v>
      </c>
      <c r="W140" s="102">
        <f t="shared" si="187"/>
        <v>54</v>
      </c>
      <c r="X140" s="26">
        <f t="shared" si="188"/>
        <v>593.6</v>
      </c>
      <c r="Y140" s="26">
        <f t="shared" si="189"/>
        <v>1905.84</v>
      </c>
      <c r="Z140" s="26"/>
      <c r="AA140" s="119" t="s">
        <v>62</v>
      </c>
      <c r="AB140" s="120">
        <f t="shared" ref="AB140:AH140" si="199">K140+R140</f>
        <v>44.72</v>
      </c>
      <c r="AC140" s="120">
        <f t="shared" si="199"/>
        <v>894.39</v>
      </c>
      <c r="AD140" s="120">
        <f t="shared" si="199"/>
        <v>601.46</v>
      </c>
      <c r="AE140" s="120">
        <f t="shared" si="199"/>
        <v>37.27</v>
      </c>
      <c r="AF140" s="120">
        <f t="shared" si="199"/>
        <v>220</v>
      </c>
      <c r="AG140" s="120">
        <f t="shared" si="199"/>
        <v>108</v>
      </c>
      <c r="AH140" s="120">
        <f t="shared" si="199"/>
        <v>1905.84</v>
      </c>
      <c r="AI140" s="119" t="s">
        <v>32</v>
      </c>
    </row>
    <row r="141" s="17" customFormat="1" ht="16" customHeight="1" spans="1:35">
      <c r="A141" s="100">
        <f t="shared" si="177"/>
        <v>138</v>
      </c>
      <c r="B141" s="26" t="s">
        <v>395</v>
      </c>
      <c r="C141" s="101" t="s">
        <v>400</v>
      </c>
      <c r="D141" s="26" t="s">
        <v>401</v>
      </c>
      <c r="E141" s="26">
        <v>3726.65</v>
      </c>
      <c r="F141" s="26">
        <v>3726.65</v>
      </c>
      <c r="G141" s="102">
        <v>6014.67</v>
      </c>
      <c r="H141" s="26">
        <v>3726.65</v>
      </c>
      <c r="I141" s="102">
        <v>2200</v>
      </c>
      <c r="J141" s="102">
        <v>108</v>
      </c>
      <c r="K141" s="26">
        <f t="shared" si="175"/>
        <v>44.72</v>
      </c>
      <c r="L141" s="26">
        <f t="shared" si="195"/>
        <v>596.26</v>
      </c>
      <c r="M141" s="102">
        <f t="shared" si="178"/>
        <v>481.17</v>
      </c>
      <c r="N141" s="26">
        <f t="shared" si="196"/>
        <v>26.09</v>
      </c>
      <c r="O141" s="102">
        <f t="shared" si="179"/>
        <v>110</v>
      </c>
      <c r="P141" s="102">
        <f t="shared" si="180"/>
        <v>54</v>
      </c>
      <c r="Q141" s="102">
        <f t="shared" si="181"/>
        <v>1312.24</v>
      </c>
      <c r="R141" s="26">
        <f t="shared" si="182"/>
        <v>0</v>
      </c>
      <c r="S141" s="26">
        <f t="shared" si="183"/>
        <v>298.13</v>
      </c>
      <c r="T141" s="102">
        <f t="shared" si="184"/>
        <v>120.29</v>
      </c>
      <c r="U141" s="26">
        <f t="shared" si="185"/>
        <v>11.18</v>
      </c>
      <c r="V141" s="102">
        <f t="shared" si="186"/>
        <v>110</v>
      </c>
      <c r="W141" s="102">
        <f t="shared" si="187"/>
        <v>54</v>
      </c>
      <c r="X141" s="26">
        <f t="shared" si="188"/>
        <v>593.6</v>
      </c>
      <c r="Y141" s="26">
        <f t="shared" si="189"/>
        <v>1905.84</v>
      </c>
      <c r="Z141" s="26"/>
      <c r="AA141" s="119" t="s">
        <v>62</v>
      </c>
      <c r="AB141" s="120">
        <f t="shared" ref="AB141:AH141" si="200">K141+R141</f>
        <v>44.72</v>
      </c>
      <c r="AC141" s="120">
        <f t="shared" si="200"/>
        <v>894.39</v>
      </c>
      <c r="AD141" s="120">
        <f t="shared" si="200"/>
        <v>601.46</v>
      </c>
      <c r="AE141" s="120">
        <f t="shared" si="200"/>
        <v>37.27</v>
      </c>
      <c r="AF141" s="120">
        <f t="shared" si="200"/>
        <v>220</v>
      </c>
      <c r="AG141" s="120">
        <f t="shared" si="200"/>
        <v>108</v>
      </c>
      <c r="AH141" s="120">
        <f t="shared" si="200"/>
        <v>1905.84</v>
      </c>
      <c r="AI141" s="119" t="s">
        <v>32</v>
      </c>
    </row>
    <row r="142" s="17" customFormat="1" ht="16" customHeight="1" spans="1:35">
      <c r="A142" s="100">
        <f t="shared" si="177"/>
        <v>139</v>
      </c>
      <c r="B142" s="26" t="s">
        <v>395</v>
      </c>
      <c r="C142" s="101" t="s">
        <v>402</v>
      </c>
      <c r="D142" s="26" t="s">
        <v>403</v>
      </c>
      <c r="E142" s="26">
        <v>3726.65</v>
      </c>
      <c r="F142" s="26">
        <v>3726.65</v>
      </c>
      <c r="G142" s="102">
        <v>6014.67</v>
      </c>
      <c r="H142" s="26">
        <v>3726.65</v>
      </c>
      <c r="I142" s="102">
        <v>2200</v>
      </c>
      <c r="J142" s="102">
        <v>108</v>
      </c>
      <c r="K142" s="26">
        <f t="shared" si="175"/>
        <v>44.72</v>
      </c>
      <c r="L142" s="26">
        <f t="shared" si="195"/>
        <v>596.26</v>
      </c>
      <c r="M142" s="102">
        <f t="shared" si="178"/>
        <v>481.17</v>
      </c>
      <c r="N142" s="26">
        <f t="shared" si="196"/>
        <v>26.09</v>
      </c>
      <c r="O142" s="102">
        <f t="shared" si="179"/>
        <v>110</v>
      </c>
      <c r="P142" s="102">
        <f t="shared" si="180"/>
        <v>54</v>
      </c>
      <c r="Q142" s="102">
        <f t="shared" si="181"/>
        <v>1312.24</v>
      </c>
      <c r="R142" s="26">
        <f t="shared" si="182"/>
        <v>0</v>
      </c>
      <c r="S142" s="26">
        <f t="shared" si="183"/>
        <v>298.13</v>
      </c>
      <c r="T142" s="102">
        <f t="shared" si="184"/>
        <v>120.29</v>
      </c>
      <c r="U142" s="26">
        <f t="shared" si="185"/>
        <v>11.18</v>
      </c>
      <c r="V142" s="102">
        <f t="shared" si="186"/>
        <v>110</v>
      </c>
      <c r="W142" s="102">
        <f t="shared" si="187"/>
        <v>54</v>
      </c>
      <c r="X142" s="26">
        <f t="shared" si="188"/>
        <v>593.6</v>
      </c>
      <c r="Y142" s="26">
        <f t="shared" si="189"/>
        <v>1905.84</v>
      </c>
      <c r="Z142" s="26"/>
      <c r="AA142" s="119" t="s">
        <v>62</v>
      </c>
      <c r="AB142" s="120">
        <f t="shared" ref="AB142:AH142" si="201">K142+R142</f>
        <v>44.72</v>
      </c>
      <c r="AC142" s="120">
        <f t="shared" si="201"/>
        <v>894.39</v>
      </c>
      <c r="AD142" s="120">
        <f t="shared" si="201"/>
        <v>601.46</v>
      </c>
      <c r="AE142" s="120">
        <f t="shared" si="201"/>
        <v>37.27</v>
      </c>
      <c r="AF142" s="120">
        <f t="shared" si="201"/>
        <v>220</v>
      </c>
      <c r="AG142" s="120">
        <f t="shared" si="201"/>
        <v>108</v>
      </c>
      <c r="AH142" s="120">
        <f t="shared" si="201"/>
        <v>1905.84</v>
      </c>
      <c r="AI142" s="119" t="s">
        <v>32</v>
      </c>
    </row>
    <row r="143" s="17" customFormat="1" ht="16" customHeight="1" spans="1:35">
      <c r="A143" s="100">
        <f t="shared" si="177"/>
        <v>140</v>
      </c>
      <c r="B143" s="26" t="s">
        <v>395</v>
      </c>
      <c r="C143" s="108" t="s">
        <v>404</v>
      </c>
      <c r="D143" s="20" t="s">
        <v>405</v>
      </c>
      <c r="E143" s="26">
        <v>3726.65</v>
      </c>
      <c r="F143" s="26">
        <v>3726.65</v>
      </c>
      <c r="G143" s="102">
        <v>6014.67</v>
      </c>
      <c r="H143" s="26">
        <v>3726.65</v>
      </c>
      <c r="I143" s="102">
        <v>2200</v>
      </c>
      <c r="J143" s="102">
        <v>108</v>
      </c>
      <c r="K143" s="26">
        <f t="shared" si="175"/>
        <v>44.72</v>
      </c>
      <c r="L143" s="26">
        <f t="shared" si="195"/>
        <v>596.26</v>
      </c>
      <c r="M143" s="102">
        <f t="shared" si="178"/>
        <v>481.17</v>
      </c>
      <c r="N143" s="26">
        <f t="shared" si="196"/>
        <v>26.09</v>
      </c>
      <c r="O143" s="102">
        <f t="shared" si="179"/>
        <v>110</v>
      </c>
      <c r="P143" s="102">
        <f t="shared" si="180"/>
        <v>54</v>
      </c>
      <c r="Q143" s="102">
        <f t="shared" si="181"/>
        <v>1312.24</v>
      </c>
      <c r="R143" s="26">
        <f t="shared" si="182"/>
        <v>0</v>
      </c>
      <c r="S143" s="26">
        <f t="shared" si="183"/>
        <v>298.13</v>
      </c>
      <c r="T143" s="102">
        <f t="shared" si="184"/>
        <v>120.29</v>
      </c>
      <c r="U143" s="26">
        <f t="shared" si="185"/>
        <v>11.18</v>
      </c>
      <c r="V143" s="102">
        <f t="shared" si="186"/>
        <v>110</v>
      </c>
      <c r="W143" s="102">
        <f t="shared" si="187"/>
        <v>54</v>
      </c>
      <c r="X143" s="26">
        <f t="shared" si="188"/>
        <v>593.6</v>
      </c>
      <c r="Y143" s="26">
        <f t="shared" si="189"/>
        <v>1905.84</v>
      </c>
      <c r="Z143" s="132"/>
      <c r="AA143" s="119" t="s">
        <v>62</v>
      </c>
      <c r="AB143" s="120">
        <f t="shared" ref="AB143:AH143" si="202">K143+R143</f>
        <v>44.72</v>
      </c>
      <c r="AC143" s="120">
        <f t="shared" si="202"/>
        <v>894.39</v>
      </c>
      <c r="AD143" s="120">
        <f t="shared" si="202"/>
        <v>601.46</v>
      </c>
      <c r="AE143" s="120">
        <f t="shared" si="202"/>
        <v>37.27</v>
      </c>
      <c r="AF143" s="120">
        <f t="shared" si="202"/>
        <v>220</v>
      </c>
      <c r="AG143" s="120">
        <f t="shared" si="202"/>
        <v>108</v>
      </c>
      <c r="AH143" s="120">
        <f t="shared" si="202"/>
        <v>1905.84</v>
      </c>
      <c r="AI143" s="119" t="s">
        <v>32</v>
      </c>
    </row>
    <row r="144" s="17" customFormat="1" ht="16" customHeight="1" spans="1:35">
      <c r="A144" s="100">
        <f t="shared" si="177"/>
        <v>141</v>
      </c>
      <c r="B144" s="26" t="s">
        <v>123</v>
      </c>
      <c r="C144" s="101" t="s">
        <v>406</v>
      </c>
      <c r="D144" s="26" t="s">
        <v>407</v>
      </c>
      <c r="E144" s="26">
        <v>3726.65</v>
      </c>
      <c r="F144" s="26">
        <v>3726.65</v>
      </c>
      <c r="G144" s="102">
        <v>6014.67</v>
      </c>
      <c r="H144" s="26">
        <v>3726.65</v>
      </c>
      <c r="I144" s="102">
        <v>2200</v>
      </c>
      <c r="J144" s="102">
        <v>108</v>
      </c>
      <c r="K144" s="26">
        <f t="shared" si="175"/>
        <v>44.72</v>
      </c>
      <c r="L144" s="26">
        <f t="shared" si="195"/>
        <v>596.26</v>
      </c>
      <c r="M144" s="102">
        <f t="shared" si="178"/>
        <v>481.17</v>
      </c>
      <c r="N144" s="26">
        <f t="shared" si="196"/>
        <v>26.09</v>
      </c>
      <c r="O144" s="102">
        <f t="shared" si="179"/>
        <v>110</v>
      </c>
      <c r="P144" s="102">
        <f t="shared" si="180"/>
        <v>54</v>
      </c>
      <c r="Q144" s="102">
        <f t="shared" si="181"/>
        <v>1312.24</v>
      </c>
      <c r="R144" s="26">
        <f t="shared" si="182"/>
        <v>0</v>
      </c>
      <c r="S144" s="26">
        <f t="shared" si="183"/>
        <v>298.13</v>
      </c>
      <c r="T144" s="102">
        <f t="shared" si="184"/>
        <v>120.29</v>
      </c>
      <c r="U144" s="26">
        <f t="shared" si="185"/>
        <v>11.18</v>
      </c>
      <c r="V144" s="102">
        <f t="shared" si="186"/>
        <v>110</v>
      </c>
      <c r="W144" s="102">
        <f t="shared" si="187"/>
        <v>54</v>
      </c>
      <c r="X144" s="26">
        <f t="shared" si="188"/>
        <v>593.6</v>
      </c>
      <c r="Y144" s="26">
        <f t="shared" si="189"/>
        <v>1905.84</v>
      </c>
      <c r="Z144" s="26"/>
      <c r="AA144" s="119" t="s">
        <v>63</v>
      </c>
      <c r="AB144" s="120">
        <f t="shared" ref="AB144:AH144" si="203">K144+R144</f>
        <v>44.72</v>
      </c>
      <c r="AC144" s="120">
        <f t="shared" si="203"/>
        <v>894.39</v>
      </c>
      <c r="AD144" s="120">
        <f t="shared" si="203"/>
        <v>601.46</v>
      </c>
      <c r="AE144" s="120">
        <f t="shared" si="203"/>
        <v>37.27</v>
      </c>
      <c r="AF144" s="120">
        <f t="shared" si="203"/>
        <v>220</v>
      </c>
      <c r="AG144" s="120">
        <f t="shared" si="203"/>
        <v>108</v>
      </c>
      <c r="AH144" s="120">
        <f t="shared" si="203"/>
        <v>1905.84</v>
      </c>
      <c r="AI144" s="119" t="s">
        <v>32</v>
      </c>
    </row>
    <row r="145" s="17" customFormat="1" ht="16" customHeight="1" spans="1:35">
      <c r="A145" s="100">
        <f t="shared" si="177"/>
        <v>142</v>
      </c>
      <c r="B145" s="26" t="s">
        <v>123</v>
      </c>
      <c r="C145" s="101" t="s">
        <v>408</v>
      </c>
      <c r="D145" s="26" t="s">
        <v>409</v>
      </c>
      <c r="E145" s="26">
        <v>3726.65</v>
      </c>
      <c r="F145" s="26">
        <v>3726.65</v>
      </c>
      <c r="G145" s="102">
        <v>6014.67</v>
      </c>
      <c r="H145" s="26">
        <v>3726.65</v>
      </c>
      <c r="I145" s="102">
        <v>2200</v>
      </c>
      <c r="J145" s="102">
        <v>108</v>
      </c>
      <c r="K145" s="26">
        <f t="shared" si="175"/>
        <v>44.72</v>
      </c>
      <c r="L145" s="26">
        <f t="shared" si="195"/>
        <v>596.26</v>
      </c>
      <c r="M145" s="102">
        <f t="shared" si="178"/>
        <v>481.17</v>
      </c>
      <c r="N145" s="26">
        <f t="shared" si="196"/>
        <v>26.09</v>
      </c>
      <c r="O145" s="102">
        <f t="shared" si="179"/>
        <v>110</v>
      </c>
      <c r="P145" s="102">
        <f t="shared" si="180"/>
        <v>54</v>
      </c>
      <c r="Q145" s="102">
        <f t="shared" si="181"/>
        <v>1312.24</v>
      </c>
      <c r="R145" s="26">
        <f t="shared" si="182"/>
        <v>0</v>
      </c>
      <c r="S145" s="26">
        <f t="shared" si="183"/>
        <v>298.13</v>
      </c>
      <c r="T145" s="102">
        <f t="shared" si="184"/>
        <v>120.29</v>
      </c>
      <c r="U145" s="26">
        <f t="shared" si="185"/>
        <v>11.18</v>
      </c>
      <c r="V145" s="102">
        <f t="shared" si="186"/>
        <v>110</v>
      </c>
      <c r="W145" s="102">
        <f t="shared" si="187"/>
        <v>54</v>
      </c>
      <c r="X145" s="26">
        <f t="shared" si="188"/>
        <v>593.6</v>
      </c>
      <c r="Y145" s="26">
        <f t="shared" si="189"/>
        <v>1905.84</v>
      </c>
      <c r="Z145" s="26"/>
      <c r="AA145" s="119" t="s">
        <v>63</v>
      </c>
      <c r="AB145" s="120">
        <f t="shared" ref="AB145:AH145" si="204">K145+R145</f>
        <v>44.72</v>
      </c>
      <c r="AC145" s="120">
        <f t="shared" si="204"/>
        <v>894.39</v>
      </c>
      <c r="AD145" s="120">
        <f t="shared" si="204"/>
        <v>601.46</v>
      </c>
      <c r="AE145" s="120">
        <f t="shared" si="204"/>
        <v>37.27</v>
      </c>
      <c r="AF145" s="120">
        <f t="shared" si="204"/>
        <v>220</v>
      </c>
      <c r="AG145" s="120">
        <f t="shared" si="204"/>
        <v>108</v>
      </c>
      <c r="AH145" s="120">
        <f t="shared" si="204"/>
        <v>1905.84</v>
      </c>
      <c r="AI145" s="119" t="s">
        <v>32</v>
      </c>
    </row>
    <row r="146" s="17" customFormat="1" ht="16" customHeight="1" spans="1:35">
      <c r="A146" s="100">
        <f t="shared" si="177"/>
        <v>143</v>
      </c>
      <c r="B146" s="26" t="s">
        <v>123</v>
      </c>
      <c r="C146" s="101" t="s">
        <v>410</v>
      </c>
      <c r="D146" s="26" t="s">
        <v>411</v>
      </c>
      <c r="E146" s="26">
        <v>3726.65</v>
      </c>
      <c r="F146" s="26">
        <v>3726.65</v>
      </c>
      <c r="G146" s="102">
        <v>6014.67</v>
      </c>
      <c r="H146" s="26">
        <v>3726.65</v>
      </c>
      <c r="I146" s="102">
        <v>2200</v>
      </c>
      <c r="J146" s="102">
        <v>108</v>
      </c>
      <c r="K146" s="26">
        <f t="shared" si="175"/>
        <v>44.72</v>
      </c>
      <c r="L146" s="26">
        <f t="shared" si="195"/>
        <v>596.26</v>
      </c>
      <c r="M146" s="102">
        <f t="shared" si="178"/>
        <v>481.17</v>
      </c>
      <c r="N146" s="26">
        <f t="shared" si="196"/>
        <v>26.09</v>
      </c>
      <c r="O146" s="102">
        <f t="shared" si="179"/>
        <v>110</v>
      </c>
      <c r="P146" s="102">
        <f t="shared" si="180"/>
        <v>54</v>
      </c>
      <c r="Q146" s="102">
        <f t="shared" si="181"/>
        <v>1312.24</v>
      </c>
      <c r="R146" s="26">
        <f t="shared" si="182"/>
        <v>0</v>
      </c>
      <c r="S146" s="26">
        <f t="shared" si="183"/>
        <v>298.13</v>
      </c>
      <c r="T146" s="102">
        <f t="shared" si="184"/>
        <v>120.29</v>
      </c>
      <c r="U146" s="26">
        <f t="shared" si="185"/>
        <v>11.18</v>
      </c>
      <c r="V146" s="102">
        <f t="shared" si="186"/>
        <v>110</v>
      </c>
      <c r="W146" s="102">
        <f t="shared" si="187"/>
        <v>54</v>
      </c>
      <c r="X146" s="26">
        <f t="shared" si="188"/>
        <v>593.6</v>
      </c>
      <c r="Y146" s="26">
        <f t="shared" si="189"/>
        <v>1905.84</v>
      </c>
      <c r="Z146" s="26"/>
      <c r="AA146" s="119" t="s">
        <v>63</v>
      </c>
      <c r="AB146" s="120">
        <f t="shared" ref="AB146:AH146" si="205">K146+R146</f>
        <v>44.72</v>
      </c>
      <c r="AC146" s="120">
        <f t="shared" si="205"/>
        <v>894.39</v>
      </c>
      <c r="AD146" s="120">
        <f t="shared" si="205"/>
        <v>601.46</v>
      </c>
      <c r="AE146" s="120">
        <f t="shared" si="205"/>
        <v>37.27</v>
      </c>
      <c r="AF146" s="120">
        <f t="shared" si="205"/>
        <v>220</v>
      </c>
      <c r="AG146" s="120">
        <f t="shared" si="205"/>
        <v>108</v>
      </c>
      <c r="AH146" s="120">
        <f t="shared" si="205"/>
        <v>1905.84</v>
      </c>
      <c r="AI146" s="119" t="s">
        <v>32</v>
      </c>
    </row>
    <row r="147" s="17" customFormat="1" ht="16" customHeight="1" spans="1:35">
      <c r="A147" s="100">
        <f t="shared" si="177"/>
        <v>144</v>
      </c>
      <c r="B147" s="26" t="s">
        <v>123</v>
      </c>
      <c r="C147" s="101" t="s">
        <v>412</v>
      </c>
      <c r="D147" s="26" t="s">
        <v>413</v>
      </c>
      <c r="E147" s="26">
        <v>3726.65</v>
      </c>
      <c r="F147" s="26">
        <v>3726.65</v>
      </c>
      <c r="G147" s="102">
        <v>6014.67</v>
      </c>
      <c r="H147" s="26">
        <v>3726.65</v>
      </c>
      <c r="I147" s="102">
        <v>2200</v>
      </c>
      <c r="J147" s="102">
        <v>108</v>
      </c>
      <c r="K147" s="26">
        <f t="shared" si="175"/>
        <v>44.72</v>
      </c>
      <c r="L147" s="26">
        <f t="shared" si="195"/>
        <v>596.26</v>
      </c>
      <c r="M147" s="102">
        <f t="shared" si="178"/>
        <v>481.17</v>
      </c>
      <c r="N147" s="26">
        <f t="shared" si="196"/>
        <v>26.09</v>
      </c>
      <c r="O147" s="102">
        <f t="shared" si="179"/>
        <v>110</v>
      </c>
      <c r="P147" s="102">
        <f t="shared" si="180"/>
        <v>54</v>
      </c>
      <c r="Q147" s="102">
        <f t="shared" si="181"/>
        <v>1312.24</v>
      </c>
      <c r="R147" s="26">
        <f t="shared" si="182"/>
        <v>0</v>
      </c>
      <c r="S147" s="26">
        <f t="shared" si="183"/>
        <v>298.13</v>
      </c>
      <c r="T147" s="102">
        <f t="shared" si="184"/>
        <v>120.29</v>
      </c>
      <c r="U147" s="26">
        <f t="shared" si="185"/>
        <v>11.18</v>
      </c>
      <c r="V147" s="102">
        <f t="shared" si="186"/>
        <v>110</v>
      </c>
      <c r="W147" s="102">
        <f t="shared" si="187"/>
        <v>54</v>
      </c>
      <c r="X147" s="26">
        <f t="shared" si="188"/>
        <v>593.6</v>
      </c>
      <c r="Y147" s="26">
        <f t="shared" si="189"/>
        <v>1905.84</v>
      </c>
      <c r="Z147" s="26"/>
      <c r="AA147" s="119" t="s">
        <v>63</v>
      </c>
      <c r="AB147" s="120">
        <f t="shared" ref="AB147:AH147" si="206">K147+R147</f>
        <v>44.72</v>
      </c>
      <c r="AC147" s="120">
        <f t="shared" si="206"/>
        <v>894.39</v>
      </c>
      <c r="AD147" s="120">
        <f t="shared" si="206"/>
        <v>601.46</v>
      </c>
      <c r="AE147" s="120">
        <f t="shared" si="206"/>
        <v>37.27</v>
      </c>
      <c r="AF147" s="120">
        <f t="shared" si="206"/>
        <v>220</v>
      </c>
      <c r="AG147" s="120">
        <f t="shared" si="206"/>
        <v>108</v>
      </c>
      <c r="AH147" s="120">
        <f t="shared" si="206"/>
        <v>1905.84</v>
      </c>
      <c r="AI147" s="119" t="s">
        <v>32</v>
      </c>
    </row>
    <row r="148" s="17" customFormat="1" ht="16" customHeight="1" spans="1:35">
      <c r="A148" s="100">
        <f t="shared" si="177"/>
        <v>145</v>
      </c>
      <c r="B148" s="26" t="s">
        <v>123</v>
      </c>
      <c r="C148" s="101" t="s">
        <v>414</v>
      </c>
      <c r="D148" s="26" t="s">
        <v>415</v>
      </c>
      <c r="E148" s="26">
        <v>3726.65</v>
      </c>
      <c r="F148" s="26">
        <v>3726.65</v>
      </c>
      <c r="G148" s="102">
        <v>6014.67</v>
      </c>
      <c r="H148" s="26">
        <v>3726.65</v>
      </c>
      <c r="I148" s="102">
        <v>2200</v>
      </c>
      <c r="J148" s="102">
        <v>108</v>
      </c>
      <c r="K148" s="26">
        <f t="shared" si="175"/>
        <v>44.72</v>
      </c>
      <c r="L148" s="26">
        <f t="shared" si="195"/>
        <v>596.26</v>
      </c>
      <c r="M148" s="102">
        <f t="shared" si="178"/>
        <v>481.17</v>
      </c>
      <c r="N148" s="26">
        <f t="shared" si="196"/>
        <v>26.09</v>
      </c>
      <c r="O148" s="102">
        <f t="shared" si="179"/>
        <v>110</v>
      </c>
      <c r="P148" s="102">
        <f t="shared" si="180"/>
        <v>54</v>
      </c>
      <c r="Q148" s="102">
        <f t="shared" si="181"/>
        <v>1312.24</v>
      </c>
      <c r="R148" s="26">
        <f t="shared" si="182"/>
        <v>0</v>
      </c>
      <c r="S148" s="26">
        <f t="shared" si="183"/>
        <v>298.13</v>
      </c>
      <c r="T148" s="102">
        <f t="shared" si="184"/>
        <v>120.29</v>
      </c>
      <c r="U148" s="26">
        <f t="shared" si="185"/>
        <v>11.18</v>
      </c>
      <c r="V148" s="102">
        <f t="shared" si="186"/>
        <v>110</v>
      </c>
      <c r="W148" s="102">
        <f t="shared" si="187"/>
        <v>54</v>
      </c>
      <c r="X148" s="26">
        <f t="shared" si="188"/>
        <v>593.6</v>
      </c>
      <c r="Y148" s="26">
        <f t="shared" si="189"/>
        <v>1905.84</v>
      </c>
      <c r="Z148" s="26"/>
      <c r="AA148" s="119" t="s">
        <v>63</v>
      </c>
      <c r="AB148" s="120">
        <f t="shared" ref="AB148:AH148" si="207">K148+R148</f>
        <v>44.72</v>
      </c>
      <c r="AC148" s="120">
        <f t="shared" si="207"/>
        <v>894.39</v>
      </c>
      <c r="AD148" s="120">
        <f t="shared" si="207"/>
        <v>601.46</v>
      </c>
      <c r="AE148" s="120">
        <f t="shared" si="207"/>
        <v>37.27</v>
      </c>
      <c r="AF148" s="120">
        <f t="shared" si="207"/>
        <v>220</v>
      </c>
      <c r="AG148" s="120">
        <f t="shared" si="207"/>
        <v>108</v>
      </c>
      <c r="AH148" s="120">
        <f t="shared" si="207"/>
        <v>1905.84</v>
      </c>
      <c r="AI148" s="119" t="s">
        <v>32</v>
      </c>
    </row>
    <row r="149" s="17" customFormat="1" ht="16" customHeight="1" spans="1:35">
      <c r="A149" s="100">
        <f t="shared" si="177"/>
        <v>146</v>
      </c>
      <c r="B149" s="26" t="s">
        <v>123</v>
      </c>
      <c r="C149" s="101" t="s">
        <v>416</v>
      </c>
      <c r="D149" s="26" t="s">
        <v>417</v>
      </c>
      <c r="E149" s="26">
        <v>3726.65</v>
      </c>
      <c r="F149" s="26">
        <v>3726.65</v>
      </c>
      <c r="G149" s="102">
        <v>6014.67</v>
      </c>
      <c r="H149" s="26">
        <v>3726.65</v>
      </c>
      <c r="I149" s="102">
        <v>2200</v>
      </c>
      <c r="J149" s="102">
        <v>108</v>
      </c>
      <c r="K149" s="26">
        <f t="shared" si="175"/>
        <v>44.72</v>
      </c>
      <c r="L149" s="26">
        <f t="shared" si="195"/>
        <v>596.26</v>
      </c>
      <c r="M149" s="102">
        <f t="shared" si="178"/>
        <v>481.17</v>
      </c>
      <c r="N149" s="26">
        <f t="shared" si="196"/>
        <v>26.09</v>
      </c>
      <c r="O149" s="102">
        <f t="shared" si="179"/>
        <v>110</v>
      </c>
      <c r="P149" s="102">
        <f t="shared" si="180"/>
        <v>54</v>
      </c>
      <c r="Q149" s="102">
        <f t="shared" si="181"/>
        <v>1312.24</v>
      </c>
      <c r="R149" s="26">
        <f t="shared" si="182"/>
        <v>0</v>
      </c>
      <c r="S149" s="26">
        <f t="shared" si="183"/>
        <v>298.13</v>
      </c>
      <c r="T149" s="102">
        <f t="shared" si="184"/>
        <v>120.29</v>
      </c>
      <c r="U149" s="26">
        <f t="shared" si="185"/>
        <v>11.18</v>
      </c>
      <c r="V149" s="102">
        <f t="shared" si="186"/>
        <v>110</v>
      </c>
      <c r="W149" s="102">
        <f t="shared" si="187"/>
        <v>54</v>
      </c>
      <c r="X149" s="26">
        <f t="shared" si="188"/>
        <v>593.6</v>
      </c>
      <c r="Y149" s="26">
        <f t="shared" si="189"/>
        <v>1905.84</v>
      </c>
      <c r="Z149" s="26"/>
      <c r="AA149" s="119" t="s">
        <v>63</v>
      </c>
      <c r="AB149" s="120">
        <f t="shared" ref="AB149:AH149" si="208">K149+R149</f>
        <v>44.72</v>
      </c>
      <c r="AC149" s="120">
        <f t="shared" si="208"/>
        <v>894.39</v>
      </c>
      <c r="AD149" s="120">
        <f t="shared" si="208"/>
        <v>601.46</v>
      </c>
      <c r="AE149" s="120">
        <f t="shared" si="208"/>
        <v>37.27</v>
      </c>
      <c r="AF149" s="120">
        <f t="shared" si="208"/>
        <v>220</v>
      </c>
      <c r="AG149" s="120">
        <f t="shared" si="208"/>
        <v>108</v>
      </c>
      <c r="AH149" s="120">
        <f t="shared" si="208"/>
        <v>1905.84</v>
      </c>
      <c r="AI149" s="119" t="s">
        <v>32</v>
      </c>
    </row>
    <row r="150" s="17" customFormat="1" ht="16" customHeight="1" spans="1:35">
      <c r="A150" s="100">
        <f t="shared" si="177"/>
        <v>147</v>
      </c>
      <c r="B150" s="26" t="s">
        <v>123</v>
      </c>
      <c r="C150" s="101" t="s">
        <v>418</v>
      </c>
      <c r="D150" s="26" t="s">
        <v>419</v>
      </c>
      <c r="E150" s="26">
        <v>3726.65</v>
      </c>
      <c r="F150" s="26">
        <v>3726.65</v>
      </c>
      <c r="G150" s="102">
        <v>6014.67</v>
      </c>
      <c r="H150" s="26">
        <v>3726.65</v>
      </c>
      <c r="I150" s="102">
        <v>2200</v>
      </c>
      <c r="J150" s="102">
        <v>108</v>
      </c>
      <c r="K150" s="26">
        <f t="shared" si="175"/>
        <v>44.72</v>
      </c>
      <c r="L150" s="26">
        <f t="shared" si="195"/>
        <v>596.26</v>
      </c>
      <c r="M150" s="102">
        <f t="shared" si="178"/>
        <v>481.17</v>
      </c>
      <c r="N150" s="26">
        <f t="shared" si="196"/>
        <v>26.09</v>
      </c>
      <c r="O150" s="102">
        <f t="shared" si="179"/>
        <v>110</v>
      </c>
      <c r="P150" s="102">
        <f t="shared" si="180"/>
        <v>54</v>
      </c>
      <c r="Q150" s="102">
        <f t="shared" si="181"/>
        <v>1312.24</v>
      </c>
      <c r="R150" s="26">
        <f t="shared" si="182"/>
        <v>0</v>
      </c>
      <c r="S150" s="26">
        <f t="shared" si="183"/>
        <v>298.13</v>
      </c>
      <c r="T150" s="102">
        <f t="shared" si="184"/>
        <v>120.29</v>
      </c>
      <c r="U150" s="26">
        <f t="shared" si="185"/>
        <v>11.18</v>
      </c>
      <c r="V150" s="102">
        <f t="shared" si="186"/>
        <v>110</v>
      </c>
      <c r="W150" s="102">
        <f t="shared" si="187"/>
        <v>54</v>
      </c>
      <c r="X150" s="26">
        <f t="shared" si="188"/>
        <v>593.6</v>
      </c>
      <c r="Y150" s="26">
        <f t="shared" si="189"/>
        <v>1905.84</v>
      </c>
      <c r="Z150" s="26"/>
      <c r="AA150" s="119" t="s">
        <v>63</v>
      </c>
      <c r="AB150" s="120">
        <f t="shared" ref="AB150:AH150" si="209">K150+R150</f>
        <v>44.72</v>
      </c>
      <c r="AC150" s="120">
        <f t="shared" si="209"/>
        <v>894.39</v>
      </c>
      <c r="AD150" s="120">
        <f t="shared" si="209"/>
        <v>601.46</v>
      </c>
      <c r="AE150" s="120">
        <f t="shared" si="209"/>
        <v>37.27</v>
      </c>
      <c r="AF150" s="120">
        <f t="shared" si="209"/>
        <v>220</v>
      </c>
      <c r="AG150" s="120">
        <f t="shared" si="209"/>
        <v>108</v>
      </c>
      <c r="AH150" s="120">
        <f t="shared" si="209"/>
        <v>1905.84</v>
      </c>
      <c r="AI150" s="119" t="s">
        <v>32</v>
      </c>
    </row>
    <row r="151" s="17" customFormat="1" ht="16" customHeight="1" spans="1:35">
      <c r="A151" s="100">
        <f t="shared" si="177"/>
        <v>148</v>
      </c>
      <c r="B151" s="26" t="s">
        <v>123</v>
      </c>
      <c r="C151" s="101" t="s">
        <v>420</v>
      </c>
      <c r="D151" s="26" t="s">
        <v>421</v>
      </c>
      <c r="E151" s="26">
        <v>3726.65</v>
      </c>
      <c r="F151" s="26">
        <v>3726.65</v>
      </c>
      <c r="G151" s="102">
        <v>6014.67</v>
      </c>
      <c r="H151" s="26">
        <v>3726.65</v>
      </c>
      <c r="I151" s="102">
        <v>2200</v>
      </c>
      <c r="J151" s="102">
        <v>108</v>
      </c>
      <c r="K151" s="26">
        <f t="shared" si="175"/>
        <v>44.72</v>
      </c>
      <c r="L151" s="26">
        <f t="shared" si="195"/>
        <v>596.26</v>
      </c>
      <c r="M151" s="102">
        <f t="shared" si="178"/>
        <v>481.17</v>
      </c>
      <c r="N151" s="26">
        <f t="shared" si="196"/>
        <v>26.09</v>
      </c>
      <c r="O151" s="102">
        <f t="shared" si="179"/>
        <v>110</v>
      </c>
      <c r="P151" s="102">
        <f t="shared" si="180"/>
        <v>54</v>
      </c>
      <c r="Q151" s="102">
        <f t="shared" si="181"/>
        <v>1312.24</v>
      </c>
      <c r="R151" s="26">
        <f t="shared" si="182"/>
        <v>0</v>
      </c>
      <c r="S151" s="26">
        <f t="shared" si="183"/>
        <v>298.13</v>
      </c>
      <c r="T151" s="102">
        <f t="shared" si="184"/>
        <v>120.29</v>
      </c>
      <c r="U151" s="26">
        <f t="shared" si="185"/>
        <v>11.18</v>
      </c>
      <c r="V151" s="102">
        <f t="shared" si="186"/>
        <v>110</v>
      </c>
      <c r="W151" s="102">
        <f t="shared" si="187"/>
        <v>54</v>
      </c>
      <c r="X151" s="26">
        <f t="shared" si="188"/>
        <v>593.6</v>
      </c>
      <c r="Y151" s="26">
        <f t="shared" si="189"/>
        <v>1905.84</v>
      </c>
      <c r="Z151" s="26"/>
      <c r="AA151" s="119" t="s">
        <v>63</v>
      </c>
      <c r="AB151" s="120">
        <f t="shared" ref="AB151:AH151" si="210">K151+R151</f>
        <v>44.72</v>
      </c>
      <c r="AC151" s="120">
        <f t="shared" si="210"/>
        <v>894.39</v>
      </c>
      <c r="AD151" s="120">
        <f t="shared" si="210"/>
        <v>601.46</v>
      </c>
      <c r="AE151" s="120">
        <f t="shared" si="210"/>
        <v>37.27</v>
      </c>
      <c r="AF151" s="120">
        <f t="shared" si="210"/>
        <v>220</v>
      </c>
      <c r="AG151" s="120">
        <f t="shared" si="210"/>
        <v>108</v>
      </c>
      <c r="AH151" s="120">
        <f t="shared" si="210"/>
        <v>1905.84</v>
      </c>
      <c r="AI151" s="119" t="s">
        <v>32</v>
      </c>
    </row>
    <row r="152" s="17" customFormat="1" ht="16" customHeight="1" spans="1:35">
      <c r="A152" s="100">
        <f t="shared" si="177"/>
        <v>149</v>
      </c>
      <c r="B152" s="26" t="s">
        <v>123</v>
      </c>
      <c r="C152" s="101" t="s">
        <v>422</v>
      </c>
      <c r="D152" s="26" t="s">
        <v>423</v>
      </c>
      <c r="E152" s="26">
        <v>3726.65</v>
      </c>
      <c r="F152" s="26">
        <v>3726.65</v>
      </c>
      <c r="G152" s="102">
        <v>6014.67</v>
      </c>
      <c r="H152" s="26">
        <v>3726.65</v>
      </c>
      <c r="I152" s="102">
        <v>2200</v>
      </c>
      <c r="J152" s="102">
        <v>108</v>
      </c>
      <c r="K152" s="26">
        <f t="shared" si="175"/>
        <v>44.72</v>
      </c>
      <c r="L152" s="26">
        <f t="shared" si="195"/>
        <v>596.26</v>
      </c>
      <c r="M152" s="102">
        <f t="shared" si="178"/>
        <v>481.17</v>
      </c>
      <c r="N152" s="26">
        <f t="shared" si="196"/>
        <v>26.09</v>
      </c>
      <c r="O152" s="102">
        <f t="shared" si="179"/>
        <v>110</v>
      </c>
      <c r="P152" s="102">
        <f t="shared" si="180"/>
        <v>54</v>
      </c>
      <c r="Q152" s="102">
        <f t="shared" si="181"/>
        <v>1312.24</v>
      </c>
      <c r="R152" s="26">
        <f t="shared" si="182"/>
        <v>0</v>
      </c>
      <c r="S152" s="26">
        <f t="shared" si="183"/>
        <v>298.13</v>
      </c>
      <c r="T152" s="102">
        <f t="shared" si="184"/>
        <v>120.29</v>
      </c>
      <c r="U152" s="26">
        <f t="shared" si="185"/>
        <v>11.18</v>
      </c>
      <c r="V152" s="102">
        <f t="shared" si="186"/>
        <v>110</v>
      </c>
      <c r="W152" s="102">
        <f t="shared" si="187"/>
        <v>54</v>
      </c>
      <c r="X152" s="26">
        <f t="shared" si="188"/>
        <v>593.6</v>
      </c>
      <c r="Y152" s="26">
        <f t="shared" si="189"/>
        <v>1905.84</v>
      </c>
      <c r="Z152" s="26"/>
      <c r="AA152" s="119" t="s">
        <v>63</v>
      </c>
      <c r="AB152" s="120">
        <f t="shared" ref="AB152:AH152" si="211">K152+R152</f>
        <v>44.72</v>
      </c>
      <c r="AC152" s="120">
        <f t="shared" si="211"/>
        <v>894.39</v>
      </c>
      <c r="AD152" s="120">
        <f t="shared" si="211"/>
        <v>601.46</v>
      </c>
      <c r="AE152" s="120">
        <f t="shared" si="211"/>
        <v>37.27</v>
      </c>
      <c r="AF152" s="120">
        <f t="shared" si="211"/>
        <v>220</v>
      </c>
      <c r="AG152" s="120">
        <f t="shared" si="211"/>
        <v>108</v>
      </c>
      <c r="AH152" s="120">
        <f t="shared" si="211"/>
        <v>1905.84</v>
      </c>
      <c r="AI152" s="119" t="s">
        <v>32</v>
      </c>
    </row>
    <row r="153" s="17" customFormat="1" ht="16" customHeight="1" spans="1:35">
      <c r="A153" s="100">
        <f t="shared" si="177"/>
        <v>150</v>
      </c>
      <c r="B153" s="26" t="s">
        <v>123</v>
      </c>
      <c r="C153" s="101" t="s">
        <v>424</v>
      </c>
      <c r="D153" s="26" t="s">
        <v>425</v>
      </c>
      <c r="E153" s="26">
        <v>3726.65</v>
      </c>
      <c r="F153" s="26">
        <v>3726.65</v>
      </c>
      <c r="G153" s="102">
        <v>6014.67</v>
      </c>
      <c r="H153" s="26">
        <v>3726.65</v>
      </c>
      <c r="I153" s="102">
        <v>2200</v>
      </c>
      <c r="J153" s="102">
        <v>108</v>
      </c>
      <c r="K153" s="26">
        <f t="shared" si="175"/>
        <v>44.72</v>
      </c>
      <c r="L153" s="26">
        <f t="shared" si="195"/>
        <v>596.26</v>
      </c>
      <c r="M153" s="102">
        <f t="shared" si="178"/>
        <v>481.17</v>
      </c>
      <c r="N153" s="26">
        <f t="shared" si="196"/>
        <v>26.09</v>
      </c>
      <c r="O153" s="102">
        <f t="shared" si="179"/>
        <v>110</v>
      </c>
      <c r="P153" s="102">
        <f t="shared" si="180"/>
        <v>54</v>
      </c>
      <c r="Q153" s="102">
        <f t="shared" si="181"/>
        <v>1312.24</v>
      </c>
      <c r="R153" s="26">
        <f t="shared" si="182"/>
        <v>0</v>
      </c>
      <c r="S153" s="26">
        <f t="shared" si="183"/>
        <v>298.13</v>
      </c>
      <c r="T153" s="102">
        <f t="shared" si="184"/>
        <v>120.29</v>
      </c>
      <c r="U153" s="26">
        <f t="shared" si="185"/>
        <v>11.18</v>
      </c>
      <c r="V153" s="102">
        <f t="shared" si="186"/>
        <v>110</v>
      </c>
      <c r="W153" s="102">
        <f t="shared" si="187"/>
        <v>54</v>
      </c>
      <c r="X153" s="26">
        <f t="shared" si="188"/>
        <v>593.6</v>
      </c>
      <c r="Y153" s="26">
        <f t="shared" si="189"/>
        <v>1905.84</v>
      </c>
      <c r="Z153" s="26"/>
      <c r="AA153" s="119" t="s">
        <v>63</v>
      </c>
      <c r="AB153" s="120">
        <f t="shared" ref="AB153:AH153" si="212">K153+R153</f>
        <v>44.72</v>
      </c>
      <c r="AC153" s="120">
        <f t="shared" si="212"/>
        <v>894.39</v>
      </c>
      <c r="AD153" s="120">
        <f t="shared" si="212"/>
        <v>601.46</v>
      </c>
      <c r="AE153" s="120">
        <f t="shared" si="212"/>
        <v>37.27</v>
      </c>
      <c r="AF153" s="120">
        <f t="shared" si="212"/>
        <v>220</v>
      </c>
      <c r="AG153" s="120">
        <f t="shared" si="212"/>
        <v>108</v>
      </c>
      <c r="AH153" s="120">
        <f t="shared" si="212"/>
        <v>1905.84</v>
      </c>
      <c r="AI153" s="119" t="s">
        <v>32</v>
      </c>
    </row>
    <row r="154" s="17" customFormat="1" ht="16" customHeight="1" spans="1:35">
      <c r="A154" s="100">
        <f t="shared" si="177"/>
        <v>151</v>
      </c>
      <c r="B154" s="26" t="s">
        <v>123</v>
      </c>
      <c r="C154" s="101" t="s">
        <v>426</v>
      </c>
      <c r="D154" s="26" t="s">
        <v>427</v>
      </c>
      <c r="E154" s="26">
        <v>3726.65</v>
      </c>
      <c r="F154" s="26">
        <v>3726.65</v>
      </c>
      <c r="G154" s="102">
        <v>6014.67</v>
      </c>
      <c r="H154" s="26">
        <v>3726.65</v>
      </c>
      <c r="I154" s="102">
        <v>2200</v>
      </c>
      <c r="J154" s="102">
        <v>108</v>
      </c>
      <c r="K154" s="26">
        <f t="shared" si="175"/>
        <v>44.72</v>
      </c>
      <c r="L154" s="26">
        <f t="shared" si="195"/>
        <v>596.26</v>
      </c>
      <c r="M154" s="102">
        <f t="shared" si="178"/>
        <v>481.17</v>
      </c>
      <c r="N154" s="26">
        <f t="shared" si="196"/>
        <v>26.09</v>
      </c>
      <c r="O154" s="102">
        <f t="shared" si="179"/>
        <v>110</v>
      </c>
      <c r="P154" s="102">
        <f t="shared" si="180"/>
        <v>54</v>
      </c>
      <c r="Q154" s="102">
        <f t="shared" si="181"/>
        <v>1312.24</v>
      </c>
      <c r="R154" s="26">
        <f t="shared" si="182"/>
        <v>0</v>
      </c>
      <c r="S154" s="26">
        <f t="shared" si="183"/>
        <v>298.13</v>
      </c>
      <c r="T154" s="102">
        <f t="shared" si="184"/>
        <v>120.29</v>
      </c>
      <c r="U154" s="26">
        <f t="shared" si="185"/>
        <v>11.18</v>
      </c>
      <c r="V154" s="102">
        <f t="shared" si="186"/>
        <v>110</v>
      </c>
      <c r="W154" s="102">
        <f t="shared" si="187"/>
        <v>54</v>
      </c>
      <c r="X154" s="26">
        <f t="shared" si="188"/>
        <v>593.6</v>
      </c>
      <c r="Y154" s="26">
        <f t="shared" si="189"/>
        <v>1905.84</v>
      </c>
      <c r="Z154" s="26"/>
      <c r="AA154" s="119" t="s">
        <v>63</v>
      </c>
      <c r="AB154" s="120">
        <f t="shared" ref="AB154:AH154" si="213">K154+R154</f>
        <v>44.72</v>
      </c>
      <c r="AC154" s="120">
        <f t="shared" si="213"/>
        <v>894.39</v>
      </c>
      <c r="AD154" s="120">
        <f t="shared" si="213"/>
        <v>601.46</v>
      </c>
      <c r="AE154" s="120">
        <f t="shared" si="213"/>
        <v>37.27</v>
      </c>
      <c r="AF154" s="120">
        <f t="shared" si="213"/>
        <v>220</v>
      </c>
      <c r="AG154" s="120">
        <f t="shared" si="213"/>
        <v>108</v>
      </c>
      <c r="AH154" s="120">
        <f t="shared" si="213"/>
        <v>1905.84</v>
      </c>
      <c r="AI154" s="119" t="s">
        <v>32</v>
      </c>
    </row>
    <row r="155" s="17" customFormat="1" ht="16" customHeight="1" spans="1:35">
      <c r="A155" s="100">
        <f t="shared" si="177"/>
        <v>152</v>
      </c>
      <c r="B155" s="26" t="s">
        <v>123</v>
      </c>
      <c r="C155" s="101" t="s">
        <v>428</v>
      </c>
      <c r="D155" s="26" t="s">
        <v>429</v>
      </c>
      <c r="E155" s="26">
        <v>3726.65</v>
      </c>
      <c r="F155" s="26">
        <v>3726.65</v>
      </c>
      <c r="G155" s="102">
        <v>6014.67</v>
      </c>
      <c r="H155" s="26">
        <v>3726.65</v>
      </c>
      <c r="I155" s="102">
        <v>2200</v>
      </c>
      <c r="J155" s="102">
        <v>108</v>
      </c>
      <c r="K155" s="26">
        <f t="shared" si="175"/>
        <v>44.72</v>
      </c>
      <c r="L155" s="26">
        <f t="shared" si="195"/>
        <v>596.26</v>
      </c>
      <c r="M155" s="102">
        <f t="shared" si="178"/>
        <v>481.17</v>
      </c>
      <c r="N155" s="26">
        <f t="shared" si="196"/>
        <v>26.09</v>
      </c>
      <c r="O155" s="102">
        <f t="shared" si="179"/>
        <v>110</v>
      </c>
      <c r="P155" s="102">
        <f t="shared" si="180"/>
        <v>54</v>
      </c>
      <c r="Q155" s="102">
        <f t="shared" si="181"/>
        <v>1312.24</v>
      </c>
      <c r="R155" s="26">
        <f t="shared" si="182"/>
        <v>0</v>
      </c>
      <c r="S155" s="26">
        <f t="shared" si="183"/>
        <v>298.13</v>
      </c>
      <c r="T155" s="102">
        <f t="shared" si="184"/>
        <v>120.29</v>
      </c>
      <c r="U155" s="26">
        <f t="shared" si="185"/>
        <v>11.18</v>
      </c>
      <c r="V155" s="102">
        <f t="shared" si="186"/>
        <v>110</v>
      </c>
      <c r="W155" s="102">
        <f t="shared" si="187"/>
        <v>54</v>
      </c>
      <c r="X155" s="26">
        <f t="shared" si="188"/>
        <v>593.6</v>
      </c>
      <c r="Y155" s="26">
        <f t="shared" si="189"/>
        <v>1905.84</v>
      </c>
      <c r="Z155" s="26"/>
      <c r="AA155" s="119" t="s">
        <v>63</v>
      </c>
      <c r="AB155" s="120">
        <f t="shared" ref="AB155:AH155" si="214">K155+R155</f>
        <v>44.72</v>
      </c>
      <c r="AC155" s="120">
        <f t="shared" si="214"/>
        <v>894.39</v>
      </c>
      <c r="AD155" s="120">
        <f t="shared" si="214"/>
        <v>601.46</v>
      </c>
      <c r="AE155" s="120">
        <f t="shared" si="214"/>
        <v>37.27</v>
      </c>
      <c r="AF155" s="120">
        <f t="shared" si="214"/>
        <v>220</v>
      </c>
      <c r="AG155" s="120">
        <f t="shared" si="214"/>
        <v>108</v>
      </c>
      <c r="AH155" s="120">
        <f t="shared" si="214"/>
        <v>1905.84</v>
      </c>
      <c r="AI155" s="119" t="s">
        <v>32</v>
      </c>
    </row>
    <row r="156" s="17" customFormat="1" ht="16" customHeight="1" spans="1:35">
      <c r="A156" s="100">
        <f t="shared" si="177"/>
        <v>153</v>
      </c>
      <c r="B156" s="26" t="s">
        <v>123</v>
      </c>
      <c r="C156" s="101" t="s">
        <v>430</v>
      </c>
      <c r="D156" s="26" t="s">
        <v>431</v>
      </c>
      <c r="E156" s="26">
        <v>3726.65</v>
      </c>
      <c r="F156" s="26">
        <v>3726.65</v>
      </c>
      <c r="G156" s="102">
        <v>6014.67</v>
      </c>
      <c r="H156" s="26">
        <v>3726.65</v>
      </c>
      <c r="I156" s="102">
        <v>2200</v>
      </c>
      <c r="J156" s="102">
        <v>108</v>
      </c>
      <c r="K156" s="26">
        <f t="shared" si="175"/>
        <v>44.72</v>
      </c>
      <c r="L156" s="26">
        <f t="shared" si="195"/>
        <v>596.26</v>
      </c>
      <c r="M156" s="102">
        <f t="shared" si="178"/>
        <v>481.17</v>
      </c>
      <c r="N156" s="26">
        <f t="shared" si="196"/>
        <v>26.09</v>
      </c>
      <c r="O156" s="102">
        <f t="shared" si="179"/>
        <v>110</v>
      </c>
      <c r="P156" s="102">
        <f t="shared" si="180"/>
        <v>54</v>
      </c>
      <c r="Q156" s="102">
        <f t="shared" si="181"/>
        <v>1312.24</v>
      </c>
      <c r="R156" s="26">
        <f t="shared" si="182"/>
        <v>0</v>
      </c>
      <c r="S156" s="26">
        <f t="shared" si="183"/>
        <v>298.13</v>
      </c>
      <c r="T156" s="102">
        <f t="shared" si="184"/>
        <v>120.29</v>
      </c>
      <c r="U156" s="26">
        <f t="shared" si="185"/>
        <v>11.18</v>
      </c>
      <c r="V156" s="102">
        <f t="shared" si="186"/>
        <v>110</v>
      </c>
      <c r="W156" s="102">
        <f t="shared" si="187"/>
        <v>54</v>
      </c>
      <c r="X156" s="26">
        <f t="shared" si="188"/>
        <v>593.6</v>
      </c>
      <c r="Y156" s="26">
        <f t="shared" si="189"/>
        <v>1905.84</v>
      </c>
      <c r="Z156" s="26"/>
      <c r="AA156" s="119" t="s">
        <v>63</v>
      </c>
      <c r="AB156" s="120">
        <f t="shared" ref="AB156:AH156" si="215">K156+R156</f>
        <v>44.72</v>
      </c>
      <c r="AC156" s="120">
        <f t="shared" si="215"/>
        <v>894.39</v>
      </c>
      <c r="AD156" s="120">
        <f t="shared" si="215"/>
        <v>601.46</v>
      </c>
      <c r="AE156" s="120">
        <f t="shared" si="215"/>
        <v>37.27</v>
      </c>
      <c r="AF156" s="120">
        <f t="shared" si="215"/>
        <v>220</v>
      </c>
      <c r="AG156" s="120">
        <f t="shared" si="215"/>
        <v>108</v>
      </c>
      <c r="AH156" s="120">
        <f t="shared" si="215"/>
        <v>1905.84</v>
      </c>
      <c r="AI156" s="119" t="s">
        <v>32</v>
      </c>
    </row>
    <row r="157" s="17" customFormat="1" ht="16" customHeight="1" spans="1:35">
      <c r="A157" s="100">
        <f t="shared" si="177"/>
        <v>154</v>
      </c>
      <c r="B157" s="26" t="s">
        <v>123</v>
      </c>
      <c r="C157" s="101" t="s">
        <v>432</v>
      </c>
      <c r="D157" s="26" t="s">
        <v>433</v>
      </c>
      <c r="E157" s="26">
        <v>3726.65</v>
      </c>
      <c r="F157" s="26">
        <v>3726.65</v>
      </c>
      <c r="G157" s="102">
        <v>6014.67</v>
      </c>
      <c r="H157" s="26">
        <v>3726.65</v>
      </c>
      <c r="I157" s="102">
        <v>2200</v>
      </c>
      <c r="J157" s="102">
        <v>108</v>
      </c>
      <c r="K157" s="26">
        <f t="shared" si="175"/>
        <v>44.72</v>
      </c>
      <c r="L157" s="26">
        <f t="shared" si="195"/>
        <v>596.26</v>
      </c>
      <c r="M157" s="102">
        <f t="shared" si="178"/>
        <v>481.17</v>
      </c>
      <c r="N157" s="26">
        <f t="shared" si="196"/>
        <v>26.09</v>
      </c>
      <c r="O157" s="102">
        <f t="shared" si="179"/>
        <v>110</v>
      </c>
      <c r="P157" s="102">
        <f t="shared" si="180"/>
        <v>54</v>
      </c>
      <c r="Q157" s="102">
        <f t="shared" si="181"/>
        <v>1312.24</v>
      </c>
      <c r="R157" s="26">
        <f t="shared" si="182"/>
        <v>0</v>
      </c>
      <c r="S157" s="26">
        <f t="shared" si="183"/>
        <v>298.13</v>
      </c>
      <c r="T157" s="102">
        <f t="shared" si="184"/>
        <v>120.29</v>
      </c>
      <c r="U157" s="26">
        <f t="shared" si="185"/>
        <v>11.18</v>
      </c>
      <c r="V157" s="102">
        <f t="shared" si="186"/>
        <v>110</v>
      </c>
      <c r="W157" s="102">
        <f t="shared" si="187"/>
        <v>54</v>
      </c>
      <c r="X157" s="26">
        <f t="shared" si="188"/>
        <v>593.6</v>
      </c>
      <c r="Y157" s="26">
        <f t="shared" si="189"/>
        <v>1905.84</v>
      </c>
      <c r="Z157" s="26"/>
      <c r="AA157" s="119" t="s">
        <v>63</v>
      </c>
      <c r="AB157" s="120">
        <f t="shared" ref="AB157:AH157" si="216">K157+R157</f>
        <v>44.72</v>
      </c>
      <c r="AC157" s="120">
        <f t="shared" si="216"/>
        <v>894.39</v>
      </c>
      <c r="AD157" s="120">
        <f t="shared" si="216"/>
        <v>601.46</v>
      </c>
      <c r="AE157" s="120">
        <f t="shared" si="216"/>
        <v>37.27</v>
      </c>
      <c r="AF157" s="120">
        <f t="shared" si="216"/>
        <v>220</v>
      </c>
      <c r="AG157" s="120">
        <f t="shared" si="216"/>
        <v>108</v>
      </c>
      <c r="AH157" s="120">
        <f t="shared" si="216"/>
        <v>1905.84</v>
      </c>
      <c r="AI157" s="119" t="s">
        <v>32</v>
      </c>
    </row>
    <row r="158" s="17" customFormat="1" ht="16" customHeight="1" spans="1:35">
      <c r="A158" s="100">
        <f t="shared" si="177"/>
        <v>155</v>
      </c>
      <c r="B158" s="26" t="s">
        <v>103</v>
      </c>
      <c r="C158" s="101" t="s">
        <v>434</v>
      </c>
      <c r="D158" s="26" t="s">
        <v>435</v>
      </c>
      <c r="E158" s="26">
        <v>3726.65</v>
      </c>
      <c r="F158" s="26">
        <v>3726.65</v>
      </c>
      <c r="G158" s="102">
        <v>6014.67</v>
      </c>
      <c r="H158" s="26">
        <v>3726.65</v>
      </c>
      <c r="I158" s="102">
        <v>2200</v>
      </c>
      <c r="J158" s="102">
        <v>108</v>
      </c>
      <c r="K158" s="26">
        <f t="shared" si="175"/>
        <v>44.72</v>
      </c>
      <c r="L158" s="26">
        <f t="shared" si="195"/>
        <v>596.26</v>
      </c>
      <c r="M158" s="102">
        <f t="shared" si="178"/>
        <v>481.17</v>
      </c>
      <c r="N158" s="26">
        <f t="shared" si="196"/>
        <v>26.09</v>
      </c>
      <c r="O158" s="102">
        <f t="shared" si="179"/>
        <v>110</v>
      </c>
      <c r="P158" s="102">
        <f t="shared" si="180"/>
        <v>54</v>
      </c>
      <c r="Q158" s="102">
        <f t="shared" si="181"/>
        <v>1312.24</v>
      </c>
      <c r="R158" s="26">
        <f t="shared" si="182"/>
        <v>0</v>
      </c>
      <c r="S158" s="26">
        <f t="shared" si="183"/>
        <v>298.13</v>
      </c>
      <c r="T158" s="102">
        <f t="shared" si="184"/>
        <v>120.29</v>
      </c>
      <c r="U158" s="26">
        <f t="shared" si="185"/>
        <v>11.18</v>
      </c>
      <c r="V158" s="102">
        <f t="shared" si="186"/>
        <v>110</v>
      </c>
      <c r="W158" s="102">
        <f t="shared" si="187"/>
        <v>54</v>
      </c>
      <c r="X158" s="26">
        <f t="shared" si="188"/>
        <v>593.6</v>
      </c>
      <c r="Y158" s="26">
        <f t="shared" si="189"/>
        <v>1905.84</v>
      </c>
      <c r="Z158" s="26"/>
      <c r="AA158" s="119" t="s">
        <v>61</v>
      </c>
      <c r="AB158" s="120">
        <f t="shared" ref="AB158:AH158" si="217">K158+R158</f>
        <v>44.72</v>
      </c>
      <c r="AC158" s="120">
        <f t="shared" si="217"/>
        <v>894.39</v>
      </c>
      <c r="AD158" s="120">
        <f t="shared" si="217"/>
        <v>601.46</v>
      </c>
      <c r="AE158" s="120">
        <f t="shared" si="217"/>
        <v>37.27</v>
      </c>
      <c r="AF158" s="120">
        <f t="shared" si="217"/>
        <v>220</v>
      </c>
      <c r="AG158" s="120">
        <f t="shared" si="217"/>
        <v>108</v>
      </c>
      <c r="AH158" s="120">
        <f t="shared" si="217"/>
        <v>1905.84</v>
      </c>
      <c r="AI158" s="119" t="s">
        <v>32</v>
      </c>
    </row>
    <row r="159" s="17" customFormat="1" ht="16" customHeight="1" spans="1:35">
      <c r="A159" s="100">
        <f t="shared" si="177"/>
        <v>156</v>
      </c>
      <c r="B159" s="26" t="s">
        <v>123</v>
      </c>
      <c r="C159" s="101" t="s">
        <v>436</v>
      </c>
      <c r="D159" s="26" t="s">
        <v>437</v>
      </c>
      <c r="E159" s="26">
        <v>3726.65</v>
      </c>
      <c r="F159" s="26">
        <v>3726.65</v>
      </c>
      <c r="G159" s="102">
        <v>6014.67</v>
      </c>
      <c r="H159" s="26">
        <v>3726.65</v>
      </c>
      <c r="I159" s="102">
        <v>2200</v>
      </c>
      <c r="J159" s="102">
        <v>108</v>
      </c>
      <c r="K159" s="26">
        <f t="shared" si="175"/>
        <v>44.72</v>
      </c>
      <c r="L159" s="26">
        <f t="shared" si="195"/>
        <v>596.26</v>
      </c>
      <c r="M159" s="102">
        <f t="shared" si="178"/>
        <v>481.17</v>
      </c>
      <c r="N159" s="26">
        <f t="shared" si="196"/>
        <v>26.09</v>
      </c>
      <c r="O159" s="102">
        <f t="shared" si="179"/>
        <v>110</v>
      </c>
      <c r="P159" s="102">
        <f t="shared" si="180"/>
        <v>54</v>
      </c>
      <c r="Q159" s="102">
        <f t="shared" si="181"/>
        <v>1312.24</v>
      </c>
      <c r="R159" s="26">
        <f t="shared" si="182"/>
        <v>0</v>
      </c>
      <c r="S159" s="26">
        <f t="shared" si="183"/>
        <v>298.13</v>
      </c>
      <c r="T159" s="102">
        <f t="shared" si="184"/>
        <v>120.29</v>
      </c>
      <c r="U159" s="26">
        <f t="shared" si="185"/>
        <v>11.18</v>
      </c>
      <c r="V159" s="102">
        <f t="shared" si="186"/>
        <v>110</v>
      </c>
      <c r="W159" s="102">
        <f t="shared" si="187"/>
        <v>54</v>
      </c>
      <c r="X159" s="26">
        <f t="shared" si="188"/>
        <v>593.6</v>
      </c>
      <c r="Y159" s="26">
        <f t="shared" si="189"/>
        <v>1905.84</v>
      </c>
      <c r="Z159" s="26"/>
      <c r="AA159" s="119" t="s">
        <v>63</v>
      </c>
      <c r="AB159" s="120">
        <f t="shared" ref="AB159:AH159" si="218">K159+R159</f>
        <v>44.72</v>
      </c>
      <c r="AC159" s="120">
        <f t="shared" si="218"/>
        <v>894.39</v>
      </c>
      <c r="AD159" s="120">
        <f t="shared" si="218"/>
        <v>601.46</v>
      </c>
      <c r="AE159" s="120">
        <f t="shared" si="218"/>
        <v>37.27</v>
      </c>
      <c r="AF159" s="120">
        <f t="shared" si="218"/>
        <v>220</v>
      </c>
      <c r="AG159" s="120">
        <f t="shared" si="218"/>
        <v>108</v>
      </c>
      <c r="AH159" s="120">
        <f t="shared" si="218"/>
        <v>1905.84</v>
      </c>
      <c r="AI159" s="119" t="s">
        <v>32</v>
      </c>
    </row>
    <row r="160" s="17" customFormat="1" ht="16" customHeight="1" spans="1:35">
      <c r="A160" s="100">
        <f t="shared" si="177"/>
        <v>157</v>
      </c>
      <c r="B160" s="26" t="s">
        <v>123</v>
      </c>
      <c r="C160" s="101" t="s">
        <v>438</v>
      </c>
      <c r="D160" s="26" t="s">
        <v>439</v>
      </c>
      <c r="E160" s="26">
        <v>3726.65</v>
      </c>
      <c r="F160" s="26">
        <v>3726.65</v>
      </c>
      <c r="G160" s="102">
        <v>6014.67</v>
      </c>
      <c r="H160" s="26">
        <v>3726.65</v>
      </c>
      <c r="I160" s="102">
        <v>2200</v>
      </c>
      <c r="J160" s="102">
        <v>108</v>
      </c>
      <c r="K160" s="26">
        <f t="shared" si="175"/>
        <v>44.72</v>
      </c>
      <c r="L160" s="26">
        <f t="shared" si="195"/>
        <v>596.26</v>
      </c>
      <c r="M160" s="102">
        <f t="shared" si="178"/>
        <v>481.17</v>
      </c>
      <c r="N160" s="26">
        <f t="shared" si="196"/>
        <v>26.09</v>
      </c>
      <c r="O160" s="102">
        <f t="shared" si="179"/>
        <v>110</v>
      </c>
      <c r="P160" s="102">
        <f t="shared" si="180"/>
        <v>54</v>
      </c>
      <c r="Q160" s="102">
        <f t="shared" si="181"/>
        <v>1312.24</v>
      </c>
      <c r="R160" s="26">
        <f t="shared" si="182"/>
        <v>0</v>
      </c>
      <c r="S160" s="26">
        <f t="shared" si="183"/>
        <v>298.13</v>
      </c>
      <c r="T160" s="102">
        <f t="shared" si="184"/>
        <v>120.29</v>
      </c>
      <c r="U160" s="26">
        <f t="shared" si="185"/>
        <v>11.18</v>
      </c>
      <c r="V160" s="102">
        <f t="shared" si="186"/>
        <v>110</v>
      </c>
      <c r="W160" s="102">
        <f t="shared" si="187"/>
        <v>54</v>
      </c>
      <c r="X160" s="26">
        <f t="shared" si="188"/>
        <v>593.6</v>
      </c>
      <c r="Y160" s="26">
        <f t="shared" si="189"/>
        <v>1905.84</v>
      </c>
      <c r="Z160" s="26"/>
      <c r="AA160" s="119" t="s">
        <v>63</v>
      </c>
      <c r="AB160" s="120">
        <f t="shared" ref="AB160:AH160" si="219">K160+R160</f>
        <v>44.72</v>
      </c>
      <c r="AC160" s="120">
        <f t="shared" si="219"/>
        <v>894.39</v>
      </c>
      <c r="AD160" s="120">
        <f t="shared" si="219"/>
        <v>601.46</v>
      </c>
      <c r="AE160" s="120">
        <f t="shared" si="219"/>
        <v>37.27</v>
      </c>
      <c r="AF160" s="120">
        <f t="shared" si="219"/>
        <v>220</v>
      </c>
      <c r="AG160" s="120">
        <f t="shared" si="219"/>
        <v>108</v>
      </c>
      <c r="AH160" s="120">
        <f t="shared" si="219"/>
        <v>1905.84</v>
      </c>
      <c r="AI160" s="119" t="s">
        <v>32</v>
      </c>
    </row>
    <row r="161" s="17" customFormat="1" ht="16" customHeight="1" spans="1:35">
      <c r="A161" s="100">
        <f t="shared" si="177"/>
        <v>158</v>
      </c>
      <c r="B161" s="26" t="s">
        <v>123</v>
      </c>
      <c r="C161" s="101" t="s">
        <v>440</v>
      </c>
      <c r="D161" s="26" t="s">
        <v>441</v>
      </c>
      <c r="E161" s="26">
        <v>3726.65</v>
      </c>
      <c r="F161" s="26">
        <v>3726.65</v>
      </c>
      <c r="G161" s="102">
        <v>6014.67</v>
      </c>
      <c r="H161" s="26">
        <v>3726.65</v>
      </c>
      <c r="I161" s="102">
        <v>2200</v>
      </c>
      <c r="J161" s="102">
        <v>108</v>
      </c>
      <c r="K161" s="26">
        <f t="shared" si="175"/>
        <v>44.72</v>
      </c>
      <c r="L161" s="26">
        <f t="shared" si="195"/>
        <v>596.26</v>
      </c>
      <c r="M161" s="102">
        <f t="shared" si="178"/>
        <v>481.17</v>
      </c>
      <c r="N161" s="26">
        <f t="shared" si="196"/>
        <v>26.09</v>
      </c>
      <c r="O161" s="102">
        <f t="shared" si="179"/>
        <v>110</v>
      </c>
      <c r="P161" s="102">
        <f t="shared" si="180"/>
        <v>54</v>
      </c>
      <c r="Q161" s="102">
        <f t="shared" si="181"/>
        <v>1312.24</v>
      </c>
      <c r="R161" s="26">
        <f t="shared" si="182"/>
        <v>0</v>
      </c>
      <c r="S161" s="26">
        <f t="shared" si="183"/>
        <v>298.13</v>
      </c>
      <c r="T161" s="102">
        <f t="shared" si="184"/>
        <v>120.29</v>
      </c>
      <c r="U161" s="26">
        <f t="shared" si="185"/>
        <v>11.18</v>
      </c>
      <c r="V161" s="102">
        <f t="shared" si="186"/>
        <v>110</v>
      </c>
      <c r="W161" s="102">
        <f t="shared" si="187"/>
        <v>54</v>
      </c>
      <c r="X161" s="26">
        <f t="shared" si="188"/>
        <v>593.6</v>
      </c>
      <c r="Y161" s="26">
        <f t="shared" si="189"/>
        <v>1905.84</v>
      </c>
      <c r="Z161" s="26"/>
      <c r="AA161" s="119" t="s">
        <v>63</v>
      </c>
      <c r="AB161" s="120">
        <f t="shared" ref="AB161:AH161" si="220">K161+R161</f>
        <v>44.72</v>
      </c>
      <c r="AC161" s="120">
        <f t="shared" si="220"/>
        <v>894.39</v>
      </c>
      <c r="AD161" s="120">
        <f t="shared" si="220"/>
        <v>601.46</v>
      </c>
      <c r="AE161" s="120">
        <f t="shared" si="220"/>
        <v>37.27</v>
      </c>
      <c r="AF161" s="120">
        <f t="shared" si="220"/>
        <v>220</v>
      </c>
      <c r="AG161" s="120">
        <f t="shared" si="220"/>
        <v>108</v>
      </c>
      <c r="AH161" s="120">
        <f t="shared" si="220"/>
        <v>1905.84</v>
      </c>
      <c r="AI161" s="119" t="s">
        <v>32</v>
      </c>
    </row>
    <row r="162" s="17" customFormat="1" ht="16" customHeight="1" spans="1:35">
      <c r="A162" s="100">
        <f t="shared" si="177"/>
        <v>159</v>
      </c>
      <c r="B162" s="26" t="s">
        <v>123</v>
      </c>
      <c r="C162" s="101" t="s">
        <v>442</v>
      </c>
      <c r="D162" s="26" t="s">
        <v>443</v>
      </c>
      <c r="E162" s="26">
        <v>3726.65</v>
      </c>
      <c r="F162" s="26">
        <v>3726.65</v>
      </c>
      <c r="G162" s="102">
        <v>6014.67</v>
      </c>
      <c r="H162" s="26">
        <v>3726.65</v>
      </c>
      <c r="I162" s="102">
        <v>2200</v>
      </c>
      <c r="J162" s="102">
        <v>108</v>
      </c>
      <c r="K162" s="26">
        <f t="shared" si="175"/>
        <v>44.72</v>
      </c>
      <c r="L162" s="26">
        <f t="shared" si="195"/>
        <v>596.26</v>
      </c>
      <c r="M162" s="102">
        <f t="shared" si="178"/>
        <v>481.17</v>
      </c>
      <c r="N162" s="26">
        <f t="shared" si="196"/>
        <v>26.09</v>
      </c>
      <c r="O162" s="102">
        <f t="shared" si="179"/>
        <v>110</v>
      </c>
      <c r="P162" s="102">
        <f t="shared" si="180"/>
        <v>54</v>
      </c>
      <c r="Q162" s="102">
        <f t="shared" si="181"/>
        <v>1312.24</v>
      </c>
      <c r="R162" s="26">
        <f t="shared" si="182"/>
        <v>0</v>
      </c>
      <c r="S162" s="26">
        <f t="shared" si="183"/>
        <v>298.13</v>
      </c>
      <c r="T162" s="102">
        <f t="shared" si="184"/>
        <v>120.29</v>
      </c>
      <c r="U162" s="26">
        <f t="shared" si="185"/>
        <v>11.18</v>
      </c>
      <c r="V162" s="102">
        <f t="shared" si="186"/>
        <v>110</v>
      </c>
      <c r="W162" s="102">
        <f t="shared" si="187"/>
        <v>54</v>
      </c>
      <c r="X162" s="26">
        <f t="shared" si="188"/>
        <v>593.6</v>
      </c>
      <c r="Y162" s="26">
        <f t="shared" si="189"/>
        <v>1905.84</v>
      </c>
      <c r="Z162" s="26"/>
      <c r="AA162" s="119" t="s">
        <v>63</v>
      </c>
      <c r="AB162" s="120">
        <f t="shared" ref="AB162:AH162" si="221">K162+R162</f>
        <v>44.72</v>
      </c>
      <c r="AC162" s="120">
        <f t="shared" si="221"/>
        <v>894.39</v>
      </c>
      <c r="AD162" s="120">
        <f t="shared" si="221"/>
        <v>601.46</v>
      </c>
      <c r="AE162" s="120">
        <f t="shared" si="221"/>
        <v>37.27</v>
      </c>
      <c r="AF162" s="120">
        <f t="shared" si="221"/>
        <v>220</v>
      </c>
      <c r="AG162" s="120">
        <f t="shared" si="221"/>
        <v>108</v>
      </c>
      <c r="AH162" s="120">
        <f t="shared" si="221"/>
        <v>1905.84</v>
      </c>
      <c r="AI162" s="119" t="s">
        <v>32</v>
      </c>
    </row>
    <row r="163" s="17" customFormat="1" ht="16" customHeight="1" spans="1:35">
      <c r="A163" s="100">
        <f t="shared" si="177"/>
        <v>160</v>
      </c>
      <c r="B163" s="26" t="s">
        <v>123</v>
      </c>
      <c r="C163" s="101" t="s">
        <v>444</v>
      </c>
      <c r="D163" s="26" t="s">
        <v>445</v>
      </c>
      <c r="E163" s="26">
        <v>3726.65</v>
      </c>
      <c r="F163" s="26">
        <v>3726.65</v>
      </c>
      <c r="G163" s="102">
        <v>6014.67</v>
      </c>
      <c r="H163" s="26">
        <v>3726.65</v>
      </c>
      <c r="I163" s="102">
        <v>2200</v>
      </c>
      <c r="J163" s="102">
        <v>108</v>
      </c>
      <c r="K163" s="26">
        <f t="shared" si="175"/>
        <v>44.72</v>
      </c>
      <c r="L163" s="26">
        <f t="shared" si="195"/>
        <v>596.26</v>
      </c>
      <c r="M163" s="102">
        <f t="shared" si="178"/>
        <v>481.17</v>
      </c>
      <c r="N163" s="26">
        <f t="shared" si="196"/>
        <v>26.09</v>
      </c>
      <c r="O163" s="102">
        <f t="shared" si="179"/>
        <v>110</v>
      </c>
      <c r="P163" s="102">
        <f t="shared" si="180"/>
        <v>54</v>
      </c>
      <c r="Q163" s="102">
        <f t="shared" si="181"/>
        <v>1312.24</v>
      </c>
      <c r="R163" s="26">
        <f t="shared" si="182"/>
        <v>0</v>
      </c>
      <c r="S163" s="26">
        <f t="shared" si="183"/>
        <v>298.13</v>
      </c>
      <c r="T163" s="102">
        <f t="shared" si="184"/>
        <v>120.29</v>
      </c>
      <c r="U163" s="26">
        <f t="shared" si="185"/>
        <v>11.18</v>
      </c>
      <c r="V163" s="102">
        <f t="shared" si="186"/>
        <v>110</v>
      </c>
      <c r="W163" s="102">
        <f t="shared" si="187"/>
        <v>54</v>
      </c>
      <c r="X163" s="26">
        <f t="shared" si="188"/>
        <v>593.6</v>
      </c>
      <c r="Y163" s="26">
        <f t="shared" si="189"/>
        <v>1905.84</v>
      </c>
      <c r="Z163" s="26"/>
      <c r="AA163" s="119" t="s">
        <v>63</v>
      </c>
      <c r="AB163" s="120">
        <f t="shared" ref="AB163:AH163" si="222">K163+R163</f>
        <v>44.72</v>
      </c>
      <c r="AC163" s="120">
        <f t="shared" si="222"/>
        <v>894.39</v>
      </c>
      <c r="AD163" s="120">
        <f t="shared" si="222"/>
        <v>601.46</v>
      </c>
      <c r="AE163" s="120">
        <f t="shared" si="222"/>
        <v>37.27</v>
      </c>
      <c r="AF163" s="120">
        <f t="shared" si="222"/>
        <v>220</v>
      </c>
      <c r="AG163" s="120">
        <f t="shared" si="222"/>
        <v>108</v>
      </c>
      <c r="AH163" s="120">
        <f t="shared" si="222"/>
        <v>1905.84</v>
      </c>
      <c r="AI163" s="119" t="s">
        <v>32</v>
      </c>
    </row>
    <row r="164" s="17" customFormat="1" ht="16" customHeight="1" spans="1:35">
      <c r="A164" s="100">
        <f t="shared" si="177"/>
        <v>161</v>
      </c>
      <c r="B164" s="26" t="s">
        <v>123</v>
      </c>
      <c r="C164" s="101" t="s">
        <v>446</v>
      </c>
      <c r="D164" s="26" t="s">
        <v>447</v>
      </c>
      <c r="E164" s="26">
        <v>3726.65</v>
      </c>
      <c r="F164" s="26">
        <v>3726.65</v>
      </c>
      <c r="G164" s="102">
        <v>6014.67</v>
      </c>
      <c r="H164" s="26">
        <v>3726.65</v>
      </c>
      <c r="I164" s="102">
        <v>2200</v>
      </c>
      <c r="J164" s="102">
        <v>108</v>
      </c>
      <c r="K164" s="26">
        <f t="shared" si="175"/>
        <v>44.72</v>
      </c>
      <c r="L164" s="26">
        <f t="shared" si="195"/>
        <v>596.26</v>
      </c>
      <c r="M164" s="102">
        <f t="shared" si="178"/>
        <v>481.17</v>
      </c>
      <c r="N164" s="26">
        <f t="shared" si="196"/>
        <v>26.09</v>
      </c>
      <c r="O164" s="102">
        <f t="shared" si="179"/>
        <v>110</v>
      </c>
      <c r="P164" s="102">
        <f t="shared" si="180"/>
        <v>54</v>
      </c>
      <c r="Q164" s="102">
        <f t="shared" si="181"/>
        <v>1312.24</v>
      </c>
      <c r="R164" s="26">
        <f t="shared" si="182"/>
        <v>0</v>
      </c>
      <c r="S164" s="26">
        <f t="shared" si="183"/>
        <v>298.13</v>
      </c>
      <c r="T164" s="102">
        <f t="shared" si="184"/>
        <v>120.29</v>
      </c>
      <c r="U164" s="26">
        <f t="shared" si="185"/>
        <v>11.18</v>
      </c>
      <c r="V164" s="102">
        <f t="shared" si="186"/>
        <v>110</v>
      </c>
      <c r="W164" s="102">
        <f t="shared" si="187"/>
        <v>54</v>
      </c>
      <c r="X164" s="26">
        <f t="shared" si="188"/>
        <v>593.6</v>
      </c>
      <c r="Y164" s="26">
        <f t="shared" si="189"/>
        <v>1905.84</v>
      </c>
      <c r="Z164" s="26"/>
      <c r="AA164" s="119" t="s">
        <v>63</v>
      </c>
      <c r="AB164" s="120">
        <f t="shared" ref="AB164:AH164" si="223">K164+R164</f>
        <v>44.72</v>
      </c>
      <c r="AC164" s="120">
        <f t="shared" si="223"/>
        <v>894.39</v>
      </c>
      <c r="AD164" s="120">
        <f t="shared" si="223"/>
        <v>601.46</v>
      </c>
      <c r="AE164" s="120">
        <f t="shared" si="223"/>
        <v>37.27</v>
      </c>
      <c r="AF164" s="120">
        <f t="shared" si="223"/>
        <v>220</v>
      </c>
      <c r="AG164" s="120">
        <f t="shared" si="223"/>
        <v>108</v>
      </c>
      <c r="AH164" s="120">
        <f t="shared" si="223"/>
        <v>1905.84</v>
      </c>
      <c r="AI164" s="119" t="s">
        <v>32</v>
      </c>
    </row>
    <row r="165" s="17" customFormat="1" ht="16" customHeight="1" spans="1:35">
      <c r="A165" s="100">
        <f t="shared" si="177"/>
        <v>162</v>
      </c>
      <c r="B165" s="26" t="s">
        <v>123</v>
      </c>
      <c r="C165" s="101" t="s">
        <v>448</v>
      </c>
      <c r="D165" s="26" t="s">
        <v>449</v>
      </c>
      <c r="E165" s="26">
        <v>3726.65</v>
      </c>
      <c r="F165" s="26">
        <v>3726.65</v>
      </c>
      <c r="G165" s="102">
        <v>6014.67</v>
      </c>
      <c r="H165" s="26">
        <v>3726.65</v>
      </c>
      <c r="I165" s="102">
        <v>2200</v>
      </c>
      <c r="J165" s="102">
        <v>108</v>
      </c>
      <c r="K165" s="26">
        <f t="shared" si="175"/>
        <v>44.72</v>
      </c>
      <c r="L165" s="26">
        <f t="shared" si="195"/>
        <v>596.26</v>
      </c>
      <c r="M165" s="102">
        <f t="shared" si="178"/>
        <v>481.17</v>
      </c>
      <c r="N165" s="26">
        <f t="shared" si="196"/>
        <v>26.09</v>
      </c>
      <c r="O165" s="102">
        <f t="shared" si="179"/>
        <v>110</v>
      </c>
      <c r="P165" s="102">
        <f t="shared" si="180"/>
        <v>54</v>
      </c>
      <c r="Q165" s="102">
        <f t="shared" si="181"/>
        <v>1312.24</v>
      </c>
      <c r="R165" s="26">
        <f t="shared" si="182"/>
        <v>0</v>
      </c>
      <c r="S165" s="26">
        <f t="shared" si="183"/>
        <v>298.13</v>
      </c>
      <c r="T165" s="102">
        <f t="shared" si="184"/>
        <v>120.29</v>
      </c>
      <c r="U165" s="26">
        <f t="shared" si="185"/>
        <v>11.18</v>
      </c>
      <c r="V165" s="102">
        <f t="shared" si="186"/>
        <v>110</v>
      </c>
      <c r="W165" s="102">
        <f t="shared" si="187"/>
        <v>54</v>
      </c>
      <c r="X165" s="26">
        <f t="shared" si="188"/>
        <v>593.6</v>
      </c>
      <c r="Y165" s="26">
        <f t="shared" si="189"/>
        <v>1905.84</v>
      </c>
      <c r="Z165" s="26"/>
      <c r="AA165" s="119" t="s">
        <v>63</v>
      </c>
      <c r="AB165" s="120">
        <f t="shared" ref="AB165:AH165" si="224">K165+R165</f>
        <v>44.72</v>
      </c>
      <c r="AC165" s="120">
        <f t="shared" si="224"/>
        <v>894.39</v>
      </c>
      <c r="AD165" s="120">
        <f t="shared" si="224"/>
        <v>601.46</v>
      </c>
      <c r="AE165" s="120">
        <f t="shared" si="224"/>
        <v>37.27</v>
      </c>
      <c r="AF165" s="120">
        <f t="shared" si="224"/>
        <v>220</v>
      </c>
      <c r="AG165" s="120">
        <f t="shared" si="224"/>
        <v>108</v>
      </c>
      <c r="AH165" s="120">
        <f t="shared" si="224"/>
        <v>1905.84</v>
      </c>
      <c r="AI165" s="119" t="s">
        <v>32</v>
      </c>
    </row>
    <row r="166" s="17" customFormat="1" ht="16" customHeight="1" spans="1:35">
      <c r="A166" s="100">
        <f t="shared" si="177"/>
        <v>163</v>
      </c>
      <c r="B166" s="26" t="s">
        <v>123</v>
      </c>
      <c r="C166" s="108" t="s">
        <v>450</v>
      </c>
      <c r="D166" s="110" t="s">
        <v>451</v>
      </c>
      <c r="E166" s="26">
        <v>3726.65</v>
      </c>
      <c r="F166" s="26">
        <v>3726.65</v>
      </c>
      <c r="G166" s="102">
        <v>6014.67</v>
      </c>
      <c r="H166" s="26">
        <v>3726.65</v>
      </c>
      <c r="I166" s="102">
        <v>2200</v>
      </c>
      <c r="J166" s="102">
        <v>108</v>
      </c>
      <c r="K166" s="26">
        <f t="shared" si="175"/>
        <v>44.72</v>
      </c>
      <c r="L166" s="26">
        <f t="shared" si="195"/>
        <v>596.26</v>
      </c>
      <c r="M166" s="102">
        <f t="shared" si="178"/>
        <v>481.17</v>
      </c>
      <c r="N166" s="26">
        <f t="shared" si="196"/>
        <v>26.09</v>
      </c>
      <c r="O166" s="102">
        <f t="shared" si="179"/>
        <v>110</v>
      </c>
      <c r="P166" s="102">
        <f t="shared" si="180"/>
        <v>54</v>
      </c>
      <c r="Q166" s="102">
        <f t="shared" si="181"/>
        <v>1312.24</v>
      </c>
      <c r="R166" s="26">
        <f t="shared" si="182"/>
        <v>0</v>
      </c>
      <c r="S166" s="26">
        <f t="shared" si="183"/>
        <v>298.13</v>
      </c>
      <c r="T166" s="102">
        <f t="shared" si="184"/>
        <v>120.29</v>
      </c>
      <c r="U166" s="26">
        <f t="shared" si="185"/>
        <v>11.18</v>
      </c>
      <c r="V166" s="102">
        <f t="shared" si="186"/>
        <v>110</v>
      </c>
      <c r="W166" s="102">
        <f t="shared" si="187"/>
        <v>54</v>
      </c>
      <c r="X166" s="26">
        <f t="shared" si="188"/>
        <v>593.6</v>
      </c>
      <c r="Y166" s="26">
        <f t="shared" si="189"/>
        <v>1905.84</v>
      </c>
      <c r="Z166" s="26"/>
      <c r="AA166" s="119" t="s">
        <v>63</v>
      </c>
      <c r="AB166" s="120">
        <f t="shared" ref="AB166:AH166" si="225">K166+R166</f>
        <v>44.72</v>
      </c>
      <c r="AC166" s="120">
        <f t="shared" si="225"/>
        <v>894.39</v>
      </c>
      <c r="AD166" s="120">
        <f t="shared" si="225"/>
        <v>601.46</v>
      </c>
      <c r="AE166" s="120">
        <f t="shared" si="225"/>
        <v>37.27</v>
      </c>
      <c r="AF166" s="120">
        <f t="shared" si="225"/>
        <v>220</v>
      </c>
      <c r="AG166" s="120">
        <f t="shared" si="225"/>
        <v>108</v>
      </c>
      <c r="AH166" s="120">
        <f t="shared" si="225"/>
        <v>1905.84</v>
      </c>
      <c r="AI166" s="119" t="s">
        <v>32</v>
      </c>
    </row>
    <row r="167" s="17" customFormat="1" ht="16" customHeight="1" spans="1:35">
      <c r="A167" s="100">
        <f t="shared" si="177"/>
        <v>164</v>
      </c>
      <c r="B167" s="26" t="s">
        <v>103</v>
      </c>
      <c r="C167" s="101" t="s">
        <v>452</v>
      </c>
      <c r="D167" s="26" t="s">
        <v>453</v>
      </c>
      <c r="E167" s="26">
        <v>3726.65</v>
      </c>
      <c r="F167" s="26">
        <v>3726.65</v>
      </c>
      <c r="G167" s="102">
        <v>6014.67</v>
      </c>
      <c r="H167" s="26">
        <v>3726.65</v>
      </c>
      <c r="I167" s="102">
        <v>2200</v>
      </c>
      <c r="J167" s="102">
        <v>108</v>
      </c>
      <c r="K167" s="26">
        <f t="shared" si="175"/>
        <v>44.72</v>
      </c>
      <c r="L167" s="26">
        <f t="shared" si="195"/>
        <v>596.26</v>
      </c>
      <c r="M167" s="102">
        <f t="shared" si="178"/>
        <v>481.17</v>
      </c>
      <c r="N167" s="26">
        <f t="shared" si="196"/>
        <v>26.09</v>
      </c>
      <c r="O167" s="102">
        <f t="shared" si="179"/>
        <v>110</v>
      </c>
      <c r="P167" s="102">
        <f t="shared" si="180"/>
        <v>54</v>
      </c>
      <c r="Q167" s="102">
        <f t="shared" si="181"/>
        <v>1312.24</v>
      </c>
      <c r="R167" s="26">
        <f t="shared" si="182"/>
        <v>0</v>
      </c>
      <c r="S167" s="26">
        <f t="shared" si="183"/>
        <v>298.13</v>
      </c>
      <c r="T167" s="102">
        <f t="shared" si="184"/>
        <v>120.29</v>
      </c>
      <c r="U167" s="26">
        <f t="shared" si="185"/>
        <v>11.18</v>
      </c>
      <c r="V167" s="102">
        <f t="shared" si="186"/>
        <v>110</v>
      </c>
      <c r="W167" s="102">
        <f t="shared" si="187"/>
        <v>54</v>
      </c>
      <c r="X167" s="26">
        <f t="shared" si="188"/>
        <v>593.6</v>
      </c>
      <c r="Y167" s="26">
        <f t="shared" si="189"/>
        <v>1905.84</v>
      </c>
      <c r="Z167" s="26"/>
      <c r="AA167" s="119" t="s">
        <v>40</v>
      </c>
      <c r="AB167" s="120">
        <f t="shared" ref="AB167:AH167" si="226">K167+R167</f>
        <v>44.72</v>
      </c>
      <c r="AC167" s="120">
        <f t="shared" si="226"/>
        <v>894.39</v>
      </c>
      <c r="AD167" s="120">
        <f t="shared" si="226"/>
        <v>601.46</v>
      </c>
      <c r="AE167" s="120">
        <f t="shared" si="226"/>
        <v>37.27</v>
      </c>
      <c r="AF167" s="120">
        <f t="shared" si="226"/>
        <v>220</v>
      </c>
      <c r="AG167" s="120">
        <f t="shared" si="226"/>
        <v>108</v>
      </c>
      <c r="AH167" s="120">
        <f t="shared" si="226"/>
        <v>1905.84</v>
      </c>
      <c r="AI167" s="119" t="s">
        <v>32</v>
      </c>
    </row>
    <row r="168" s="17" customFormat="1" ht="16" customHeight="1" spans="1:35">
      <c r="A168" s="100">
        <f t="shared" si="177"/>
        <v>165</v>
      </c>
      <c r="B168" s="26" t="s">
        <v>103</v>
      </c>
      <c r="C168" s="101" t="s">
        <v>454</v>
      </c>
      <c r="D168" s="26" t="s">
        <v>455</v>
      </c>
      <c r="E168" s="26">
        <v>3726.65</v>
      </c>
      <c r="F168" s="26">
        <v>3726.65</v>
      </c>
      <c r="G168" s="102">
        <v>6014.67</v>
      </c>
      <c r="H168" s="26">
        <v>3726.65</v>
      </c>
      <c r="I168" s="102">
        <v>2200</v>
      </c>
      <c r="J168" s="102">
        <v>108</v>
      </c>
      <c r="K168" s="26">
        <f t="shared" si="175"/>
        <v>44.72</v>
      </c>
      <c r="L168" s="26">
        <f t="shared" si="195"/>
        <v>596.26</v>
      </c>
      <c r="M168" s="102">
        <f t="shared" si="178"/>
        <v>481.17</v>
      </c>
      <c r="N168" s="26">
        <f t="shared" si="196"/>
        <v>26.09</v>
      </c>
      <c r="O168" s="102">
        <f t="shared" si="179"/>
        <v>110</v>
      </c>
      <c r="P168" s="102">
        <f t="shared" si="180"/>
        <v>54</v>
      </c>
      <c r="Q168" s="102">
        <f t="shared" si="181"/>
        <v>1312.24</v>
      </c>
      <c r="R168" s="26">
        <f t="shared" si="182"/>
        <v>0</v>
      </c>
      <c r="S168" s="26">
        <f t="shared" si="183"/>
        <v>298.13</v>
      </c>
      <c r="T168" s="102">
        <f t="shared" si="184"/>
        <v>120.29</v>
      </c>
      <c r="U168" s="26">
        <f t="shared" si="185"/>
        <v>11.18</v>
      </c>
      <c r="V168" s="102">
        <f t="shared" si="186"/>
        <v>110</v>
      </c>
      <c r="W168" s="102">
        <f t="shared" si="187"/>
        <v>54</v>
      </c>
      <c r="X168" s="26">
        <f t="shared" si="188"/>
        <v>593.6</v>
      </c>
      <c r="Y168" s="26">
        <f t="shared" si="189"/>
        <v>1905.84</v>
      </c>
      <c r="Z168" s="26"/>
      <c r="AA168" s="119" t="s">
        <v>73</v>
      </c>
      <c r="AB168" s="120">
        <f t="shared" ref="AB168:AH168" si="227">K168+R168</f>
        <v>44.72</v>
      </c>
      <c r="AC168" s="120">
        <f t="shared" si="227"/>
        <v>894.39</v>
      </c>
      <c r="AD168" s="120">
        <f t="shared" si="227"/>
        <v>601.46</v>
      </c>
      <c r="AE168" s="120">
        <f t="shared" si="227"/>
        <v>37.27</v>
      </c>
      <c r="AF168" s="120">
        <f t="shared" si="227"/>
        <v>220</v>
      </c>
      <c r="AG168" s="120">
        <f t="shared" si="227"/>
        <v>108</v>
      </c>
      <c r="AH168" s="120">
        <f t="shared" si="227"/>
        <v>1905.84</v>
      </c>
      <c r="AI168" s="119" t="s">
        <v>32</v>
      </c>
    </row>
    <row r="169" s="17" customFormat="1" ht="16" customHeight="1" spans="1:35">
      <c r="A169" s="100">
        <f t="shared" si="177"/>
        <v>166</v>
      </c>
      <c r="B169" s="26" t="s">
        <v>103</v>
      </c>
      <c r="C169" s="101" t="s">
        <v>456</v>
      </c>
      <c r="D169" s="26" t="s">
        <v>457</v>
      </c>
      <c r="E169" s="26">
        <v>3726.65</v>
      </c>
      <c r="F169" s="26">
        <v>3726.65</v>
      </c>
      <c r="G169" s="102">
        <v>6014.67</v>
      </c>
      <c r="H169" s="26">
        <v>3726.65</v>
      </c>
      <c r="I169" s="102">
        <v>2200</v>
      </c>
      <c r="J169" s="102">
        <v>108</v>
      </c>
      <c r="K169" s="26">
        <f t="shared" si="175"/>
        <v>44.72</v>
      </c>
      <c r="L169" s="26">
        <f t="shared" si="195"/>
        <v>596.26</v>
      </c>
      <c r="M169" s="102">
        <f t="shared" si="178"/>
        <v>481.17</v>
      </c>
      <c r="N169" s="26">
        <f t="shared" si="196"/>
        <v>26.09</v>
      </c>
      <c r="O169" s="102">
        <f t="shared" si="179"/>
        <v>110</v>
      </c>
      <c r="P169" s="102">
        <f t="shared" si="180"/>
        <v>54</v>
      </c>
      <c r="Q169" s="102">
        <f t="shared" si="181"/>
        <v>1312.24</v>
      </c>
      <c r="R169" s="26">
        <f t="shared" si="182"/>
        <v>0</v>
      </c>
      <c r="S169" s="26">
        <f t="shared" si="183"/>
        <v>298.13</v>
      </c>
      <c r="T169" s="102">
        <f t="shared" si="184"/>
        <v>120.29</v>
      </c>
      <c r="U169" s="26">
        <f t="shared" si="185"/>
        <v>11.18</v>
      </c>
      <c r="V169" s="102">
        <f t="shared" si="186"/>
        <v>110</v>
      </c>
      <c r="W169" s="102">
        <f t="shared" si="187"/>
        <v>54</v>
      </c>
      <c r="X169" s="26">
        <f t="shared" si="188"/>
        <v>593.6</v>
      </c>
      <c r="Y169" s="26">
        <f t="shared" si="189"/>
        <v>1905.84</v>
      </c>
      <c r="Z169" s="26"/>
      <c r="AA169" s="119" t="s">
        <v>64</v>
      </c>
      <c r="AB169" s="120">
        <f t="shared" ref="AB169:AH169" si="228">K169+R169</f>
        <v>44.72</v>
      </c>
      <c r="AC169" s="120">
        <f t="shared" si="228"/>
        <v>894.39</v>
      </c>
      <c r="AD169" s="120">
        <f t="shared" si="228"/>
        <v>601.46</v>
      </c>
      <c r="AE169" s="120">
        <f t="shared" si="228"/>
        <v>37.27</v>
      </c>
      <c r="AF169" s="120">
        <f t="shared" si="228"/>
        <v>220</v>
      </c>
      <c r="AG169" s="120">
        <f t="shared" si="228"/>
        <v>108</v>
      </c>
      <c r="AH169" s="120">
        <f t="shared" si="228"/>
        <v>1905.84</v>
      </c>
      <c r="AI169" s="119" t="s">
        <v>32</v>
      </c>
    </row>
    <row r="170" s="17" customFormat="1" ht="16" customHeight="1" spans="1:35">
      <c r="A170" s="100">
        <f t="shared" si="177"/>
        <v>167</v>
      </c>
      <c r="B170" s="26" t="s">
        <v>103</v>
      </c>
      <c r="C170" s="101" t="s">
        <v>458</v>
      </c>
      <c r="D170" s="26" t="s">
        <v>459</v>
      </c>
      <c r="E170" s="26">
        <v>3726.65</v>
      </c>
      <c r="F170" s="26">
        <v>3726.65</v>
      </c>
      <c r="G170" s="102">
        <v>6014.67</v>
      </c>
      <c r="H170" s="26">
        <v>3726.65</v>
      </c>
      <c r="I170" s="102">
        <v>4180</v>
      </c>
      <c r="J170" s="102">
        <v>108</v>
      </c>
      <c r="K170" s="26">
        <f t="shared" si="175"/>
        <v>44.72</v>
      </c>
      <c r="L170" s="26">
        <f t="shared" si="195"/>
        <v>596.26</v>
      </c>
      <c r="M170" s="102">
        <f t="shared" si="178"/>
        <v>481.17</v>
      </c>
      <c r="N170" s="26">
        <f t="shared" si="196"/>
        <v>26.09</v>
      </c>
      <c r="O170" s="102">
        <f t="shared" si="179"/>
        <v>209</v>
      </c>
      <c r="P170" s="102">
        <f t="shared" si="180"/>
        <v>54</v>
      </c>
      <c r="Q170" s="102">
        <f t="shared" si="181"/>
        <v>1411.24</v>
      </c>
      <c r="R170" s="26">
        <f t="shared" si="182"/>
        <v>0</v>
      </c>
      <c r="S170" s="26">
        <f t="shared" si="183"/>
        <v>298.13</v>
      </c>
      <c r="T170" s="102">
        <f t="shared" si="184"/>
        <v>120.29</v>
      </c>
      <c r="U170" s="26">
        <f t="shared" si="185"/>
        <v>11.18</v>
      </c>
      <c r="V170" s="102">
        <f t="shared" si="186"/>
        <v>209</v>
      </c>
      <c r="W170" s="102">
        <f t="shared" si="187"/>
        <v>54</v>
      </c>
      <c r="X170" s="26">
        <f t="shared" si="188"/>
        <v>692.6</v>
      </c>
      <c r="Y170" s="26">
        <f t="shared" si="189"/>
        <v>2103.84</v>
      </c>
      <c r="Z170" s="26"/>
      <c r="AA170" s="119" t="s">
        <v>40</v>
      </c>
      <c r="AB170" s="120">
        <f t="shared" ref="AB170:AH170" si="229">K170+R170</f>
        <v>44.72</v>
      </c>
      <c r="AC170" s="120">
        <f t="shared" si="229"/>
        <v>894.39</v>
      </c>
      <c r="AD170" s="120">
        <f t="shared" si="229"/>
        <v>601.46</v>
      </c>
      <c r="AE170" s="120">
        <f t="shared" si="229"/>
        <v>37.27</v>
      </c>
      <c r="AF170" s="120">
        <f t="shared" si="229"/>
        <v>418</v>
      </c>
      <c r="AG170" s="120">
        <f t="shared" si="229"/>
        <v>108</v>
      </c>
      <c r="AH170" s="120">
        <f t="shared" si="229"/>
        <v>2103.84</v>
      </c>
      <c r="AI170" s="119" t="s">
        <v>32</v>
      </c>
    </row>
    <row r="171" s="17" customFormat="1" ht="16" customHeight="1" spans="1:35">
      <c r="A171" s="100">
        <f t="shared" si="177"/>
        <v>168</v>
      </c>
      <c r="B171" s="26" t="s">
        <v>103</v>
      </c>
      <c r="C171" s="101" t="s">
        <v>460</v>
      </c>
      <c r="D171" s="26" t="s">
        <v>461</v>
      </c>
      <c r="E171" s="26">
        <v>3726.65</v>
      </c>
      <c r="F171" s="26">
        <v>3726.65</v>
      </c>
      <c r="G171" s="102">
        <v>6014.67</v>
      </c>
      <c r="H171" s="26">
        <v>3726.65</v>
      </c>
      <c r="I171" s="102">
        <v>4180</v>
      </c>
      <c r="J171" s="102">
        <v>108</v>
      </c>
      <c r="K171" s="26">
        <f t="shared" si="175"/>
        <v>44.72</v>
      </c>
      <c r="L171" s="26">
        <f t="shared" si="195"/>
        <v>596.26</v>
      </c>
      <c r="M171" s="102">
        <f t="shared" si="178"/>
        <v>481.17</v>
      </c>
      <c r="N171" s="26">
        <f t="shared" si="196"/>
        <v>26.09</v>
      </c>
      <c r="O171" s="102">
        <f t="shared" si="179"/>
        <v>209</v>
      </c>
      <c r="P171" s="102">
        <f t="shared" si="180"/>
        <v>54</v>
      </c>
      <c r="Q171" s="102">
        <f t="shared" si="181"/>
        <v>1411.24</v>
      </c>
      <c r="R171" s="26">
        <f t="shared" si="182"/>
        <v>0</v>
      </c>
      <c r="S171" s="26">
        <f t="shared" si="183"/>
        <v>298.13</v>
      </c>
      <c r="T171" s="102">
        <f t="shared" si="184"/>
        <v>120.29</v>
      </c>
      <c r="U171" s="26">
        <f t="shared" si="185"/>
        <v>11.18</v>
      </c>
      <c r="V171" s="102">
        <f t="shared" si="186"/>
        <v>209</v>
      </c>
      <c r="W171" s="102">
        <f t="shared" si="187"/>
        <v>54</v>
      </c>
      <c r="X171" s="26">
        <f t="shared" si="188"/>
        <v>692.6</v>
      </c>
      <c r="Y171" s="26">
        <f t="shared" si="189"/>
        <v>2103.84</v>
      </c>
      <c r="Z171" s="26"/>
      <c r="AA171" s="119" t="s">
        <v>61</v>
      </c>
      <c r="AB171" s="120">
        <f t="shared" ref="AB171:AH171" si="230">K171+R171</f>
        <v>44.72</v>
      </c>
      <c r="AC171" s="120">
        <f t="shared" si="230"/>
        <v>894.39</v>
      </c>
      <c r="AD171" s="120">
        <f t="shared" si="230"/>
        <v>601.46</v>
      </c>
      <c r="AE171" s="120">
        <f t="shared" si="230"/>
        <v>37.27</v>
      </c>
      <c r="AF171" s="120">
        <f t="shared" si="230"/>
        <v>418</v>
      </c>
      <c r="AG171" s="120">
        <f t="shared" si="230"/>
        <v>108</v>
      </c>
      <c r="AH171" s="120">
        <f t="shared" si="230"/>
        <v>2103.84</v>
      </c>
      <c r="AI171" s="119" t="s">
        <v>32</v>
      </c>
    </row>
    <row r="172" s="17" customFormat="1" ht="16" customHeight="1" spans="1:35">
      <c r="A172" s="100">
        <f t="shared" si="177"/>
        <v>169</v>
      </c>
      <c r="B172" s="26" t="s">
        <v>103</v>
      </c>
      <c r="C172" s="101" t="s">
        <v>462</v>
      </c>
      <c r="D172" s="26" t="s">
        <v>463</v>
      </c>
      <c r="E172" s="26">
        <v>3726.65</v>
      </c>
      <c r="F172" s="26">
        <v>3726.65</v>
      </c>
      <c r="G172" s="102">
        <v>6014.67</v>
      </c>
      <c r="H172" s="26">
        <v>3726.65</v>
      </c>
      <c r="I172" s="102">
        <v>4180</v>
      </c>
      <c r="J172" s="102">
        <v>108</v>
      </c>
      <c r="K172" s="26">
        <f t="shared" si="175"/>
        <v>44.72</v>
      </c>
      <c r="L172" s="26">
        <f t="shared" si="195"/>
        <v>596.26</v>
      </c>
      <c r="M172" s="102">
        <f t="shared" si="178"/>
        <v>481.17</v>
      </c>
      <c r="N172" s="26">
        <f t="shared" si="196"/>
        <v>26.09</v>
      </c>
      <c r="O172" s="102">
        <f t="shared" si="179"/>
        <v>209</v>
      </c>
      <c r="P172" s="102">
        <f t="shared" si="180"/>
        <v>54</v>
      </c>
      <c r="Q172" s="102">
        <f t="shared" si="181"/>
        <v>1411.24</v>
      </c>
      <c r="R172" s="26">
        <f t="shared" si="182"/>
        <v>0</v>
      </c>
      <c r="S172" s="26">
        <f t="shared" si="183"/>
        <v>298.13</v>
      </c>
      <c r="T172" s="102">
        <f t="shared" si="184"/>
        <v>120.29</v>
      </c>
      <c r="U172" s="26">
        <f t="shared" si="185"/>
        <v>11.18</v>
      </c>
      <c r="V172" s="102">
        <f t="shared" si="186"/>
        <v>209</v>
      </c>
      <c r="W172" s="102">
        <f t="shared" si="187"/>
        <v>54</v>
      </c>
      <c r="X172" s="26">
        <f t="shared" si="188"/>
        <v>692.6</v>
      </c>
      <c r="Y172" s="26">
        <f t="shared" si="189"/>
        <v>2103.84</v>
      </c>
      <c r="Z172" s="26"/>
      <c r="AA172" s="119" t="s">
        <v>40</v>
      </c>
      <c r="AB172" s="120">
        <f t="shared" ref="AB172:AH172" si="231">K172+R172</f>
        <v>44.72</v>
      </c>
      <c r="AC172" s="120">
        <f t="shared" si="231"/>
        <v>894.39</v>
      </c>
      <c r="AD172" s="120">
        <f t="shared" si="231"/>
        <v>601.46</v>
      </c>
      <c r="AE172" s="120">
        <f t="shared" si="231"/>
        <v>37.27</v>
      </c>
      <c r="AF172" s="120">
        <f t="shared" si="231"/>
        <v>418</v>
      </c>
      <c r="AG172" s="120">
        <f t="shared" si="231"/>
        <v>108</v>
      </c>
      <c r="AH172" s="120">
        <f t="shared" si="231"/>
        <v>2103.84</v>
      </c>
      <c r="AI172" s="119" t="s">
        <v>32</v>
      </c>
    </row>
    <row r="173" s="17" customFormat="1" ht="16" customHeight="1" spans="1:35">
      <c r="A173" s="100">
        <f t="shared" si="177"/>
        <v>170</v>
      </c>
      <c r="B173" s="26" t="s">
        <v>207</v>
      </c>
      <c r="C173" s="101" t="s">
        <v>464</v>
      </c>
      <c r="D173" s="26" t="s">
        <v>465</v>
      </c>
      <c r="E173" s="26">
        <v>3726.65</v>
      </c>
      <c r="F173" s="26">
        <v>3726.65</v>
      </c>
      <c r="G173" s="102">
        <v>6014.67</v>
      </c>
      <c r="H173" s="26">
        <v>3726.65</v>
      </c>
      <c r="I173" s="102">
        <v>4180</v>
      </c>
      <c r="J173" s="102">
        <v>108</v>
      </c>
      <c r="K173" s="26">
        <f t="shared" si="175"/>
        <v>44.72</v>
      </c>
      <c r="L173" s="26">
        <f t="shared" si="195"/>
        <v>596.26</v>
      </c>
      <c r="M173" s="102">
        <f t="shared" si="178"/>
        <v>481.17</v>
      </c>
      <c r="N173" s="26">
        <f t="shared" si="196"/>
        <v>26.09</v>
      </c>
      <c r="O173" s="102">
        <f t="shared" si="179"/>
        <v>209</v>
      </c>
      <c r="P173" s="102">
        <f t="shared" si="180"/>
        <v>54</v>
      </c>
      <c r="Q173" s="102">
        <f t="shared" si="181"/>
        <v>1411.24</v>
      </c>
      <c r="R173" s="26">
        <f t="shared" si="182"/>
        <v>0</v>
      </c>
      <c r="S173" s="26">
        <f t="shared" si="183"/>
        <v>298.13</v>
      </c>
      <c r="T173" s="102">
        <f t="shared" si="184"/>
        <v>120.29</v>
      </c>
      <c r="U173" s="26">
        <f t="shared" si="185"/>
        <v>11.18</v>
      </c>
      <c r="V173" s="102">
        <f t="shared" si="186"/>
        <v>209</v>
      </c>
      <c r="W173" s="102">
        <f t="shared" si="187"/>
        <v>54</v>
      </c>
      <c r="X173" s="26">
        <f t="shared" si="188"/>
        <v>692.6</v>
      </c>
      <c r="Y173" s="26">
        <f t="shared" si="189"/>
        <v>2103.84</v>
      </c>
      <c r="Z173" s="26"/>
      <c r="AA173" s="119" t="s">
        <v>65</v>
      </c>
      <c r="AB173" s="120">
        <f t="shared" ref="AB173:AH173" si="232">K173+R173</f>
        <v>44.72</v>
      </c>
      <c r="AC173" s="120">
        <f t="shared" si="232"/>
        <v>894.39</v>
      </c>
      <c r="AD173" s="120">
        <f t="shared" si="232"/>
        <v>601.46</v>
      </c>
      <c r="AE173" s="120">
        <f t="shared" si="232"/>
        <v>37.27</v>
      </c>
      <c r="AF173" s="120">
        <f t="shared" si="232"/>
        <v>418</v>
      </c>
      <c r="AG173" s="120">
        <f t="shared" si="232"/>
        <v>108</v>
      </c>
      <c r="AH173" s="120">
        <f t="shared" si="232"/>
        <v>2103.84</v>
      </c>
      <c r="AI173" s="119" t="s">
        <v>33</v>
      </c>
    </row>
    <row r="174" s="17" customFormat="1" ht="16" customHeight="1" spans="1:35">
      <c r="A174" s="100">
        <f t="shared" si="177"/>
        <v>171</v>
      </c>
      <c r="B174" s="26" t="s">
        <v>103</v>
      </c>
      <c r="C174" s="101" t="s">
        <v>466</v>
      </c>
      <c r="D174" s="26" t="s">
        <v>467</v>
      </c>
      <c r="E174" s="26">
        <v>3726.65</v>
      </c>
      <c r="F174" s="26">
        <v>3726.65</v>
      </c>
      <c r="G174" s="102">
        <v>6014.67</v>
      </c>
      <c r="H174" s="26">
        <v>3726.65</v>
      </c>
      <c r="I174" s="102">
        <v>4180</v>
      </c>
      <c r="J174" s="102">
        <v>108</v>
      </c>
      <c r="K174" s="26">
        <f t="shared" si="175"/>
        <v>44.72</v>
      </c>
      <c r="L174" s="26">
        <f t="shared" si="195"/>
        <v>596.26</v>
      </c>
      <c r="M174" s="102">
        <f t="shared" si="178"/>
        <v>481.17</v>
      </c>
      <c r="N174" s="26">
        <f t="shared" si="196"/>
        <v>26.09</v>
      </c>
      <c r="O174" s="102">
        <f t="shared" si="179"/>
        <v>209</v>
      </c>
      <c r="P174" s="102">
        <f t="shared" si="180"/>
        <v>54</v>
      </c>
      <c r="Q174" s="102">
        <f t="shared" si="181"/>
        <v>1411.24</v>
      </c>
      <c r="R174" s="26">
        <f t="shared" si="182"/>
        <v>0</v>
      </c>
      <c r="S174" s="26">
        <f t="shared" si="183"/>
        <v>298.13</v>
      </c>
      <c r="T174" s="102">
        <f t="shared" si="184"/>
        <v>120.29</v>
      </c>
      <c r="U174" s="26">
        <f t="shared" si="185"/>
        <v>11.18</v>
      </c>
      <c r="V174" s="102">
        <f t="shared" si="186"/>
        <v>209</v>
      </c>
      <c r="W174" s="102">
        <f t="shared" si="187"/>
        <v>54</v>
      </c>
      <c r="X174" s="26">
        <f t="shared" si="188"/>
        <v>692.6</v>
      </c>
      <c r="Y174" s="26">
        <f t="shared" si="189"/>
        <v>2103.84</v>
      </c>
      <c r="Z174" s="26"/>
      <c r="AA174" s="119" t="s">
        <v>64</v>
      </c>
      <c r="AB174" s="120">
        <f t="shared" ref="AB174:AH174" si="233">K174+R174</f>
        <v>44.72</v>
      </c>
      <c r="AC174" s="120">
        <f t="shared" si="233"/>
        <v>894.39</v>
      </c>
      <c r="AD174" s="120">
        <f t="shared" si="233"/>
        <v>601.46</v>
      </c>
      <c r="AE174" s="120">
        <f t="shared" si="233"/>
        <v>37.27</v>
      </c>
      <c r="AF174" s="120">
        <f t="shared" si="233"/>
        <v>418</v>
      </c>
      <c r="AG174" s="120">
        <f t="shared" si="233"/>
        <v>108</v>
      </c>
      <c r="AH174" s="120">
        <f t="shared" si="233"/>
        <v>2103.84</v>
      </c>
      <c r="AI174" s="119" t="s">
        <v>32</v>
      </c>
    </row>
    <row r="175" s="17" customFormat="1" ht="16" customHeight="1" spans="1:35">
      <c r="A175" s="100">
        <f t="shared" si="177"/>
        <v>172</v>
      </c>
      <c r="B175" s="26" t="s">
        <v>103</v>
      </c>
      <c r="C175" s="101" t="s">
        <v>468</v>
      </c>
      <c r="D175" s="26" t="s">
        <v>469</v>
      </c>
      <c r="E175" s="26">
        <v>3726.65</v>
      </c>
      <c r="F175" s="26">
        <v>3726.65</v>
      </c>
      <c r="G175" s="102">
        <v>6014.67</v>
      </c>
      <c r="H175" s="26">
        <v>3726.65</v>
      </c>
      <c r="I175" s="102">
        <v>2200</v>
      </c>
      <c r="J175" s="102">
        <v>108</v>
      </c>
      <c r="K175" s="26">
        <f t="shared" si="175"/>
        <v>44.72</v>
      </c>
      <c r="L175" s="26">
        <f t="shared" si="195"/>
        <v>596.26</v>
      </c>
      <c r="M175" s="102">
        <f t="shared" si="178"/>
        <v>481.17</v>
      </c>
      <c r="N175" s="26">
        <f t="shared" si="196"/>
        <v>26.09</v>
      </c>
      <c r="O175" s="102">
        <f t="shared" si="179"/>
        <v>110</v>
      </c>
      <c r="P175" s="102">
        <f t="shared" si="180"/>
        <v>54</v>
      </c>
      <c r="Q175" s="102">
        <f t="shared" si="181"/>
        <v>1312.24</v>
      </c>
      <c r="R175" s="26">
        <f t="shared" si="182"/>
        <v>0</v>
      </c>
      <c r="S175" s="26">
        <f t="shared" si="183"/>
        <v>298.13</v>
      </c>
      <c r="T175" s="102">
        <f t="shared" si="184"/>
        <v>120.29</v>
      </c>
      <c r="U175" s="26">
        <f t="shared" si="185"/>
        <v>11.18</v>
      </c>
      <c r="V175" s="102">
        <f t="shared" si="186"/>
        <v>110</v>
      </c>
      <c r="W175" s="102">
        <f t="shared" si="187"/>
        <v>54</v>
      </c>
      <c r="X175" s="26">
        <f t="shared" si="188"/>
        <v>593.6</v>
      </c>
      <c r="Y175" s="26">
        <f t="shared" si="189"/>
        <v>1905.84</v>
      </c>
      <c r="Z175" s="26"/>
      <c r="AA175" s="119" t="s">
        <v>61</v>
      </c>
      <c r="AB175" s="120">
        <f t="shared" ref="AB175:AH175" si="234">K175+R175</f>
        <v>44.72</v>
      </c>
      <c r="AC175" s="120">
        <f t="shared" si="234"/>
        <v>894.39</v>
      </c>
      <c r="AD175" s="120">
        <f t="shared" si="234"/>
        <v>601.46</v>
      </c>
      <c r="AE175" s="120">
        <f t="shared" si="234"/>
        <v>37.27</v>
      </c>
      <c r="AF175" s="120">
        <f t="shared" si="234"/>
        <v>220</v>
      </c>
      <c r="AG175" s="120">
        <f t="shared" si="234"/>
        <v>108</v>
      </c>
      <c r="AH175" s="120">
        <f t="shared" si="234"/>
        <v>1905.84</v>
      </c>
      <c r="AI175" s="119" t="s">
        <v>32</v>
      </c>
    </row>
    <row r="176" s="17" customFormat="1" ht="16" customHeight="1" spans="1:35">
      <c r="A176" s="100">
        <f t="shared" si="177"/>
        <v>173</v>
      </c>
      <c r="B176" s="26" t="s">
        <v>113</v>
      </c>
      <c r="C176" s="101" t="s">
        <v>470</v>
      </c>
      <c r="D176" s="26" t="s">
        <v>471</v>
      </c>
      <c r="E176" s="26">
        <v>3726.65</v>
      </c>
      <c r="F176" s="26">
        <v>3726.65</v>
      </c>
      <c r="G176" s="102">
        <v>6014.67</v>
      </c>
      <c r="H176" s="26">
        <v>3726.65</v>
      </c>
      <c r="I176" s="102">
        <v>2200</v>
      </c>
      <c r="J176" s="102">
        <v>108</v>
      </c>
      <c r="K176" s="26">
        <f t="shared" si="175"/>
        <v>44.72</v>
      </c>
      <c r="L176" s="26">
        <f t="shared" si="195"/>
        <v>596.26</v>
      </c>
      <c r="M176" s="102">
        <f t="shared" si="178"/>
        <v>481.17</v>
      </c>
      <c r="N176" s="26">
        <f t="shared" si="196"/>
        <v>26.09</v>
      </c>
      <c r="O176" s="102">
        <f t="shared" si="179"/>
        <v>110</v>
      </c>
      <c r="P176" s="102">
        <f t="shared" si="180"/>
        <v>54</v>
      </c>
      <c r="Q176" s="102">
        <f t="shared" si="181"/>
        <v>1312.24</v>
      </c>
      <c r="R176" s="26">
        <f t="shared" si="182"/>
        <v>0</v>
      </c>
      <c r="S176" s="26">
        <f t="shared" si="183"/>
        <v>298.13</v>
      </c>
      <c r="T176" s="102">
        <f t="shared" si="184"/>
        <v>120.29</v>
      </c>
      <c r="U176" s="26">
        <f t="shared" si="185"/>
        <v>11.18</v>
      </c>
      <c r="V176" s="102">
        <f t="shared" si="186"/>
        <v>110</v>
      </c>
      <c r="W176" s="102">
        <f t="shared" si="187"/>
        <v>54</v>
      </c>
      <c r="X176" s="26">
        <f t="shared" si="188"/>
        <v>593.6</v>
      </c>
      <c r="Y176" s="26">
        <f t="shared" si="189"/>
        <v>1905.84</v>
      </c>
      <c r="Z176" s="26"/>
      <c r="AA176" s="119" t="s">
        <v>68</v>
      </c>
      <c r="AB176" s="120">
        <f t="shared" ref="AB176:AH176" si="235">K176+R176</f>
        <v>44.72</v>
      </c>
      <c r="AC176" s="120">
        <f t="shared" si="235"/>
        <v>894.39</v>
      </c>
      <c r="AD176" s="120">
        <f t="shared" si="235"/>
        <v>601.46</v>
      </c>
      <c r="AE176" s="120">
        <f t="shared" si="235"/>
        <v>37.27</v>
      </c>
      <c r="AF176" s="120">
        <f t="shared" si="235"/>
        <v>220</v>
      </c>
      <c r="AG176" s="120">
        <f t="shared" si="235"/>
        <v>108</v>
      </c>
      <c r="AH176" s="120">
        <f t="shared" si="235"/>
        <v>1905.84</v>
      </c>
      <c r="AI176" s="119" t="s">
        <v>35</v>
      </c>
    </row>
    <row r="177" s="17" customFormat="1" ht="16" customHeight="1" spans="1:35">
      <c r="A177" s="100">
        <f t="shared" si="177"/>
        <v>174</v>
      </c>
      <c r="B177" s="26" t="s">
        <v>103</v>
      </c>
      <c r="C177" s="101" t="s">
        <v>472</v>
      </c>
      <c r="D177" s="300" t="s">
        <v>473</v>
      </c>
      <c r="E177" s="26">
        <v>3726.65</v>
      </c>
      <c r="F177" s="26">
        <v>3726.65</v>
      </c>
      <c r="G177" s="102">
        <v>6014.67</v>
      </c>
      <c r="H177" s="26">
        <v>3726.65</v>
      </c>
      <c r="I177" s="102">
        <v>2200</v>
      </c>
      <c r="J177" s="102">
        <v>108</v>
      </c>
      <c r="K177" s="26">
        <f t="shared" si="175"/>
        <v>44.72</v>
      </c>
      <c r="L177" s="26">
        <f t="shared" si="195"/>
        <v>596.26</v>
      </c>
      <c r="M177" s="102">
        <f t="shared" si="178"/>
        <v>481.17</v>
      </c>
      <c r="N177" s="26">
        <f t="shared" si="196"/>
        <v>26.09</v>
      </c>
      <c r="O177" s="102">
        <f t="shared" si="179"/>
        <v>110</v>
      </c>
      <c r="P177" s="102">
        <f t="shared" si="180"/>
        <v>54</v>
      </c>
      <c r="Q177" s="102">
        <f t="shared" si="181"/>
        <v>1312.24</v>
      </c>
      <c r="R177" s="26">
        <f t="shared" si="182"/>
        <v>0</v>
      </c>
      <c r="S177" s="26">
        <f t="shared" si="183"/>
        <v>298.13</v>
      </c>
      <c r="T177" s="102">
        <f t="shared" si="184"/>
        <v>120.29</v>
      </c>
      <c r="U177" s="26">
        <f t="shared" si="185"/>
        <v>11.18</v>
      </c>
      <c r="V177" s="102">
        <f t="shared" si="186"/>
        <v>110</v>
      </c>
      <c r="W177" s="102">
        <f t="shared" si="187"/>
        <v>54</v>
      </c>
      <c r="X177" s="26">
        <f t="shared" si="188"/>
        <v>593.6</v>
      </c>
      <c r="Y177" s="26">
        <f t="shared" si="189"/>
        <v>1905.84</v>
      </c>
      <c r="Z177" s="26"/>
      <c r="AA177" s="119" t="s">
        <v>40</v>
      </c>
      <c r="AB177" s="120">
        <f t="shared" ref="AB177:AH177" si="236">K177+R177</f>
        <v>44.72</v>
      </c>
      <c r="AC177" s="120">
        <f t="shared" si="236"/>
        <v>894.39</v>
      </c>
      <c r="AD177" s="120">
        <f t="shared" si="236"/>
        <v>601.46</v>
      </c>
      <c r="AE177" s="120">
        <f t="shared" si="236"/>
        <v>37.27</v>
      </c>
      <c r="AF177" s="120">
        <f t="shared" si="236"/>
        <v>220</v>
      </c>
      <c r="AG177" s="120">
        <f t="shared" si="236"/>
        <v>108</v>
      </c>
      <c r="AH177" s="120">
        <f t="shared" si="236"/>
        <v>1905.84</v>
      </c>
      <c r="AI177" s="119" t="s">
        <v>32</v>
      </c>
    </row>
    <row r="178" s="17" customFormat="1" ht="16" customHeight="1" spans="1:35">
      <c r="A178" s="100">
        <f t="shared" si="177"/>
        <v>175</v>
      </c>
      <c r="B178" s="26" t="s">
        <v>103</v>
      </c>
      <c r="C178" s="101" t="s">
        <v>474</v>
      </c>
      <c r="D178" s="26" t="s">
        <v>475</v>
      </c>
      <c r="E178" s="26">
        <v>3726.65</v>
      </c>
      <c r="F178" s="26">
        <v>3726.65</v>
      </c>
      <c r="G178" s="102">
        <v>6014.67</v>
      </c>
      <c r="H178" s="26">
        <v>3726.65</v>
      </c>
      <c r="I178" s="102">
        <v>3180</v>
      </c>
      <c r="J178" s="102">
        <v>108</v>
      </c>
      <c r="K178" s="26">
        <f t="shared" si="175"/>
        <v>44.72</v>
      </c>
      <c r="L178" s="26">
        <f t="shared" si="195"/>
        <v>596.26</v>
      </c>
      <c r="M178" s="102">
        <f t="shared" si="178"/>
        <v>481.17</v>
      </c>
      <c r="N178" s="26">
        <f t="shared" si="196"/>
        <v>26.09</v>
      </c>
      <c r="O178" s="102">
        <f t="shared" si="179"/>
        <v>159</v>
      </c>
      <c r="P178" s="102">
        <f t="shared" si="180"/>
        <v>54</v>
      </c>
      <c r="Q178" s="102">
        <f t="shared" si="181"/>
        <v>1361.24</v>
      </c>
      <c r="R178" s="26">
        <f t="shared" si="182"/>
        <v>0</v>
      </c>
      <c r="S178" s="26">
        <f t="shared" si="183"/>
        <v>298.13</v>
      </c>
      <c r="T178" s="102">
        <f t="shared" si="184"/>
        <v>120.29</v>
      </c>
      <c r="U178" s="26">
        <f t="shared" si="185"/>
        <v>11.18</v>
      </c>
      <c r="V178" s="102">
        <f t="shared" si="186"/>
        <v>159</v>
      </c>
      <c r="W178" s="102">
        <f t="shared" si="187"/>
        <v>54</v>
      </c>
      <c r="X178" s="26">
        <f t="shared" si="188"/>
        <v>642.6</v>
      </c>
      <c r="Y178" s="26">
        <f t="shared" si="189"/>
        <v>2003.84</v>
      </c>
      <c r="Z178" s="26"/>
      <c r="AA178" s="119" t="s">
        <v>61</v>
      </c>
      <c r="AB178" s="120">
        <f t="shared" ref="AB178:AH178" si="237">K178+R178</f>
        <v>44.72</v>
      </c>
      <c r="AC178" s="120">
        <f t="shared" si="237"/>
        <v>894.39</v>
      </c>
      <c r="AD178" s="120">
        <f t="shared" si="237"/>
        <v>601.46</v>
      </c>
      <c r="AE178" s="120">
        <f t="shared" si="237"/>
        <v>37.27</v>
      </c>
      <c r="AF178" s="120">
        <f t="shared" si="237"/>
        <v>318</v>
      </c>
      <c r="AG178" s="120">
        <f t="shared" si="237"/>
        <v>108</v>
      </c>
      <c r="AH178" s="120">
        <f t="shared" si="237"/>
        <v>2003.84</v>
      </c>
      <c r="AI178" s="119" t="s">
        <v>32</v>
      </c>
    </row>
    <row r="179" s="17" customFormat="1" ht="16" customHeight="1" spans="1:35">
      <c r="A179" s="100">
        <f t="shared" si="177"/>
        <v>176</v>
      </c>
      <c r="B179" s="26" t="s">
        <v>103</v>
      </c>
      <c r="C179" s="101" t="s">
        <v>476</v>
      </c>
      <c r="D179" s="306" t="s">
        <v>477</v>
      </c>
      <c r="E179" s="26">
        <v>3726.65</v>
      </c>
      <c r="F179" s="26">
        <v>3726.65</v>
      </c>
      <c r="G179" s="102">
        <v>6014.67</v>
      </c>
      <c r="H179" s="26">
        <v>3726.65</v>
      </c>
      <c r="I179" s="102">
        <v>2200</v>
      </c>
      <c r="J179" s="102">
        <v>108</v>
      </c>
      <c r="K179" s="26">
        <f t="shared" si="175"/>
        <v>44.72</v>
      </c>
      <c r="L179" s="26">
        <f t="shared" si="195"/>
        <v>596.26</v>
      </c>
      <c r="M179" s="102">
        <f t="shared" si="178"/>
        <v>481.17</v>
      </c>
      <c r="N179" s="26">
        <f t="shared" si="196"/>
        <v>26.09</v>
      </c>
      <c r="O179" s="102">
        <f t="shared" si="179"/>
        <v>110</v>
      </c>
      <c r="P179" s="102">
        <f t="shared" si="180"/>
        <v>54</v>
      </c>
      <c r="Q179" s="102">
        <f t="shared" si="181"/>
        <v>1312.24</v>
      </c>
      <c r="R179" s="26">
        <f t="shared" si="182"/>
        <v>0</v>
      </c>
      <c r="S179" s="26">
        <f t="shared" si="183"/>
        <v>298.13</v>
      </c>
      <c r="T179" s="102">
        <f t="shared" si="184"/>
        <v>120.29</v>
      </c>
      <c r="U179" s="26">
        <f t="shared" si="185"/>
        <v>11.18</v>
      </c>
      <c r="V179" s="102">
        <f t="shared" si="186"/>
        <v>110</v>
      </c>
      <c r="W179" s="102">
        <f t="shared" si="187"/>
        <v>54</v>
      </c>
      <c r="X179" s="26">
        <f t="shared" si="188"/>
        <v>593.6</v>
      </c>
      <c r="Y179" s="26">
        <f t="shared" si="189"/>
        <v>1905.84</v>
      </c>
      <c r="Z179" s="26"/>
      <c r="AA179" s="119" t="s">
        <v>40</v>
      </c>
      <c r="AB179" s="120">
        <f t="shared" ref="AB179:AH179" si="238">K179+R179</f>
        <v>44.72</v>
      </c>
      <c r="AC179" s="120">
        <f t="shared" si="238"/>
        <v>894.39</v>
      </c>
      <c r="AD179" s="120">
        <f t="shared" si="238"/>
        <v>601.46</v>
      </c>
      <c r="AE179" s="120">
        <f t="shared" si="238"/>
        <v>37.27</v>
      </c>
      <c r="AF179" s="120">
        <f t="shared" si="238"/>
        <v>220</v>
      </c>
      <c r="AG179" s="120">
        <f t="shared" si="238"/>
        <v>108</v>
      </c>
      <c r="AH179" s="120">
        <f t="shared" si="238"/>
        <v>1905.84</v>
      </c>
      <c r="AI179" s="119" t="s">
        <v>32</v>
      </c>
    </row>
    <row r="180" s="17" customFormat="1" ht="16" customHeight="1" spans="1:35">
      <c r="A180" s="100">
        <f t="shared" si="177"/>
        <v>177</v>
      </c>
      <c r="B180" s="26" t="s">
        <v>103</v>
      </c>
      <c r="C180" s="108" t="s">
        <v>478</v>
      </c>
      <c r="D180" s="20" t="s">
        <v>479</v>
      </c>
      <c r="E180" s="26">
        <v>3726.65</v>
      </c>
      <c r="F180" s="26">
        <v>3726.65</v>
      </c>
      <c r="G180" s="102">
        <v>6014.67</v>
      </c>
      <c r="H180" s="26">
        <v>3726.65</v>
      </c>
      <c r="I180" s="102">
        <v>0</v>
      </c>
      <c r="J180" s="102">
        <v>108</v>
      </c>
      <c r="K180" s="26">
        <f t="shared" si="175"/>
        <v>44.72</v>
      </c>
      <c r="L180" s="26">
        <f t="shared" si="195"/>
        <v>596.26</v>
      </c>
      <c r="M180" s="102">
        <f t="shared" si="178"/>
        <v>481.17</v>
      </c>
      <c r="N180" s="26">
        <f t="shared" si="196"/>
        <v>26.09</v>
      </c>
      <c r="O180" s="102">
        <f t="shared" si="179"/>
        <v>0</v>
      </c>
      <c r="P180" s="102">
        <f t="shared" si="180"/>
        <v>54</v>
      </c>
      <c r="Q180" s="102">
        <f t="shared" si="181"/>
        <v>1202.24</v>
      </c>
      <c r="R180" s="26">
        <f t="shared" si="182"/>
        <v>0</v>
      </c>
      <c r="S180" s="26">
        <f t="shared" si="183"/>
        <v>298.13</v>
      </c>
      <c r="T180" s="102">
        <f t="shared" si="184"/>
        <v>120.29</v>
      </c>
      <c r="U180" s="26">
        <f t="shared" si="185"/>
        <v>11.18</v>
      </c>
      <c r="V180" s="102">
        <f t="shared" si="186"/>
        <v>0</v>
      </c>
      <c r="W180" s="102">
        <f t="shared" si="187"/>
        <v>54</v>
      </c>
      <c r="X180" s="26">
        <f t="shared" si="188"/>
        <v>483.6</v>
      </c>
      <c r="Y180" s="26">
        <f t="shared" si="189"/>
        <v>1685.84</v>
      </c>
      <c r="Z180" s="26"/>
      <c r="AA180" s="119" t="s">
        <v>64</v>
      </c>
      <c r="AB180" s="120">
        <f t="shared" ref="AB180:AH180" si="239">K180+R180</f>
        <v>44.72</v>
      </c>
      <c r="AC180" s="120">
        <f t="shared" si="239"/>
        <v>894.39</v>
      </c>
      <c r="AD180" s="120">
        <f t="shared" si="239"/>
        <v>601.46</v>
      </c>
      <c r="AE180" s="120">
        <f t="shared" si="239"/>
        <v>37.27</v>
      </c>
      <c r="AF180" s="120">
        <f t="shared" si="239"/>
        <v>0</v>
      </c>
      <c r="AG180" s="120">
        <f t="shared" si="239"/>
        <v>108</v>
      </c>
      <c r="AH180" s="120">
        <f t="shared" si="239"/>
        <v>1685.84</v>
      </c>
      <c r="AI180" s="119" t="s">
        <v>32</v>
      </c>
    </row>
    <row r="181" s="17" customFormat="1" ht="16" customHeight="1" spans="1:35">
      <c r="A181" s="100">
        <f t="shared" si="177"/>
        <v>178</v>
      </c>
      <c r="B181" s="26" t="s">
        <v>103</v>
      </c>
      <c r="C181" s="108" t="s">
        <v>480</v>
      </c>
      <c r="D181" s="20" t="s">
        <v>481</v>
      </c>
      <c r="E181" s="26">
        <v>3726.65</v>
      </c>
      <c r="F181" s="26">
        <v>3726.65</v>
      </c>
      <c r="G181" s="102">
        <v>6014.67</v>
      </c>
      <c r="H181" s="26">
        <v>3726.65</v>
      </c>
      <c r="I181" s="102">
        <v>2200</v>
      </c>
      <c r="J181" s="102">
        <v>108</v>
      </c>
      <c r="K181" s="26">
        <f t="shared" si="175"/>
        <v>44.72</v>
      </c>
      <c r="L181" s="26">
        <f t="shared" si="195"/>
        <v>596.26</v>
      </c>
      <c r="M181" s="102">
        <f t="shared" si="178"/>
        <v>481.17</v>
      </c>
      <c r="N181" s="26">
        <f t="shared" si="196"/>
        <v>26.09</v>
      </c>
      <c r="O181" s="102">
        <f t="shared" si="179"/>
        <v>110</v>
      </c>
      <c r="P181" s="102">
        <f t="shared" si="180"/>
        <v>54</v>
      </c>
      <c r="Q181" s="102">
        <f t="shared" si="181"/>
        <v>1312.24</v>
      </c>
      <c r="R181" s="26">
        <f t="shared" si="182"/>
        <v>0</v>
      </c>
      <c r="S181" s="26">
        <f t="shared" si="183"/>
        <v>298.13</v>
      </c>
      <c r="T181" s="102">
        <f t="shared" si="184"/>
        <v>120.29</v>
      </c>
      <c r="U181" s="26">
        <f t="shared" si="185"/>
        <v>11.18</v>
      </c>
      <c r="V181" s="102">
        <f t="shared" si="186"/>
        <v>110</v>
      </c>
      <c r="W181" s="102">
        <f t="shared" si="187"/>
        <v>54</v>
      </c>
      <c r="X181" s="26">
        <f t="shared" si="188"/>
        <v>593.6</v>
      </c>
      <c r="Y181" s="26">
        <f t="shared" si="189"/>
        <v>1905.84</v>
      </c>
      <c r="Z181" s="26"/>
      <c r="AA181" s="119" t="s">
        <v>61</v>
      </c>
      <c r="AB181" s="120">
        <f t="shared" ref="AB181:AH181" si="240">K181+R181</f>
        <v>44.72</v>
      </c>
      <c r="AC181" s="120">
        <f t="shared" si="240"/>
        <v>894.39</v>
      </c>
      <c r="AD181" s="120">
        <f t="shared" si="240"/>
        <v>601.46</v>
      </c>
      <c r="AE181" s="120">
        <f t="shared" si="240"/>
        <v>37.27</v>
      </c>
      <c r="AF181" s="120">
        <f t="shared" si="240"/>
        <v>220</v>
      </c>
      <c r="AG181" s="120">
        <f t="shared" si="240"/>
        <v>108</v>
      </c>
      <c r="AH181" s="120">
        <f t="shared" si="240"/>
        <v>1905.84</v>
      </c>
      <c r="AI181" s="119" t="s">
        <v>32</v>
      </c>
    </row>
    <row r="182" s="17" customFormat="1" ht="16" customHeight="1" spans="1:35">
      <c r="A182" s="100">
        <f t="shared" si="177"/>
        <v>179</v>
      </c>
      <c r="B182" s="26" t="s">
        <v>103</v>
      </c>
      <c r="C182" s="108" t="s">
        <v>482</v>
      </c>
      <c r="D182" s="20" t="s">
        <v>483</v>
      </c>
      <c r="E182" s="26">
        <v>3726.65</v>
      </c>
      <c r="F182" s="26">
        <v>3726.65</v>
      </c>
      <c r="G182" s="102">
        <v>6014.67</v>
      </c>
      <c r="H182" s="26">
        <v>3726.65</v>
      </c>
      <c r="I182" s="102">
        <v>2200</v>
      </c>
      <c r="J182" s="102">
        <v>108</v>
      </c>
      <c r="K182" s="26">
        <f t="shared" si="175"/>
        <v>44.72</v>
      </c>
      <c r="L182" s="26">
        <f t="shared" si="195"/>
        <v>596.26</v>
      </c>
      <c r="M182" s="102">
        <f t="shared" si="178"/>
        <v>481.17</v>
      </c>
      <c r="N182" s="26">
        <f t="shared" si="196"/>
        <v>26.09</v>
      </c>
      <c r="O182" s="102">
        <f t="shared" si="179"/>
        <v>110</v>
      </c>
      <c r="P182" s="102">
        <f t="shared" si="180"/>
        <v>54</v>
      </c>
      <c r="Q182" s="102">
        <f t="shared" si="181"/>
        <v>1312.24</v>
      </c>
      <c r="R182" s="26">
        <f t="shared" si="182"/>
        <v>0</v>
      </c>
      <c r="S182" s="26">
        <f t="shared" si="183"/>
        <v>298.13</v>
      </c>
      <c r="T182" s="102">
        <f t="shared" si="184"/>
        <v>120.29</v>
      </c>
      <c r="U182" s="26">
        <f t="shared" si="185"/>
        <v>11.18</v>
      </c>
      <c r="V182" s="102">
        <f t="shared" si="186"/>
        <v>110</v>
      </c>
      <c r="W182" s="102">
        <f t="shared" si="187"/>
        <v>54</v>
      </c>
      <c r="X182" s="26">
        <f t="shared" si="188"/>
        <v>593.6</v>
      </c>
      <c r="Y182" s="26">
        <f t="shared" si="189"/>
        <v>1905.84</v>
      </c>
      <c r="Z182" s="26"/>
      <c r="AA182" s="119" t="s">
        <v>64</v>
      </c>
      <c r="AB182" s="120">
        <f t="shared" ref="AB182:AH182" si="241">K182+R182</f>
        <v>44.72</v>
      </c>
      <c r="AC182" s="120">
        <f t="shared" si="241"/>
        <v>894.39</v>
      </c>
      <c r="AD182" s="120">
        <f t="shared" si="241"/>
        <v>601.46</v>
      </c>
      <c r="AE182" s="120">
        <f t="shared" si="241"/>
        <v>37.27</v>
      </c>
      <c r="AF182" s="120">
        <f t="shared" si="241"/>
        <v>220</v>
      </c>
      <c r="AG182" s="120">
        <f t="shared" si="241"/>
        <v>108</v>
      </c>
      <c r="AH182" s="120">
        <f t="shared" si="241"/>
        <v>1905.84</v>
      </c>
      <c r="AI182" s="119" t="s">
        <v>32</v>
      </c>
    </row>
    <row r="183" s="17" customFormat="1" ht="16" customHeight="1" spans="1:35">
      <c r="A183" s="100">
        <f t="shared" si="177"/>
        <v>180</v>
      </c>
      <c r="B183" s="26" t="s">
        <v>103</v>
      </c>
      <c r="C183" s="108" t="s">
        <v>484</v>
      </c>
      <c r="D183" s="20" t="s">
        <v>485</v>
      </c>
      <c r="E183" s="26">
        <v>3726.65</v>
      </c>
      <c r="F183" s="26">
        <v>3726.65</v>
      </c>
      <c r="G183" s="102">
        <v>6014.67</v>
      </c>
      <c r="H183" s="26">
        <v>3726.65</v>
      </c>
      <c r="I183" s="102">
        <v>2200</v>
      </c>
      <c r="J183" s="102">
        <v>108</v>
      </c>
      <c r="K183" s="26">
        <f t="shared" si="175"/>
        <v>44.72</v>
      </c>
      <c r="L183" s="26">
        <f t="shared" si="195"/>
        <v>596.26</v>
      </c>
      <c r="M183" s="130">
        <f t="shared" si="178"/>
        <v>481.17</v>
      </c>
      <c r="N183" s="26">
        <f t="shared" si="196"/>
        <v>26.09</v>
      </c>
      <c r="O183" s="130">
        <f t="shared" si="179"/>
        <v>110</v>
      </c>
      <c r="P183" s="130">
        <f t="shared" si="180"/>
        <v>54</v>
      </c>
      <c r="Q183" s="102">
        <f t="shared" si="181"/>
        <v>1312.24</v>
      </c>
      <c r="R183" s="131">
        <f t="shared" si="182"/>
        <v>0</v>
      </c>
      <c r="S183" s="131">
        <f t="shared" si="183"/>
        <v>298.13</v>
      </c>
      <c r="T183" s="130">
        <f t="shared" si="184"/>
        <v>120.29</v>
      </c>
      <c r="U183" s="131">
        <f t="shared" si="185"/>
        <v>11.18</v>
      </c>
      <c r="V183" s="130">
        <f t="shared" si="186"/>
        <v>110</v>
      </c>
      <c r="W183" s="130">
        <f t="shared" si="187"/>
        <v>54</v>
      </c>
      <c r="X183" s="26">
        <f t="shared" si="188"/>
        <v>593.6</v>
      </c>
      <c r="Y183" s="26">
        <f t="shared" si="189"/>
        <v>1905.84</v>
      </c>
      <c r="Z183" s="26"/>
      <c r="AA183" s="119" t="s">
        <v>73</v>
      </c>
      <c r="AB183" s="120">
        <f t="shared" ref="AB183:AH183" si="242">K183+R183</f>
        <v>44.72</v>
      </c>
      <c r="AC183" s="120">
        <f t="shared" si="242"/>
        <v>894.39</v>
      </c>
      <c r="AD183" s="120">
        <f t="shared" si="242"/>
        <v>601.46</v>
      </c>
      <c r="AE183" s="120">
        <f t="shared" si="242"/>
        <v>37.27</v>
      </c>
      <c r="AF183" s="120">
        <f t="shared" si="242"/>
        <v>220</v>
      </c>
      <c r="AG183" s="120">
        <f t="shared" si="242"/>
        <v>108</v>
      </c>
      <c r="AH183" s="120">
        <f t="shared" si="242"/>
        <v>1905.84</v>
      </c>
      <c r="AI183" s="119" t="s">
        <v>32</v>
      </c>
    </row>
    <row r="184" s="17" customFormat="1" ht="16" customHeight="1" spans="1:35">
      <c r="A184" s="100">
        <f t="shared" si="177"/>
        <v>181</v>
      </c>
      <c r="B184" s="26" t="s">
        <v>395</v>
      </c>
      <c r="C184" s="108" t="s">
        <v>486</v>
      </c>
      <c r="D184" s="20" t="s">
        <v>487</v>
      </c>
      <c r="E184" s="26">
        <v>3726.65</v>
      </c>
      <c r="F184" s="26">
        <v>3726.65</v>
      </c>
      <c r="G184" s="102">
        <v>6014.67</v>
      </c>
      <c r="H184" s="26">
        <v>3726.65</v>
      </c>
      <c r="I184" s="102">
        <v>2200</v>
      </c>
      <c r="J184" s="102">
        <v>108</v>
      </c>
      <c r="K184" s="26">
        <f t="shared" si="175"/>
        <v>44.72</v>
      </c>
      <c r="L184" s="26">
        <f t="shared" si="195"/>
        <v>596.26</v>
      </c>
      <c r="M184" s="102">
        <f t="shared" si="178"/>
        <v>481.17</v>
      </c>
      <c r="N184" s="26">
        <f t="shared" si="196"/>
        <v>26.09</v>
      </c>
      <c r="O184" s="102">
        <f t="shared" si="179"/>
        <v>110</v>
      </c>
      <c r="P184" s="102">
        <f t="shared" si="180"/>
        <v>54</v>
      </c>
      <c r="Q184" s="102">
        <f t="shared" si="181"/>
        <v>1312.24</v>
      </c>
      <c r="R184" s="26">
        <f t="shared" si="182"/>
        <v>0</v>
      </c>
      <c r="S184" s="26">
        <f t="shared" si="183"/>
        <v>298.13</v>
      </c>
      <c r="T184" s="102">
        <f t="shared" si="184"/>
        <v>120.29</v>
      </c>
      <c r="U184" s="26">
        <f t="shared" si="185"/>
        <v>11.18</v>
      </c>
      <c r="V184" s="102">
        <f t="shared" si="186"/>
        <v>110</v>
      </c>
      <c r="W184" s="102">
        <f t="shared" si="187"/>
        <v>54</v>
      </c>
      <c r="X184" s="26">
        <f t="shared" si="188"/>
        <v>593.6</v>
      </c>
      <c r="Y184" s="26">
        <f t="shared" si="189"/>
        <v>1905.84</v>
      </c>
      <c r="Z184" s="26"/>
      <c r="AA184" s="119" t="s">
        <v>62</v>
      </c>
      <c r="AB184" s="120">
        <f t="shared" ref="AB184:AH184" si="243">K184+R184</f>
        <v>44.72</v>
      </c>
      <c r="AC184" s="120">
        <f t="shared" si="243"/>
        <v>894.39</v>
      </c>
      <c r="AD184" s="120">
        <f t="shared" si="243"/>
        <v>601.46</v>
      </c>
      <c r="AE184" s="120">
        <f t="shared" si="243"/>
        <v>37.27</v>
      </c>
      <c r="AF184" s="120">
        <f t="shared" si="243"/>
        <v>220</v>
      </c>
      <c r="AG184" s="120">
        <f t="shared" si="243"/>
        <v>108</v>
      </c>
      <c r="AH184" s="120">
        <f t="shared" si="243"/>
        <v>1905.84</v>
      </c>
      <c r="AI184" s="119" t="s">
        <v>32</v>
      </c>
    </row>
    <row r="185" s="17" customFormat="1" ht="16" customHeight="1" spans="1:35">
      <c r="A185" s="100">
        <f t="shared" si="177"/>
        <v>182</v>
      </c>
      <c r="B185" s="26" t="s">
        <v>103</v>
      </c>
      <c r="C185" s="108" t="s">
        <v>488</v>
      </c>
      <c r="D185" s="110" t="s">
        <v>489</v>
      </c>
      <c r="E185" s="26">
        <v>3726.65</v>
      </c>
      <c r="F185" s="26">
        <v>3726.65</v>
      </c>
      <c r="G185" s="102">
        <v>6014.67</v>
      </c>
      <c r="H185" s="26">
        <v>3726.65</v>
      </c>
      <c r="I185" s="102">
        <v>2200</v>
      </c>
      <c r="J185" s="102">
        <v>108</v>
      </c>
      <c r="K185" s="26">
        <f t="shared" si="175"/>
        <v>44.72</v>
      </c>
      <c r="L185" s="26">
        <f t="shared" si="195"/>
        <v>596.26</v>
      </c>
      <c r="M185" s="102">
        <f t="shared" si="178"/>
        <v>481.17</v>
      </c>
      <c r="N185" s="26">
        <f t="shared" si="196"/>
        <v>26.09</v>
      </c>
      <c r="O185" s="102">
        <f t="shared" si="179"/>
        <v>110</v>
      </c>
      <c r="P185" s="102">
        <f t="shared" si="180"/>
        <v>54</v>
      </c>
      <c r="Q185" s="102">
        <f t="shared" si="181"/>
        <v>1312.24</v>
      </c>
      <c r="R185" s="26">
        <f t="shared" si="182"/>
        <v>0</v>
      </c>
      <c r="S185" s="26">
        <f t="shared" si="183"/>
        <v>298.13</v>
      </c>
      <c r="T185" s="102">
        <f t="shared" si="184"/>
        <v>120.29</v>
      </c>
      <c r="U185" s="26">
        <f t="shared" si="185"/>
        <v>11.18</v>
      </c>
      <c r="V185" s="102">
        <f t="shared" si="186"/>
        <v>110</v>
      </c>
      <c r="W185" s="102">
        <f t="shared" si="187"/>
        <v>54</v>
      </c>
      <c r="X185" s="26">
        <f t="shared" si="188"/>
        <v>593.6</v>
      </c>
      <c r="Y185" s="26">
        <f t="shared" si="189"/>
        <v>1905.84</v>
      </c>
      <c r="Z185" s="26"/>
      <c r="AA185" s="119" t="s">
        <v>73</v>
      </c>
      <c r="AB185" s="120">
        <f t="shared" ref="AB185:AH185" si="244">K185+R185</f>
        <v>44.72</v>
      </c>
      <c r="AC185" s="120">
        <f t="shared" si="244"/>
        <v>894.39</v>
      </c>
      <c r="AD185" s="120">
        <f t="shared" si="244"/>
        <v>601.46</v>
      </c>
      <c r="AE185" s="120">
        <f t="shared" si="244"/>
        <v>37.27</v>
      </c>
      <c r="AF185" s="120">
        <f t="shared" si="244"/>
        <v>220</v>
      </c>
      <c r="AG185" s="120">
        <f t="shared" si="244"/>
        <v>108</v>
      </c>
      <c r="AH185" s="120">
        <f t="shared" si="244"/>
        <v>1905.84</v>
      </c>
      <c r="AI185" s="119" t="s">
        <v>32</v>
      </c>
    </row>
    <row r="186" s="17" customFormat="1" ht="16" customHeight="1" spans="1:35">
      <c r="A186" s="100">
        <f t="shared" si="177"/>
        <v>183</v>
      </c>
      <c r="B186" s="26" t="s">
        <v>103</v>
      </c>
      <c r="C186" s="108" t="s">
        <v>490</v>
      </c>
      <c r="D186" s="110" t="s">
        <v>491</v>
      </c>
      <c r="E186" s="26">
        <v>3726.65</v>
      </c>
      <c r="F186" s="26">
        <v>3726.65</v>
      </c>
      <c r="G186" s="102">
        <v>6014.67</v>
      </c>
      <c r="H186" s="26">
        <v>3726.65</v>
      </c>
      <c r="I186" s="102">
        <v>2200</v>
      </c>
      <c r="J186" s="102">
        <v>108</v>
      </c>
      <c r="K186" s="26">
        <f t="shared" si="175"/>
        <v>44.72</v>
      </c>
      <c r="L186" s="26">
        <f t="shared" si="195"/>
        <v>596.26</v>
      </c>
      <c r="M186" s="102">
        <f t="shared" si="178"/>
        <v>481.17</v>
      </c>
      <c r="N186" s="26">
        <f t="shared" si="196"/>
        <v>26.09</v>
      </c>
      <c r="O186" s="102">
        <f t="shared" si="179"/>
        <v>110</v>
      </c>
      <c r="P186" s="102">
        <f t="shared" si="180"/>
        <v>54</v>
      </c>
      <c r="Q186" s="102">
        <f t="shared" si="181"/>
        <v>1312.24</v>
      </c>
      <c r="R186" s="26">
        <f t="shared" si="182"/>
        <v>0</v>
      </c>
      <c r="S186" s="26">
        <f t="shared" si="183"/>
        <v>298.13</v>
      </c>
      <c r="T186" s="102">
        <f t="shared" si="184"/>
        <v>120.29</v>
      </c>
      <c r="U186" s="26">
        <f t="shared" si="185"/>
        <v>11.18</v>
      </c>
      <c r="V186" s="102">
        <f t="shared" si="186"/>
        <v>110</v>
      </c>
      <c r="W186" s="102">
        <f t="shared" si="187"/>
        <v>54</v>
      </c>
      <c r="X186" s="26">
        <f t="shared" si="188"/>
        <v>593.6</v>
      </c>
      <c r="Y186" s="26">
        <f t="shared" si="189"/>
        <v>1905.84</v>
      </c>
      <c r="Z186" s="26"/>
      <c r="AA186" s="119" t="s">
        <v>40</v>
      </c>
      <c r="AB186" s="120">
        <f t="shared" ref="AB186:AH186" si="245">K186+R186</f>
        <v>44.72</v>
      </c>
      <c r="AC186" s="120">
        <f t="shared" si="245"/>
        <v>894.39</v>
      </c>
      <c r="AD186" s="120">
        <f t="shared" si="245"/>
        <v>601.46</v>
      </c>
      <c r="AE186" s="120">
        <f t="shared" si="245"/>
        <v>37.27</v>
      </c>
      <c r="AF186" s="120">
        <f t="shared" si="245"/>
        <v>220</v>
      </c>
      <c r="AG186" s="120">
        <f t="shared" si="245"/>
        <v>108</v>
      </c>
      <c r="AH186" s="120">
        <f t="shared" si="245"/>
        <v>1905.84</v>
      </c>
      <c r="AI186" s="119" t="s">
        <v>32</v>
      </c>
    </row>
    <row r="187" s="74" customFormat="1" ht="16" customHeight="1" spans="1:35">
      <c r="A187" s="104">
        <f t="shared" si="177"/>
        <v>184</v>
      </c>
      <c r="B187" s="105" t="s">
        <v>492</v>
      </c>
      <c r="C187" s="267" t="s">
        <v>493</v>
      </c>
      <c r="D187" s="260" t="s">
        <v>494</v>
      </c>
      <c r="E187" s="107">
        <v>3820</v>
      </c>
      <c r="F187" s="105">
        <v>3820</v>
      </c>
      <c r="G187" s="107">
        <v>6014.67</v>
      </c>
      <c r="H187" s="107">
        <v>3820</v>
      </c>
      <c r="I187" s="107">
        <v>4180</v>
      </c>
      <c r="J187" s="102">
        <v>108</v>
      </c>
      <c r="K187" s="26">
        <f t="shared" si="175"/>
        <v>45.84</v>
      </c>
      <c r="L187" s="26">
        <f t="shared" si="195"/>
        <v>611.2</v>
      </c>
      <c r="M187" s="107">
        <f t="shared" si="178"/>
        <v>481.17</v>
      </c>
      <c r="N187" s="26">
        <f t="shared" si="196"/>
        <v>26.74</v>
      </c>
      <c r="O187" s="107">
        <f t="shared" si="179"/>
        <v>209</v>
      </c>
      <c r="P187" s="107">
        <f t="shared" si="180"/>
        <v>54</v>
      </c>
      <c r="Q187" s="107">
        <f t="shared" si="181"/>
        <v>1427.95</v>
      </c>
      <c r="R187" s="105">
        <f t="shared" si="182"/>
        <v>0</v>
      </c>
      <c r="S187" s="107">
        <f t="shared" si="183"/>
        <v>305.6</v>
      </c>
      <c r="T187" s="107">
        <f t="shared" si="184"/>
        <v>120.29</v>
      </c>
      <c r="U187" s="107">
        <f t="shared" si="185"/>
        <v>11.46</v>
      </c>
      <c r="V187" s="107">
        <f t="shared" si="186"/>
        <v>209</v>
      </c>
      <c r="W187" s="107">
        <f t="shared" si="187"/>
        <v>54</v>
      </c>
      <c r="X187" s="105">
        <f t="shared" si="188"/>
        <v>700.35</v>
      </c>
      <c r="Y187" s="107">
        <f t="shared" si="189"/>
        <v>2128.3</v>
      </c>
      <c r="Z187" s="107"/>
      <c r="AA187" s="121" t="s">
        <v>59</v>
      </c>
      <c r="AB187" s="122">
        <f t="shared" ref="AB187:AH187" si="246">K187+R187</f>
        <v>45.84</v>
      </c>
      <c r="AC187" s="122">
        <f t="shared" si="246"/>
        <v>916.8</v>
      </c>
      <c r="AD187" s="122">
        <f t="shared" si="246"/>
        <v>601.46</v>
      </c>
      <c r="AE187" s="122">
        <f t="shared" si="246"/>
        <v>38.2</v>
      </c>
      <c r="AF187" s="122">
        <f t="shared" si="246"/>
        <v>418</v>
      </c>
      <c r="AG187" s="122">
        <f t="shared" si="246"/>
        <v>108</v>
      </c>
      <c r="AH187" s="122">
        <f t="shared" si="246"/>
        <v>2128.3</v>
      </c>
      <c r="AI187" s="121" t="s">
        <v>35</v>
      </c>
    </row>
    <row r="188" s="17" customFormat="1" ht="16" customHeight="1" spans="1:35">
      <c r="A188" s="100">
        <f t="shared" si="177"/>
        <v>185</v>
      </c>
      <c r="B188" s="26" t="s">
        <v>185</v>
      </c>
      <c r="C188" s="126" t="s">
        <v>495</v>
      </c>
      <c r="D188" s="127" t="s">
        <v>496</v>
      </c>
      <c r="E188" s="102">
        <v>3726.65</v>
      </c>
      <c r="F188" s="26">
        <v>3726.65</v>
      </c>
      <c r="G188" s="102">
        <v>6014.67</v>
      </c>
      <c r="H188" s="102">
        <v>3726.65</v>
      </c>
      <c r="I188" s="102">
        <v>2200</v>
      </c>
      <c r="J188" s="102">
        <v>108</v>
      </c>
      <c r="K188" s="26">
        <f t="shared" si="175"/>
        <v>44.72</v>
      </c>
      <c r="L188" s="26">
        <f t="shared" si="195"/>
        <v>596.26</v>
      </c>
      <c r="M188" s="102">
        <f t="shared" si="178"/>
        <v>481.17</v>
      </c>
      <c r="N188" s="26">
        <f t="shared" si="196"/>
        <v>26.09</v>
      </c>
      <c r="O188" s="102">
        <f t="shared" si="179"/>
        <v>110</v>
      </c>
      <c r="P188" s="102">
        <f t="shared" si="180"/>
        <v>54</v>
      </c>
      <c r="Q188" s="102">
        <f t="shared" si="181"/>
        <v>1312.24</v>
      </c>
      <c r="R188" s="26">
        <f t="shared" si="182"/>
        <v>0</v>
      </c>
      <c r="S188" s="102">
        <f t="shared" si="183"/>
        <v>298.13</v>
      </c>
      <c r="T188" s="102">
        <f t="shared" si="184"/>
        <v>120.29</v>
      </c>
      <c r="U188" s="102">
        <f t="shared" si="185"/>
        <v>11.18</v>
      </c>
      <c r="V188" s="102">
        <f t="shared" si="186"/>
        <v>110</v>
      </c>
      <c r="W188" s="102">
        <f t="shared" si="187"/>
        <v>54</v>
      </c>
      <c r="X188" s="26">
        <f t="shared" si="188"/>
        <v>593.6</v>
      </c>
      <c r="Y188" s="102">
        <f t="shared" si="189"/>
        <v>1905.84</v>
      </c>
      <c r="Z188" s="102"/>
      <c r="AA188" s="119" t="s">
        <v>58</v>
      </c>
      <c r="AB188" s="120">
        <f t="shared" ref="AB188:AH188" si="247">K188+R188</f>
        <v>44.72</v>
      </c>
      <c r="AC188" s="120">
        <f t="shared" si="247"/>
        <v>894.39</v>
      </c>
      <c r="AD188" s="120">
        <f t="shared" si="247"/>
        <v>601.46</v>
      </c>
      <c r="AE188" s="120">
        <f t="shared" si="247"/>
        <v>37.27</v>
      </c>
      <c r="AF188" s="120">
        <f t="shared" si="247"/>
        <v>220</v>
      </c>
      <c r="AG188" s="120">
        <f t="shared" si="247"/>
        <v>108</v>
      </c>
      <c r="AH188" s="120">
        <f t="shared" si="247"/>
        <v>1905.84</v>
      </c>
      <c r="AI188" s="119" t="s">
        <v>32</v>
      </c>
    </row>
    <row r="189" s="17" customFormat="1" ht="16" customHeight="1" spans="1:35">
      <c r="A189" s="100">
        <f t="shared" si="177"/>
        <v>186</v>
      </c>
      <c r="B189" s="26" t="s">
        <v>185</v>
      </c>
      <c r="C189" s="126" t="s">
        <v>497</v>
      </c>
      <c r="D189" s="127" t="s">
        <v>498</v>
      </c>
      <c r="E189" s="102">
        <v>3726.65</v>
      </c>
      <c r="F189" s="26">
        <v>3726.65</v>
      </c>
      <c r="G189" s="102">
        <v>6014.67</v>
      </c>
      <c r="H189" s="102">
        <v>3726.65</v>
      </c>
      <c r="I189" s="102">
        <v>2200</v>
      </c>
      <c r="J189" s="102">
        <v>108</v>
      </c>
      <c r="K189" s="26">
        <f t="shared" si="175"/>
        <v>44.72</v>
      </c>
      <c r="L189" s="26">
        <f t="shared" si="195"/>
        <v>596.26</v>
      </c>
      <c r="M189" s="102">
        <f t="shared" si="178"/>
        <v>481.17</v>
      </c>
      <c r="N189" s="26">
        <f t="shared" si="196"/>
        <v>26.09</v>
      </c>
      <c r="O189" s="102">
        <f t="shared" si="179"/>
        <v>110</v>
      </c>
      <c r="P189" s="102">
        <f t="shared" si="180"/>
        <v>54</v>
      </c>
      <c r="Q189" s="102">
        <f t="shared" si="181"/>
        <v>1312.24</v>
      </c>
      <c r="R189" s="26">
        <f t="shared" si="182"/>
        <v>0</v>
      </c>
      <c r="S189" s="102">
        <f t="shared" si="183"/>
        <v>298.13</v>
      </c>
      <c r="T189" s="102">
        <f t="shared" si="184"/>
        <v>120.29</v>
      </c>
      <c r="U189" s="102">
        <f t="shared" si="185"/>
        <v>11.18</v>
      </c>
      <c r="V189" s="102">
        <f t="shared" si="186"/>
        <v>110</v>
      </c>
      <c r="W189" s="102">
        <f t="shared" si="187"/>
        <v>54</v>
      </c>
      <c r="X189" s="26">
        <f t="shared" si="188"/>
        <v>593.6</v>
      </c>
      <c r="Y189" s="102">
        <f t="shared" si="189"/>
        <v>1905.84</v>
      </c>
      <c r="Z189" s="102"/>
      <c r="AA189" s="119" t="s">
        <v>58</v>
      </c>
      <c r="AB189" s="120">
        <f t="shared" ref="AB189:AH189" si="248">K189+R189</f>
        <v>44.72</v>
      </c>
      <c r="AC189" s="120">
        <f t="shared" si="248"/>
        <v>894.39</v>
      </c>
      <c r="AD189" s="120">
        <f t="shared" si="248"/>
        <v>601.46</v>
      </c>
      <c r="AE189" s="120">
        <f t="shared" si="248"/>
        <v>37.27</v>
      </c>
      <c r="AF189" s="120">
        <f t="shared" si="248"/>
        <v>220</v>
      </c>
      <c r="AG189" s="120">
        <f t="shared" si="248"/>
        <v>108</v>
      </c>
      <c r="AH189" s="120">
        <f t="shared" si="248"/>
        <v>1905.84</v>
      </c>
      <c r="AI189" s="119" t="s">
        <v>32</v>
      </c>
    </row>
    <row r="190" s="75" customFormat="1" ht="16" customHeight="1" spans="1:35">
      <c r="A190" s="100">
        <f t="shared" si="177"/>
        <v>187</v>
      </c>
      <c r="B190" s="26" t="s">
        <v>103</v>
      </c>
      <c r="C190" s="126" t="s">
        <v>499</v>
      </c>
      <c r="D190" s="127" t="s">
        <v>500</v>
      </c>
      <c r="E190" s="102">
        <v>3726.65</v>
      </c>
      <c r="F190" s="26">
        <v>3726.65</v>
      </c>
      <c r="G190" s="102">
        <v>6014.67</v>
      </c>
      <c r="H190" s="102">
        <v>3726.65</v>
      </c>
      <c r="I190" s="102">
        <v>2200</v>
      </c>
      <c r="J190" s="102">
        <v>108</v>
      </c>
      <c r="K190" s="26">
        <f t="shared" si="175"/>
        <v>44.72</v>
      </c>
      <c r="L190" s="26">
        <f t="shared" si="195"/>
        <v>596.26</v>
      </c>
      <c r="M190" s="102">
        <f t="shared" si="178"/>
        <v>481.17</v>
      </c>
      <c r="N190" s="26">
        <f t="shared" si="196"/>
        <v>26.09</v>
      </c>
      <c r="O190" s="102">
        <f t="shared" si="179"/>
        <v>110</v>
      </c>
      <c r="P190" s="102">
        <f t="shared" si="180"/>
        <v>54</v>
      </c>
      <c r="Q190" s="102">
        <f t="shared" si="181"/>
        <v>1312.24</v>
      </c>
      <c r="R190" s="26">
        <f t="shared" si="182"/>
        <v>0</v>
      </c>
      <c r="S190" s="102">
        <f t="shared" si="183"/>
        <v>298.13</v>
      </c>
      <c r="T190" s="102">
        <f t="shared" si="184"/>
        <v>120.29</v>
      </c>
      <c r="U190" s="102">
        <f t="shared" si="185"/>
        <v>11.18</v>
      </c>
      <c r="V190" s="102">
        <f t="shared" si="186"/>
        <v>110</v>
      </c>
      <c r="W190" s="102">
        <f t="shared" si="187"/>
        <v>54</v>
      </c>
      <c r="X190" s="26">
        <f t="shared" si="188"/>
        <v>593.6</v>
      </c>
      <c r="Y190" s="102">
        <f t="shared" si="189"/>
        <v>1905.84</v>
      </c>
      <c r="Z190" s="102"/>
      <c r="AA190" s="119" t="s">
        <v>64</v>
      </c>
      <c r="AB190" s="120">
        <f t="shared" ref="AB190:AH190" si="249">K190+R190</f>
        <v>44.72</v>
      </c>
      <c r="AC190" s="120">
        <f t="shared" si="249"/>
        <v>894.39</v>
      </c>
      <c r="AD190" s="120">
        <f t="shared" si="249"/>
        <v>601.46</v>
      </c>
      <c r="AE190" s="120">
        <f t="shared" si="249"/>
        <v>37.27</v>
      </c>
      <c r="AF190" s="120">
        <f t="shared" si="249"/>
        <v>220</v>
      </c>
      <c r="AG190" s="120">
        <f t="shared" si="249"/>
        <v>108</v>
      </c>
      <c r="AH190" s="120">
        <f t="shared" si="249"/>
        <v>1905.84</v>
      </c>
      <c r="AI190" s="119" t="s">
        <v>32</v>
      </c>
    </row>
    <row r="191" s="75" customFormat="1" ht="16" customHeight="1" spans="1:35">
      <c r="A191" s="100">
        <f t="shared" si="177"/>
        <v>188</v>
      </c>
      <c r="B191" s="26" t="s">
        <v>501</v>
      </c>
      <c r="C191" s="126" t="s">
        <v>502</v>
      </c>
      <c r="D191" s="127" t="s">
        <v>503</v>
      </c>
      <c r="E191" s="102">
        <v>3726.65</v>
      </c>
      <c r="F191" s="26">
        <v>3726.65</v>
      </c>
      <c r="G191" s="102">
        <v>6014.67</v>
      </c>
      <c r="H191" s="102">
        <v>3726.65</v>
      </c>
      <c r="I191" s="102">
        <v>3180</v>
      </c>
      <c r="J191" s="102">
        <v>108</v>
      </c>
      <c r="K191" s="26">
        <f t="shared" si="175"/>
        <v>44.72</v>
      </c>
      <c r="L191" s="26">
        <f t="shared" si="195"/>
        <v>596.26</v>
      </c>
      <c r="M191" s="102">
        <f t="shared" si="178"/>
        <v>481.17</v>
      </c>
      <c r="N191" s="26">
        <f t="shared" si="196"/>
        <v>26.09</v>
      </c>
      <c r="O191" s="102">
        <f t="shared" si="179"/>
        <v>159</v>
      </c>
      <c r="P191" s="102">
        <f t="shared" si="180"/>
        <v>54</v>
      </c>
      <c r="Q191" s="102">
        <f t="shared" si="181"/>
        <v>1361.24</v>
      </c>
      <c r="R191" s="26">
        <f t="shared" si="182"/>
        <v>0</v>
      </c>
      <c r="S191" s="102">
        <f t="shared" si="183"/>
        <v>298.13</v>
      </c>
      <c r="T191" s="102">
        <f t="shared" si="184"/>
        <v>120.29</v>
      </c>
      <c r="U191" s="102">
        <f t="shared" si="185"/>
        <v>11.18</v>
      </c>
      <c r="V191" s="102">
        <f t="shared" si="186"/>
        <v>159</v>
      </c>
      <c r="W191" s="102">
        <f t="shared" si="187"/>
        <v>54</v>
      </c>
      <c r="X191" s="26">
        <f t="shared" si="188"/>
        <v>642.6</v>
      </c>
      <c r="Y191" s="102">
        <f t="shared" si="189"/>
        <v>2003.84</v>
      </c>
      <c r="Z191" s="102"/>
      <c r="AA191" s="119" t="s">
        <v>68</v>
      </c>
      <c r="AB191" s="120">
        <f t="shared" ref="AB191:AH191" si="250">K191+R191</f>
        <v>44.72</v>
      </c>
      <c r="AC191" s="120">
        <f t="shared" si="250"/>
        <v>894.39</v>
      </c>
      <c r="AD191" s="120">
        <f t="shared" si="250"/>
        <v>601.46</v>
      </c>
      <c r="AE191" s="120">
        <f t="shared" si="250"/>
        <v>37.27</v>
      </c>
      <c r="AF191" s="120">
        <f t="shared" si="250"/>
        <v>318</v>
      </c>
      <c r="AG191" s="120">
        <f t="shared" si="250"/>
        <v>108</v>
      </c>
      <c r="AH191" s="120">
        <f t="shared" si="250"/>
        <v>2003.84</v>
      </c>
      <c r="AI191" s="119" t="s">
        <v>35</v>
      </c>
    </row>
    <row r="192" s="75" customFormat="1" ht="16" customHeight="1" spans="1:35">
      <c r="A192" s="100">
        <f t="shared" si="177"/>
        <v>189</v>
      </c>
      <c r="B192" s="26" t="s">
        <v>395</v>
      </c>
      <c r="C192" s="126" t="s">
        <v>504</v>
      </c>
      <c r="D192" s="127" t="s">
        <v>505</v>
      </c>
      <c r="E192" s="102">
        <v>3820</v>
      </c>
      <c r="F192" s="26">
        <v>3820</v>
      </c>
      <c r="G192" s="102">
        <v>6014.67</v>
      </c>
      <c r="H192" s="102">
        <v>3820</v>
      </c>
      <c r="I192" s="102">
        <v>4180</v>
      </c>
      <c r="J192" s="102">
        <v>108</v>
      </c>
      <c r="K192" s="26">
        <f t="shared" si="175"/>
        <v>45.84</v>
      </c>
      <c r="L192" s="26">
        <f t="shared" si="195"/>
        <v>611.2</v>
      </c>
      <c r="M192" s="102">
        <f t="shared" si="178"/>
        <v>481.17</v>
      </c>
      <c r="N192" s="26">
        <f t="shared" si="196"/>
        <v>26.74</v>
      </c>
      <c r="O192" s="102">
        <f t="shared" si="179"/>
        <v>209</v>
      </c>
      <c r="P192" s="102">
        <f t="shared" si="180"/>
        <v>54</v>
      </c>
      <c r="Q192" s="102">
        <f t="shared" si="181"/>
        <v>1427.95</v>
      </c>
      <c r="R192" s="26">
        <f t="shared" si="182"/>
        <v>0</v>
      </c>
      <c r="S192" s="102">
        <f t="shared" si="183"/>
        <v>305.6</v>
      </c>
      <c r="T192" s="102">
        <f t="shared" si="184"/>
        <v>120.29</v>
      </c>
      <c r="U192" s="102">
        <f t="shared" si="185"/>
        <v>11.46</v>
      </c>
      <c r="V192" s="102">
        <f t="shared" si="186"/>
        <v>209</v>
      </c>
      <c r="W192" s="102">
        <f t="shared" si="187"/>
        <v>54</v>
      </c>
      <c r="X192" s="26">
        <f t="shared" si="188"/>
        <v>700.35</v>
      </c>
      <c r="Y192" s="102">
        <f t="shared" si="189"/>
        <v>2128.3</v>
      </c>
      <c r="Z192" s="102"/>
      <c r="AA192" s="119" t="s">
        <v>67</v>
      </c>
      <c r="AB192" s="120">
        <f t="shared" ref="AB192:AH192" si="251">K192+R192</f>
        <v>45.84</v>
      </c>
      <c r="AC192" s="120">
        <f t="shared" si="251"/>
        <v>916.8</v>
      </c>
      <c r="AD192" s="120">
        <f t="shared" si="251"/>
        <v>601.46</v>
      </c>
      <c r="AE192" s="120">
        <f t="shared" si="251"/>
        <v>38.2</v>
      </c>
      <c r="AF192" s="120">
        <f t="shared" si="251"/>
        <v>418</v>
      </c>
      <c r="AG192" s="120">
        <f t="shared" si="251"/>
        <v>108</v>
      </c>
      <c r="AH192" s="120">
        <f t="shared" si="251"/>
        <v>2128.3</v>
      </c>
      <c r="AI192" s="119" t="s">
        <v>34</v>
      </c>
    </row>
    <row r="193" s="75" customFormat="1" ht="16" customHeight="1" spans="1:35">
      <c r="A193" s="100">
        <f t="shared" si="177"/>
        <v>190</v>
      </c>
      <c r="B193" s="26" t="s">
        <v>506</v>
      </c>
      <c r="C193" s="128" t="s">
        <v>507</v>
      </c>
      <c r="D193" s="26" t="s">
        <v>508</v>
      </c>
      <c r="E193" s="26">
        <v>3726.65</v>
      </c>
      <c r="F193" s="26">
        <v>3726.65</v>
      </c>
      <c r="G193" s="102">
        <v>6014.67</v>
      </c>
      <c r="H193" s="26">
        <v>3726.65</v>
      </c>
      <c r="I193" s="102">
        <v>4180</v>
      </c>
      <c r="J193" s="102">
        <v>108</v>
      </c>
      <c r="K193" s="26">
        <f t="shared" si="175"/>
        <v>44.72</v>
      </c>
      <c r="L193" s="26">
        <f t="shared" si="195"/>
        <v>596.26</v>
      </c>
      <c r="M193" s="102">
        <f t="shared" si="178"/>
        <v>481.17</v>
      </c>
      <c r="N193" s="26">
        <f t="shared" si="196"/>
        <v>26.09</v>
      </c>
      <c r="O193" s="102">
        <f t="shared" si="179"/>
        <v>209</v>
      </c>
      <c r="P193" s="102">
        <f t="shared" si="180"/>
        <v>54</v>
      </c>
      <c r="Q193" s="102">
        <f t="shared" si="181"/>
        <v>1411.24</v>
      </c>
      <c r="R193" s="26">
        <f t="shared" si="182"/>
        <v>0</v>
      </c>
      <c r="S193" s="26">
        <f t="shared" si="183"/>
        <v>298.13</v>
      </c>
      <c r="T193" s="102">
        <f t="shared" si="184"/>
        <v>120.29</v>
      </c>
      <c r="U193" s="26">
        <f t="shared" si="185"/>
        <v>11.18</v>
      </c>
      <c r="V193" s="102">
        <f t="shared" si="186"/>
        <v>209</v>
      </c>
      <c r="W193" s="102">
        <f t="shared" si="187"/>
        <v>54</v>
      </c>
      <c r="X193" s="26">
        <f t="shared" si="188"/>
        <v>692.6</v>
      </c>
      <c r="Y193" s="26">
        <f t="shared" si="189"/>
        <v>2103.84</v>
      </c>
      <c r="Z193" s="26"/>
      <c r="AA193" s="119" t="s">
        <v>41</v>
      </c>
      <c r="AB193" s="120">
        <f t="shared" ref="AB193:AH193" si="252">K193+R193</f>
        <v>44.72</v>
      </c>
      <c r="AC193" s="120">
        <f t="shared" si="252"/>
        <v>894.39</v>
      </c>
      <c r="AD193" s="120">
        <f t="shared" si="252"/>
        <v>601.46</v>
      </c>
      <c r="AE193" s="120">
        <f t="shared" si="252"/>
        <v>37.27</v>
      </c>
      <c r="AF193" s="120">
        <f t="shared" si="252"/>
        <v>418</v>
      </c>
      <c r="AG193" s="120">
        <f t="shared" si="252"/>
        <v>108</v>
      </c>
      <c r="AH193" s="120">
        <f t="shared" si="252"/>
        <v>2103.84</v>
      </c>
      <c r="AI193" s="119" t="s">
        <v>31</v>
      </c>
    </row>
    <row r="194" s="75" customFormat="1" ht="16" customHeight="1" spans="1:35">
      <c r="A194" s="100">
        <f t="shared" ref="A194:A257" si="253">ROW()-3</f>
        <v>191</v>
      </c>
      <c r="B194" s="26" t="s">
        <v>148</v>
      </c>
      <c r="C194" s="128" t="s">
        <v>509</v>
      </c>
      <c r="D194" s="26" t="s">
        <v>510</v>
      </c>
      <c r="E194" s="26">
        <v>3726.65</v>
      </c>
      <c r="F194" s="26">
        <v>3726.65</v>
      </c>
      <c r="G194" s="102">
        <v>6014.67</v>
      </c>
      <c r="H194" s="26">
        <v>3726.65</v>
      </c>
      <c r="I194" s="102">
        <v>4180</v>
      </c>
      <c r="J194" s="102">
        <v>108</v>
      </c>
      <c r="K194" s="26">
        <f t="shared" si="175"/>
        <v>44.72</v>
      </c>
      <c r="L194" s="26">
        <f t="shared" si="195"/>
        <v>596.26</v>
      </c>
      <c r="M194" s="102">
        <f t="shared" ref="M194:M257" si="254">ROUND(G194*0.08,2)</f>
        <v>481.17</v>
      </c>
      <c r="N194" s="26">
        <f t="shared" si="196"/>
        <v>26.09</v>
      </c>
      <c r="O194" s="102">
        <f t="shared" ref="O194:O257" si="255">I194*5%</f>
        <v>209</v>
      </c>
      <c r="P194" s="102">
        <f t="shared" ref="P194:P257" si="256">J194*50%</f>
        <v>54</v>
      </c>
      <c r="Q194" s="102">
        <f t="shared" ref="Q194:Q257" si="257">SUM(K194:P194)</f>
        <v>1411.24</v>
      </c>
      <c r="R194" s="26">
        <f t="shared" ref="R194:R257" si="258">E194*0</f>
        <v>0</v>
      </c>
      <c r="S194" s="26">
        <f t="shared" ref="S194:S257" si="259">ROUND(F194*0.08,2)</f>
        <v>298.13</v>
      </c>
      <c r="T194" s="102">
        <f t="shared" ref="T194:T257" si="260">ROUND(G194*0.02,2)</f>
        <v>120.29</v>
      </c>
      <c r="U194" s="26">
        <f t="shared" ref="U194:U257" si="261">ROUND(H194*0.003,2)</f>
        <v>11.18</v>
      </c>
      <c r="V194" s="102">
        <f t="shared" ref="V194:V257" si="262">I194*5%</f>
        <v>209</v>
      </c>
      <c r="W194" s="102">
        <f t="shared" ref="W194:W257" si="263">J194*50%</f>
        <v>54</v>
      </c>
      <c r="X194" s="26">
        <f t="shared" ref="X194:X257" si="264">SUM(R194:W194)</f>
        <v>692.6</v>
      </c>
      <c r="Y194" s="26">
        <f t="shared" ref="Y194:Y257" si="265">Q194+X194</f>
        <v>2103.84</v>
      </c>
      <c r="Z194" s="26"/>
      <c r="AA194" s="119" t="s">
        <v>75</v>
      </c>
      <c r="AB194" s="120">
        <f t="shared" ref="AB194:AH194" si="266">K194+R194</f>
        <v>44.72</v>
      </c>
      <c r="AC194" s="120">
        <f t="shared" si="266"/>
        <v>894.39</v>
      </c>
      <c r="AD194" s="120">
        <f t="shared" si="266"/>
        <v>601.46</v>
      </c>
      <c r="AE194" s="120">
        <f t="shared" si="266"/>
        <v>37.27</v>
      </c>
      <c r="AF194" s="120">
        <f t="shared" si="266"/>
        <v>418</v>
      </c>
      <c r="AG194" s="120">
        <f t="shared" si="266"/>
        <v>108</v>
      </c>
      <c r="AH194" s="120">
        <f t="shared" si="266"/>
        <v>2103.84</v>
      </c>
      <c r="AI194" s="119" t="s">
        <v>31</v>
      </c>
    </row>
    <row r="195" s="75" customFormat="1" ht="16" customHeight="1" spans="1:35">
      <c r="A195" s="100">
        <f t="shared" si="253"/>
        <v>192</v>
      </c>
      <c r="B195" s="26" t="s">
        <v>180</v>
      </c>
      <c r="C195" s="111" t="s">
        <v>511</v>
      </c>
      <c r="D195" s="129" t="s">
        <v>512</v>
      </c>
      <c r="E195" s="26">
        <v>3726.65</v>
      </c>
      <c r="F195" s="26">
        <v>3726.65</v>
      </c>
      <c r="G195" s="102">
        <v>6014.67</v>
      </c>
      <c r="H195" s="26">
        <v>3726.65</v>
      </c>
      <c r="I195" s="102">
        <v>3180</v>
      </c>
      <c r="J195" s="102">
        <v>108</v>
      </c>
      <c r="K195" s="26">
        <f t="shared" si="175"/>
        <v>44.72</v>
      </c>
      <c r="L195" s="26">
        <f t="shared" si="195"/>
        <v>596.26</v>
      </c>
      <c r="M195" s="102">
        <f t="shared" si="254"/>
        <v>481.17</v>
      </c>
      <c r="N195" s="26">
        <f t="shared" si="196"/>
        <v>26.09</v>
      </c>
      <c r="O195" s="102">
        <f t="shared" si="255"/>
        <v>159</v>
      </c>
      <c r="P195" s="102">
        <f t="shared" si="256"/>
        <v>54</v>
      </c>
      <c r="Q195" s="102">
        <f t="shared" si="257"/>
        <v>1361.24</v>
      </c>
      <c r="R195" s="26">
        <f t="shared" si="258"/>
        <v>0</v>
      </c>
      <c r="S195" s="26">
        <f t="shared" si="259"/>
        <v>298.13</v>
      </c>
      <c r="T195" s="102">
        <f t="shared" si="260"/>
        <v>120.29</v>
      </c>
      <c r="U195" s="26">
        <f t="shared" si="261"/>
        <v>11.18</v>
      </c>
      <c r="V195" s="102">
        <f t="shared" si="262"/>
        <v>159</v>
      </c>
      <c r="W195" s="102">
        <f t="shared" si="263"/>
        <v>54</v>
      </c>
      <c r="X195" s="26">
        <f t="shared" si="264"/>
        <v>642.6</v>
      </c>
      <c r="Y195" s="26">
        <f t="shared" si="265"/>
        <v>2003.84</v>
      </c>
      <c r="Z195" s="26"/>
      <c r="AA195" s="119" t="s">
        <v>49</v>
      </c>
      <c r="AB195" s="120">
        <f t="shared" ref="AB195:AH195" si="267">K195+R195</f>
        <v>44.72</v>
      </c>
      <c r="AC195" s="120">
        <f t="shared" si="267"/>
        <v>894.39</v>
      </c>
      <c r="AD195" s="120">
        <f t="shared" si="267"/>
        <v>601.46</v>
      </c>
      <c r="AE195" s="120">
        <f t="shared" si="267"/>
        <v>37.27</v>
      </c>
      <c r="AF195" s="120">
        <f t="shared" si="267"/>
        <v>318</v>
      </c>
      <c r="AG195" s="120">
        <f t="shared" si="267"/>
        <v>108</v>
      </c>
      <c r="AH195" s="120">
        <f t="shared" si="267"/>
        <v>2003.84</v>
      </c>
      <c r="AI195" s="119" t="s">
        <v>34</v>
      </c>
    </row>
    <row r="196" s="75" customFormat="1" ht="16" customHeight="1" spans="1:35">
      <c r="A196" s="100">
        <f t="shared" si="253"/>
        <v>193</v>
      </c>
      <c r="B196" s="26" t="s">
        <v>180</v>
      </c>
      <c r="C196" s="111" t="s">
        <v>513</v>
      </c>
      <c r="D196" s="129" t="s">
        <v>514</v>
      </c>
      <c r="E196" s="26">
        <v>3726.65</v>
      </c>
      <c r="F196" s="26">
        <v>3726.65</v>
      </c>
      <c r="G196" s="102">
        <v>6014.67</v>
      </c>
      <c r="H196" s="26">
        <v>3726.65</v>
      </c>
      <c r="I196" s="102">
        <v>3180</v>
      </c>
      <c r="J196" s="102">
        <v>108</v>
      </c>
      <c r="K196" s="26">
        <f t="shared" ref="K196:K259" si="268">ROUND(E196*0.012,2)</f>
        <v>44.72</v>
      </c>
      <c r="L196" s="26">
        <f t="shared" si="195"/>
        <v>596.26</v>
      </c>
      <c r="M196" s="102">
        <f t="shared" si="254"/>
        <v>481.17</v>
      </c>
      <c r="N196" s="26">
        <f t="shared" si="196"/>
        <v>26.09</v>
      </c>
      <c r="O196" s="102">
        <f t="shared" si="255"/>
        <v>159</v>
      </c>
      <c r="P196" s="102">
        <f t="shared" si="256"/>
        <v>54</v>
      </c>
      <c r="Q196" s="102">
        <f t="shared" si="257"/>
        <v>1361.24</v>
      </c>
      <c r="R196" s="26">
        <f t="shared" si="258"/>
        <v>0</v>
      </c>
      <c r="S196" s="26">
        <f t="shared" si="259"/>
        <v>298.13</v>
      </c>
      <c r="T196" s="102">
        <f t="shared" si="260"/>
        <v>120.29</v>
      </c>
      <c r="U196" s="26">
        <f t="shared" si="261"/>
        <v>11.18</v>
      </c>
      <c r="V196" s="102">
        <f t="shared" si="262"/>
        <v>159</v>
      </c>
      <c r="W196" s="102">
        <f t="shared" si="263"/>
        <v>54</v>
      </c>
      <c r="X196" s="26">
        <f t="shared" si="264"/>
        <v>642.6</v>
      </c>
      <c r="Y196" s="26">
        <f t="shared" si="265"/>
        <v>2003.84</v>
      </c>
      <c r="Z196" s="26"/>
      <c r="AA196" s="119" t="s">
        <v>49</v>
      </c>
      <c r="AB196" s="120">
        <f t="shared" ref="AB196:AH196" si="269">K196+R196</f>
        <v>44.72</v>
      </c>
      <c r="AC196" s="120">
        <f t="shared" si="269"/>
        <v>894.39</v>
      </c>
      <c r="AD196" s="120">
        <f t="shared" si="269"/>
        <v>601.46</v>
      </c>
      <c r="AE196" s="120">
        <f t="shared" si="269"/>
        <v>37.27</v>
      </c>
      <c r="AF196" s="120">
        <f t="shared" si="269"/>
        <v>318</v>
      </c>
      <c r="AG196" s="120">
        <f t="shared" si="269"/>
        <v>108</v>
      </c>
      <c r="AH196" s="120">
        <f t="shared" si="269"/>
        <v>2003.84</v>
      </c>
      <c r="AI196" s="119" t="s">
        <v>34</v>
      </c>
    </row>
    <row r="197" s="75" customFormat="1" ht="16" customHeight="1" spans="1:35">
      <c r="A197" s="100">
        <f t="shared" si="253"/>
        <v>194</v>
      </c>
      <c r="B197" s="26" t="s">
        <v>201</v>
      </c>
      <c r="C197" s="111" t="s">
        <v>515</v>
      </c>
      <c r="D197" s="129" t="s">
        <v>516</v>
      </c>
      <c r="E197" s="26">
        <v>3726.65</v>
      </c>
      <c r="F197" s="26">
        <v>3726.65</v>
      </c>
      <c r="G197" s="102">
        <v>6014.67</v>
      </c>
      <c r="H197" s="26">
        <v>3726.65</v>
      </c>
      <c r="I197" s="102">
        <v>3180</v>
      </c>
      <c r="J197" s="102">
        <v>108</v>
      </c>
      <c r="K197" s="26">
        <f t="shared" si="268"/>
        <v>44.72</v>
      </c>
      <c r="L197" s="26">
        <f t="shared" si="195"/>
        <v>596.26</v>
      </c>
      <c r="M197" s="102">
        <f t="shared" si="254"/>
        <v>481.17</v>
      </c>
      <c r="N197" s="26">
        <f t="shared" si="196"/>
        <v>26.09</v>
      </c>
      <c r="O197" s="102">
        <f t="shared" si="255"/>
        <v>159</v>
      </c>
      <c r="P197" s="102">
        <f t="shared" si="256"/>
        <v>54</v>
      </c>
      <c r="Q197" s="102">
        <f t="shared" si="257"/>
        <v>1361.24</v>
      </c>
      <c r="R197" s="26">
        <f t="shared" si="258"/>
        <v>0</v>
      </c>
      <c r="S197" s="26">
        <f t="shared" si="259"/>
        <v>298.13</v>
      </c>
      <c r="T197" s="102">
        <f t="shared" si="260"/>
        <v>120.29</v>
      </c>
      <c r="U197" s="26">
        <f t="shared" si="261"/>
        <v>11.18</v>
      </c>
      <c r="V197" s="102">
        <f t="shared" si="262"/>
        <v>159</v>
      </c>
      <c r="W197" s="102">
        <f t="shared" si="263"/>
        <v>54</v>
      </c>
      <c r="X197" s="26">
        <f t="shared" si="264"/>
        <v>642.6</v>
      </c>
      <c r="Y197" s="26">
        <f t="shared" si="265"/>
        <v>2003.84</v>
      </c>
      <c r="Z197" s="26"/>
      <c r="AA197" s="119" t="s">
        <v>46</v>
      </c>
      <c r="AB197" s="120">
        <f t="shared" ref="AB197:AH197" si="270">K197+R197</f>
        <v>44.72</v>
      </c>
      <c r="AC197" s="120">
        <f t="shared" si="270"/>
        <v>894.39</v>
      </c>
      <c r="AD197" s="120">
        <f t="shared" si="270"/>
        <v>601.46</v>
      </c>
      <c r="AE197" s="120">
        <f t="shared" si="270"/>
        <v>37.27</v>
      </c>
      <c r="AF197" s="120">
        <f t="shared" si="270"/>
        <v>318</v>
      </c>
      <c r="AG197" s="120">
        <f t="shared" si="270"/>
        <v>108</v>
      </c>
      <c r="AH197" s="120">
        <f t="shared" si="270"/>
        <v>2003.84</v>
      </c>
      <c r="AI197" s="119" t="s">
        <v>32</v>
      </c>
    </row>
    <row r="198" s="75" customFormat="1" ht="16" customHeight="1" spans="1:35">
      <c r="A198" s="100">
        <f t="shared" si="253"/>
        <v>195</v>
      </c>
      <c r="B198" s="26" t="s">
        <v>517</v>
      </c>
      <c r="C198" s="111" t="s">
        <v>518</v>
      </c>
      <c r="D198" s="129" t="s">
        <v>519</v>
      </c>
      <c r="E198" s="26">
        <v>3726.65</v>
      </c>
      <c r="F198" s="26">
        <v>3726.65</v>
      </c>
      <c r="G198" s="102">
        <v>6014.67</v>
      </c>
      <c r="H198" s="26">
        <v>3726.65</v>
      </c>
      <c r="I198" s="102">
        <v>4180</v>
      </c>
      <c r="J198" s="102">
        <v>108</v>
      </c>
      <c r="K198" s="26">
        <f t="shared" si="268"/>
        <v>44.72</v>
      </c>
      <c r="L198" s="26">
        <f t="shared" si="195"/>
        <v>596.26</v>
      </c>
      <c r="M198" s="102">
        <f t="shared" si="254"/>
        <v>481.17</v>
      </c>
      <c r="N198" s="26">
        <f t="shared" si="196"/>
        <v>26.09</v>
      </c>
      <c r="O198" s="102">
        <f t="shared" si="255"/>
        <v>209</v>
      </c>
      <c r="P198" s="102">
        <f t="shared" si="256"/>
        <v>54</v>
      </c>
      <c r="Q198" s="102">
        <f t="shared" si="257"/>
        <v>1411.24</v>
      </c>
      <c r="R198" s="26">
        <f t="shared" si="258"/>
        <v>0</v>
      </c>
      <c r="S198" s="26">
        <f t="shared" si="259"/>
        <v>298.13</v>
      </c>
      <c r="T198" s="102">
        <f t="shared" si="260"/>
        <v>120.29</v>
      </c>
      <c r="U198" s="26">
        <f t="shared" si="261"/>
        <v>11.18</v>
      </c>
      <c r="V198" s="102">
        <f t="shared" si="262"/>
        <v>209</v>
      </c>
      <c r="W198" s="102">
        <f t="shared" si="263"/>
        <v>54</v>
      </c>
      <c r="X198" s="26">
        <f t="shared" si="264"/>
        <v>692.6</v>
      </c>
      <c r="Y198" s="26">
        <f t="shared" si="265"/>
        <v>2103.84</v>
      </c>
      <c r="Z198" s="26"/>
      <c r="AA198" s="119" t="s">
        <v>49</v>
      </c>
      <c r="AB198" s="120">
        <f t="shared" ref="AB198:AH198" si="271">K198+R198</f>
        <v>44.72</v>
      </c>
      <c r="AC198" s="120">
        <f t="shared" si="271"/>
        <v>894.39</v>
      </c>
      <c r="AD198" s="120">
        <f t="shared" si="271"/>
        <v>601.46</v>
      </c>
      <c r="AE198" s="120">
        <f t="shared" si="271"/>
        <v>37.27</v>
      </c>
      <c r="AF198" s="120">
        <f t="shared" si="271"/>
        <v>418</v>
      </c>
      <c r="AG198" s="120">
        <f t="shared" si="271"/>
        <v>108</v>
      </c>
      <c r="AH198" s="120">
        <f t="shared" si="271"/>
        <v>2103.84</v>
      </c>
      <c r="AI198" s="119" t="s">
        <v>34</v>
      </c>
    </row>
    <row r="199" s="75" customFormat="1" ht="16" customHeight="1" spans="1:35">
      <c r="A199" s="100">
        <f t="shared" si="253"/>
        <v>196</v>
      </c>
      <c r="B199" s="26" t="s">
        <v>395</v>
      </c>
      <c r="C199" s="111" t="s">
        <v>520</v>
      </c>
      <c r="D199" s="129" t="s">
        <v>521</v>
      </c>
      <c r="E199" s="26">
        <v>3726.65</v>
      </c>
      <c r="F199" s="26">
        <v>3726.65</v>
      </c>
      <c r="G199" s="102">
        <v>6014.67</v>
      </c>
      <c r="H199" s="26">
        <v>3726.65</v>
      </c>
      <c r="I199" s="102">
        <v>2200</v>
      </c>
      <c r="J199" s="102">
        <v>108</v>
      </c>
      <c r="K199" s="26">
        <f t="shared" si="268"/>
        <v>44.72</v>
      </c>
      <c r="L199" s="26">
        <f t="shared" si="195"/>
        <v>596.26</v>
      </c>
      <c r="M199" s="102">
        <f t="shared" si="254"/>
        <v>481.17</v>
      </c>
      <c r="N199" s="26">
        <f t="shared" si="196"/>
        <v>26.09</v>
      </c>
      <c r="O199" s="102">
        <f t="shared" si="255"/>
        <v>110</v>
      </c>
      <c r="P199" s="102">
        <f t="shared" si="256"/>
        <v>54</v>
      </c>
      <c r="Q199" s="102">
        <f t="shared" si="257"/>
        <v>1312.24</v>
      </c>
      <c r="R199" s="26">
        <f t="shared" si="258"/>
        <v>0</v>
      </c>
      <c r="S199" s="26">
        <f t="shared" si="259"/>
        <v>298.13</v>
      </c>
      <c r="T199" s="102">
        <f t="shared" si="260"/>
        <v>120.29</v>
      </c>
      <c r="U199" s="26">
        <f t="shared" si="261"/>
        <v>11.18</v>
      </c>
      <c r="V199" s="102">
        <f t="shared" si="262"/>
        <v>110</v>
      </c>
      <c r="W199" s="102">
        <f t="shared" si="263"/>
        <v>54</v>
      </c>
      <c r="X199" s="26">
        <f t="shared" si="264"/>
        <v>593.6</v>
      </c>
      <c r="Y199" s="26">
        <f t="shared" si="265"/>
        <v>1905.84</v>
      </c>
      <c r="Z199" s="26"/>
      <c r="AA199" s="119" t="s">
        <v>44</v>
      </c>
      <c r="AB199" s="120">
        <f t="shared" ref="AB199:AH199" si="272">K199+R199</f>
        <v>44.72</v>
      </c>
      <c r="AC199" s="120">
        <f t="shared" si="272"/>
        <v>894.39</v>
      </c>
      <c r="AD199" s="120">
        <f t="shared" si="272"/>
        <v>601.46</v>
      </c>
      <c r="AE199" s="120">
        <f t="shared" si="272"/>
        <v>37.27</v>
      </c>
      <c r="AF199" s="120">
        <f t="shared" si="272"/>
        <v>220</v>
      </c>
      <c r="AG199" s="120">
        <f t="shared" si="272"/>
        <v>108</v>
      </c>
      <c r="AH199" s="120">
        <f t="shared" si="272"/>
        <v>1905.84</v>
      </c>
      <c r="AI199" s="119" t="s">
        <v>32</v>
      </c>
    </row>
    <row r="200" s="75" customFormat="1" ht="16" customHeight="1" spans="1:35">
      <c r="A200" s="100">
        <f t="shared" si="253"/>
        <v>197</v>
      </c>
      <c r="B200" s="26" t="s">
        <v>113</v>
      </c>
      <c r="C200" s="111" t="s">
        <v>522</v>
      </c>
      <c r="D200" s="129" t="s">
        <v>523</v>
      </c>
      <c r="E200" s="26">
        <v>3726.65</v>
      </c>
      <c r="F200" s="26">
        <v>3726.65</v>
      </c>
      <c r="G200" s="102">
        <v>6014.67</v>
      </c>
      <c r="H200" s="26">
        <v>3726.65</v>
      </c>
      <c r="I200" s="102">
        <v>3180</v>
      </c>
      <c r="J200" s="102">
        <v>108</v>
      </c>
      <c r="K200" s="26">
        <f t="shared" si="268"/>
        <v>44.72</v>
      </c>
      <c r="L200" s="26">
        <f t="shared" si="195"/>
        <v>596.26</v>
      </c>
      <c r="M200" s="102">
        <f t="shared" si="254"/>
        <v>481.17</v>
      </c>
      <c r="N200" s="26">
        <f t="shared" si="196"/>
        <v>26.09</v>
      </c>
      <c r="O200" s="102">
        <f t="shared" si="255"/>
        <v>159</v>
      </c>
      <c r="P200" s="102">
        <f t="shared" si="256"/>
        <v>54</v>
      </c>
      <c r="Q200" s="102">
        <f t="shared" si="257"/>
        <v>1361.24</v>
      </c>
      <c r="R200" s="26">
        <f t="shared" si="258"/>
        <v>0</v>
      </c>
      <c r="S200" s="26">
        <f t="shared" si="259"/>
        <v>298.13</v>
      </c>
      <c r="T200" s="102">
        <f t="shared" si="260"/>
        <v>120.29</v>
      </c>
      <c r="U200" s="26">
        <f t="shared" si="261"/>
        <v>11.18</v>
      </c>
      <c r="V200" s="102">
        <f t="shared" si="262"/>
        <v>159</v>
      </c>
      <c r="W200" s="102">
        <f t="shared" si="263"/>
        <v>54</v>
      </c>
      <c r="X200" s="26">
        <f t="shared" si="264"/>
        <v>642.6</v>
      </c>
      <c r="Y200" s="26">
        <f t="shared" si="265"/>
        <v>2003.84</v>
      </c>
      <c r="Z200" s="26"/>
      <c r="AA200" s="119" t="s">
        <v>50</v>
      </c>
      <c r="AB200" s="120">
        <f t="shared" ref="AB200:AH200" si="273">K200+R200</f>
        <v>44.72</v>
      </c>
      <c r="AC200" s="120">
        <f t="shared" si="273"/>
        <v>894.39</v>
      </c>
      <c r="AD200" s="120">
        <f t="shared" si="273"/>
        <v>601.46</v>
      </c>
      <c r="AE200" s="120">
        <f t="shared" si="273"/>
        <v>37.27</v>
      </c>
      <c r="AF200" s="120">
        <f t="shared" si="273"/>
        <v>318</v>
      </c>
      <c r="AG200" s="120">
        <f t="shared" si="273"/>
        <v>108</v>
      </c>
      <c r="AH200" s="120">
        <f t="shared" si="273"/>
        <v>2003.84</v>
      </c>
      <c r="AI200" s="119" t="s">
        <v>35</v>
      </c>
    </row>
    <row r="201" s="17" customFormat="1" ht="16" customHeight="1" spans="1:35">
      <c r="A201" s="100">
        <f t="shared" si="253"/>
        <v>198</v>
      </c>
      <c r="B201" s="26" t="s">
        <v>113</v>
      </c>
      <c r="C201" s="111" t="s">
        <v>524</v>
      </c>
      <c r="D201" s="26" t="s">
        <v>525</v>
      </c>
      <c r="E201" s="26">
        <v>3726.65</v>
      </c>
      <c r="F201" s="26">
        <v>3726.65</v>
      </c>
      <c r="G201" s="102">
        <v>6014.67</v>
      </c>
      <c r="H201" s="26">
        <v>3726.65</v>
      </c>
      <c r="I201" s="102">
        <v>3180</v>
      </c>
      <c r="J201" s="102">
        <v>108</v>
      </c>
      <c r="K201" s="26">
        <f t="shared" si="268"/>
        <v>44.72</v>
      </c>
      <c r="L201" s="26">
        <f t="shared" si="195"/>
        <v>596.26</v>
      </c>
      <c r="M201" s="102">
        <f t="shared" si="254"/>
        <v>481.17</v>
      </c>
      <c r="N201" s="26">
        <f t="shared" si="196"/>
        <v>26.09</v>
      </c>
      <c r="O201" s="102">
        <f t="shared" si="255"/>
        <v>159</v>
      </c>
      <c r="P201" s="102">
        <f t="shared" si="256"/>
        <v>54</v>
      </c>
      <c r="Q201" s="102">
        <f t="shared" si="257"/>
        <v>1361.24</v>
      </c>
      <c r="R201" s="26">
        <f t="shared" si="258"/>
        <v>0</v>
      </c>
      <c r="S201" s="26">
        <f t="shared" si="259"/>
        <v>298.13</v>
      </c>
      <c r="T201" s="102">
        <f t="shared" si="260"/>
        <v>120.29</v>
      </c>
      <c r="U201" s="26">
        <f t="shared" si="261"/>
        <v>11.18</v>
      </c>
      <c r="V201" s="102">
        <f t="shared" si="262"/>
        <v>159</v>
      </c>
      <c r="W201" s="102">
        <f t="shared" si="263"/>
        <v>54</v>
      </c>
      <c r="X201" s="26">
        <f t="shared" si="264"/>
        <v>642.6</v>
      </c>
      <c r="Y201" s="26">
        <f t="shared" si="265"/>
        <v>2003.84</v>
      </c>
      <c r="Z201" s="26"/>
      <c r="AA201" s="119" t="s">
        <v>50</v>
      </c>
      <c r="AB201" s="120">
        <f t="shared" ref="AB201:AH201" si="274">K201+R201</f>
        <v>44.72</v>
      </c>
      <c r="AC201" s="120">
        <f t="shared" si="274"/>
        <v>894.39</v>
      </c>
      <c r="AD201" s="120">
        <f t="shared" si="274"/>
        <v>601.46</v>
      </c>
      <c r="AE201" s="120">
        <f t="shared" si="274"/>
        <v>37.27</v>
      </c>
      <c r="AF201" s="120">
        <f t="shared" si="274"/>
        <v>318</v>
      </c>
      <c r="AG201" s="120">
        <f t="shared" si="274"/>
        <v>108</v>
      </c>
      <c r="AH201" s="120">
        <f t="shared" si="274"/>
        <v>2003.84</v>
      </c>
      <c r="AI201" s="119" t="s">
        <v>35</v>
      </c>
    </row>
    <row r="202" s="17" customFormat="1" ht="16" customHeight="1" spans="1:35">
      <c r="A202" s="100">
        <f t="shared" si="253"/>
        <v>199</v>
      </c>
      <c r="B202" s="26" t="s">
        <v>113</v>
      </c>
      <c r="C202" s="111" t="s">
        <v>526</v>
      </c>
      <c r="D202" s="26" t="s">
        <v>527</v>
      </c>
      <c r="E202" s="26">
        <v>3726.65</v>
      </c>
      <c r="F202" s="26">
        <v>3726.65</v>
      </c>
      <c r="G202" s="102">
        <v>6014.67</v>
      </c>
      <c r="H202" s="26">
        <v>3726.65</v>
      </c>
      <c r="I202" s="102">
        <v>3180</v>
      </c>
      <c r="J202" s="102">
        <v>108</v>
      </c>
      <c r="K202" s="26">
        <f t="shared" si="268"/>
        <v>44.72</v>
      </c>
      <c r="L202" s="26">
        <f t="shared" ref="L202:L265" si="275">ROUND(F202*0.16,2)</f>
        <v>596.26</v>
      </c>
      <c r="M202" s="102">
        <f t="shared" si="254"/>
        <v>481.17</v>
      </c>
      <c r="N202" s="26">
        <f t="shared" ref="N202:N265" si="276">ROUND(H202*0.007,2)</f>
        <v>26.09</v>
      </c>
      <c r="O202" s="102">
        <f t="shared" si="255"/>
        <v>159</v>
      </c>
      <c r="P202" s="102">
        <f t="shared" si="256"/>
        <v>54</v>
      </c>
      <c r="Q202" s="102">
        <f t="shared" si="257"/>
        <v>1361.24</v>
      </c>
      <c r="R202" s="26">
        <f t="shared" si="258"/>
        <v>0</v>
      </c>
      <c r="S202" s="26">
        <f t="shared" si="259"/>
        <v>298.13</v>
      </c>
      <c r="T202" s="102">
        <f t="shared" si="260"/>
        <v>120.29</v>
      </c>
      <c r="U202" s="26">
        <f t="shared" si="261"/>
        <v>11.18</v>
      </c>
      <c r="V202" s="102">
        <f t="shared" si="262"/>
        <v>159</v>
      </c>
      <c r="W202" s="102">
        <f t="shared" si="263"/>
        <v>54</v>
      </c>
      <c r="X202" s="26">
        <f t="shared" si="264"/>
        <v>642.6</v>
      </c>
      <c r="Y202" s="26">
        <f t="shared" si="265"/>
        <v>2003.84</v>
      </c>
      <c r="Z202" s="26"/>
      <c r="AA202" s="119" t="s">
        <v>50</v>
      </c>
      <c r="AB202" s="120">
        <f t="shared" ref="AB202:AH202" si="277">K202+R202</f>
        <v>44.72</v>
      </c>
      <c r="AC202" s="120">
        <f t="shared" si="277"/>
        <v>894.39</v>
      </c>
      <c r="AD202" s="120">
        <f t="shared" si="277"/>
        <v>601.46</v>
      </c>
      <c r="AE202" s="120">
        <f t="shared" si="277"/>
        <v>37.27</v>
      </c>
      <c r="AF202" s="120">
        <f t="shared" si="277"/>
        <v>318</v>
      </c>
      <c r="AG202" s="120">
        <f t="shared" si="277"/>
        <v>108</v>
      </c>
      <c r="AH202" s="120">
        <f t="shared" si="277"/>
        <v>2003.84</v>
      </c>
      <c r="AI202" s="119" t="s">
        <v>35</v>
      </c>
    </row>
    <row r="203" s="17" customFormat="1" ht="16" customHeight="1" spans="1:35">
      <c r="A203" s="100">
        <f t="shared" si="253"/>
        <v>200</v>
      </c>
      <c r="B203" s="26" t="s">
        <v>506</v>
      </c>
      <c r="C203" s="111" t="s">
        <v>528</v>
      </c>
      <c r="D203" s="26" t="s">
        <v>529</v>
      </c>
      <c r="E203" s="26">
        <v>3820</v>
      </c>
      <c r="F203" s="26">
        <v>3820</v>
      </c>
      <c r="G203" s="102">
        <v>6014.67</v>
      </c>
      <c r="H203" s="26">
        <v>3820</v>
      </c>
      <c r="I203" s="102">
        <v>4180</v>
      </c>
      <c r="J203" s="102">
        <v>108</v>
      </c>
      <c r="K203" s="26">
        <f t="shared" si="268"/>
        <v>45.84</v>
      </c>
      <c r="L203" s="26">
        <f t="shared" si="275"/>
        <v>611.2</v>
      </c>
      <c r="M203" s="102">
        <f t="shared" si="254"/>
        <v>481.17</v>
      </c>
      <c r="N203" s="26">
        <f t="shared" si="276"/>
        <v>26.74</v>
      </c>
      <c r="O203" s="102">
        <f t="shared" si="255"/>
        <v>209</v>
      </c>
      <c r="P203" s="102">
        <f t="shared" si="256"/>
        <v>54</v>
      </c>
      <c r="Q203" s="102">
        <f t="shared" si="257"/>
        <v>1427.95</v>
      </c>
      <c r="R203" s="26">
        <f t="shared" si="258"/>
        <v>0</v>
      </c>
      <c r="S203" s="26">
        <f t="shared" si="259"/>
        <v>305.6</v>
      </c>
      <c r="T203" s="102">
        <f t="shared" si="260"/>
        <v>120.29</v>
      </c>
      <c r="U203" s="26">
        <f t="shared" si="261"/>
        <v>11.46</v>
      </c>
      <c r="V203" s="102">
        <f t="shared" si="262"/>
        <v>209</v>
      </c>
      <c r="W203" s="102">
        <f t="shared" si="263"/>
        <v>54</v>
      </c>
      <c r="X203" s="26">
        <f t="shared" si="264"/>
        <v>700.35</v>
      </c>
      <c r="Y203" s="26">
        <f t="shared" si="265"/>
        <v>2128.3</v>
      </c>
      <c r="Z203" s="26"/>
      <c r="AA203" s="119" t="s">
        <v>41</v>
      </c>
      <c r="AB203" s="120">
        <f t="shared" ref="AB203:AH203" si="278">K203+R203</f>
        <v>45.84</v>
      </c>
      <c r="AC203" s="120">
        <f t="shared" si="278"/>
        <v>916.8</v>
      </c>
      <c r="AD203" s="120">
        <f t="shared" si="278"/>
        <v>601.46</v>
      </c>
      <c r="AE203" s="120">
        <f t="shared" si="278"/>
        <v>38.2</v>
      </c>
      <c r="AF203" s="120">
        <f t="shared" si="278"/>
        <v>418</v>
      </c>
      <c r="AG203" s="120">
        <f t="shared" si="278"/>
        <v>108</v>
      </c>
      <c r="AH203" s="120">
        <f t="shared" si="278"/>
        <v>2128.3</v>
      </c>
      <c r="AI203" s="119" t="s">
        <v>31</v>
      </c>
    </row>
    <row r="204" s="17" customFormat="1" ht="16" customHeight="1" spans="1:35">
      <c r="A204" s="100">
        <f t="shared" si="253"/>
        <v>201</v>
      </c>
      <c r="B204" s="26" t="s">
        <v>501</v>
      </c>
      <c r="C204" s="111" t="s">
        <v>530</v>
      </c>
      <c r="D204" s="26" t="s">
        <v>531</v>
      </c>
      <c r="E204" s="26">
        <v>3820</v>
      </c>
      <c r="F204" s="26">
        <v>3820</v>
      </c>
      <c r="G204" s="102">
        <v>6014.67</v>
      </c>
      <c r="H204" s="26">
        <v>3820</v>
      </c>
      <c r="I204" s="102">
        <v>4180</v>
      </c>
      <c r="J204" s="102">
        <v>108</v>
      </c>
      <c r="K204" s="26">
        <f t="shared" si="268"/>
        <v>45.84</v>
      </c>
      <c r="L204" s="26">
        <f t="shared" si="275"/>
        <v>611.2</v>
      </c>
      <c r="M204" s="102">
        <f t="shared" si="254"/>
        <v>481.17</v>
      </c>
      <c r="N204" s="26">
        <f t="shared" si="276"/>
        <v>26.74</v>
      </c>
      <c r="O204" s="102">
        <f t="shared" si="255"/>
        <v>209</v>
      </c>
      <c r="P204" s="102">
        <f t="shared" si="256"/>
        <v>54</v>
      </c>
      <c r="Q204" s="102">
        <f t="shared" si="257"/>
        <v>1427.95</v>
      </c>
      <c r="R204" s="26">
        <f t="shared" si="258"/>
        <v>0</v>
      </c>
      <c r="S204" s="26">
        <f t="shared" si="259"/>
        <v>305.6</v>
      </c>
      <c r="T204" s="102">
        <f t="shared" si="260"/>
        <v>120.29</v>
      </c>
      <c r="U204" s="26">
        <f t="shared" si="261"/>
        <v>11.46</v>
      </c>
      <c r="V204" s="102">
        <f t="shared" si="262"/>
        <v>209</v>
      </c>
      <c r="W204" s="102">
        <f t="shared" si="263"/>
        <v>54</v>
      </c>
      <c r="X204" s="26">
        <f t="shared" si="264"/>
        <v>700.35</v>
      </c>
      <c r="Y204" s="26">
        <f t="shared" si="265"/>
        <v>2128.3</v>
      </c>
      <c r="Z204" s="26"/>
      <c r="AA204" s="119" t="s">
        <v>68</v>
      </c>
      <c r="AB204" s="120">
        <f t="shared" ref="AB204:AH204" si="279">K204+R204</f>
        <v>45.84</v>
      </c>
      <c r="AC204" s="120">
        <f t="shared" si="279"/>
        <v>916.8</v>
      </c>
      <c r="AD204" s="120">
        <f t="shared" si="279"/>
        <v>601.46</v>
      </c>
      <c r="AE204" s="120">
        <f t="shared" si="279"/>
        <v>38.2</v>
      </c>
      <c r="AF204" s="120">
        <f t="shared" si="279"/>
        <v>418</v>
      </c>
      <c r="AG204" s="120">
        <f t="shared" si="279"/>
        <v>108</v>
      </c>
      <c r="AH204" s="120">
        <f t="shared" si="279"/>
        <v>2128.3</v>
      </c>
      <c r="AI204" s="119" t="s">
        <v>35</v>
      </c>
    </row>
    <row r="205" s="17" customFormat="1" ht="16" customHeight="1" spans="1:35">
      <c r="A205" s="100">
        <f t="shared" si="253"/>
        <v>202</v>
      </c>
      <c r="B205" s="26" t="s">
        <v>207</v>
      </c>
      <c r="C205" s="111" t="s">
        <v>532</v>
      </c>
      <c r="D205" s="26" t="s">
        <v>533</v>
      </c>
      <c r="E205" s="26">
        <v>3726.65</v>
      </c>
      <c r="F205" s="26">
        <v>3726.65</v>
      </c>
      <c r="G205" s="102">
        <v>6014.67</v>
      </c>
      <c r="H205" s="26">
        <v>3726.65</v>
      </c>
      <c r="I205" s="102">
        <v>3180</v>
      </c>
      <c r="J205" s="102">
        <v>108</v>
      </c>
      <c r="K205" s="26">
        <f t="shared" si="268"/>
        <v>44.72</v>
      </c>
      <c r="L205" s="26">
        <f t="shared" si="275"/>
        <v>596.26</v>
      </c>
      <c r="M205" s="102">
        <f t="shared" si="254"/>
        <v>481.17</v>
      </c>
      <c r="N205" s="26">
        <f t="shared" si="276"/>
        <v>26.09</v>
      </c>
      <c r="O205" s="102">
        <f t="shared" si="255"/>
        <v>159</v>
      </c>
      <c r="P205" s="102">
        <f t="shared" si="256"/>
        <v>54</v>
      </c>
      <c r="Q205" s="102">
        <f t="shared" si="257"/>
        <v>1361.24</v>
      </c>
      <c r="R205" s="26">
        <f t="shared" si="258"/>
        <v>0</v>
      </c>
      <c r="S205" s="26">
        <f t="shared" si="259"/>
        <v>298.13</v>
      </c>
      <c r="T205" s="102">
        <f t="shared" si="260"/>
        <v>120.29</v>
      </c>
      <c r="U205" s="26">
        <f t="shared" si="261"/>
        <v>11.18</v>
      </c>
      <c r="V205" s="102">
        <f t="shared" si="262"/>
        <v>159</v>
      </c>
      <c r="W205" s="102">
        <f t="shared" si="263"/>
        <v>54</v>
      </c>
      <c r="X205" s="26">
        <f t="shared" si="264"/>
        <v>642.6</v>
      </c>
      <c r="Y205" s="26">
        <f t="shared" si="265"/>
        <v>2003.84</v>
      </c>
      <c r="Z205" s="26"/>
      <c r="AA205" s="119" t="s">
        <v>47</v>
      </c>
      <c r="AB205" s="120">
        <f t="shared" ref="AB205:AH205" si="280">K205+R205</f>
        <v>44.72</v>
      </c>
      <c r="AC205" s="120">
        <f t="shared" si="280"/>
        <v>894.39</v>
      </c>
      <c r="AD205" s="120">
        <f t="shared" si="280"/>
        <v>601.46</v>
      </c>
      <c r="AE205" s="120">
        <f t="shared" si="280"/>
        <v>37.27</v>
      </c>
      <c r="AF205" s="120">
        <f t="shared" si="280"/>
        <v>318</v>
      </c>
      <c r="AG205" s="120">
        <f t="shared" si="280"/>
        <v>108</v>
      </c>
      <c r="AH205" s="120">
        <f t="shared" si="280"/>
        <v>2003.84</v>
      </c>
      <c r="AI205" s="119" t="s">
        <v>33</v>
      </c>
    </row>
    <row r="206" s="17" customFormat="1" ht="16" customHeight="1" spans="1:35">
      <c r="A206" s="100">
        <f t="shared" si="253"/>
        <v>203</v>
      </c>
      <c r="B206" s="26" t="s">
        <v>207</v>
      </c>
      <c r="C206" s="111" t="s">
        <v>534</v>
      </c>
      <c r="D206" s="26" t="s">
        <v>535</v>
      </c>
      <c r="E206" s="26">
        <v>3726.65</v>
      </c>
      <c r="F206" s="26">
        <v>3726.65</v>
      </c>
      <c r="G206" s="102">
        <v>6014.67</v>
      </c>
      <c r="H206" s="26">
        <v>3726.65</v>
      </c>
      <c r="I206" s="102">
        <v>3180</v>
      </c>
      <c r="J206" s="102">
        <v>108</v>
      </c>
      <c r="K206" s="26">
        <f t="shared" si="268"/>
        <v>44.72</v>
      </c>
      <c r="L206" s="26">
        <f t="shared" si="275"/>
        <v>596.26</v>
      </c>
      <c r="M206" s="102">
        <f t="shared" si="254"/>
        <v>481.17</v>
      </c>
      <c r="N206" s="26">
        <f t="shared" si="276"/>
        <v>26.09</v>
      </c>
      <c r="O206" s="102">
        <f t="shared" si="255"/>
        <v>159</v>
      </c>
      <c r="P206" s="102">
        <f t="shared" si="256"/>
        <v>54</v>
      </c>
      <c r="Q206" s="102">
        <f t="shared" si="257"/>
        <v>1361.24</v>
      </c>
      <c r="R206" s="26">
        <f t="shared" si="258"/>
        <v>0</v>
      </c>
      <c r="S206" s="26">
        <f t="shared" si="259"/>
        <v>298.13</v>
      </c>
      <c r="T206" s="102">
        <f t="shared" si="260"/>
        <v>120.29</v>
      </c>
      <c r="U206" s="26">
        <f t="shared" si="261"/>
        <v>11.18</v>
      </c>
      <c r="V206" s="102">
        <f t="shared" si="262"/>
        <v>159</v>
      </c>
      <c r="W206" s="102">
        <f t="shared" si="263"/>
        <v>54</v>
      </c>
      <c r="X206" s="26">
        <f t="shared" si="264"/>
        <v>642.6</v>
      </c>
      <c r="Y206" s="26">
        <f t="shared" si="265"/>
        <v>2003.84</v>
      </c>
      <c r="Z206" s="26"/>
      <c r="AA206" s="119" t="s">
        <v>48</v>
      </c>
      <c r="AB206" s="120">
        <f t="shared" ref="AB206:AH206" si="281">K206+R206</f>
        <v>44.72</v>
      </c>
      <c r="AC206" s="120">
        <f t="shared" si="281"/>
        <v>894.39</v>
      </c>
      <c r="AD206" s="120">
        <f t="shared" si="281"/>
        <v>601.46</v>
      </c>
      <c r="AE206" s="120">
        <f t="shared" si="281"/>
        <v>37.27</v>
      </c>
      <c r="AF206" s="120">
        <f t="shared" si="281"/>
        <v>318</v>
      </c>
      <c r="AG206" s="120">
        <f t="shared" si="281"/>
        <v>108</v>
      </c>
      <c r="AH206" s="120">
        <f t="shared" si="281"/>
        <v>2003.84</v>
      </c>
      <c r="AI206" s="119" t="s">
        <v>33</v>
      </c>
    </row>
    <row r="207" s="17" customFormat="1" ht="16" customHeight="1" spans="1:35">
      <c r="A207" s="100">
        <f t="shared" si="253"/>
        <v>204</v>
      </c>
      <c r="B207" s="26" t="s">
        <v>517</v>
      </c>
      <c r="C207" s="111" t="s">
        <v>536</v>
      </c>
      <c r="D207" s="26" t="s">
        <v>537</v>
      </c>
      <c r="E207" s="26">
        <v>3726.65</v>
      </c>
      <c r="F207" s="26">
        <v>3726.65</v>
      </c>
      <c r="G207" s="102">
        <v>6014.67</v>
      </c>
      <c r="H207" s="26">
        <v>3726.65</v>
      </c>
      <c r="I207" s="102">
        <v>3180</v>
      </c>
      <c r="J207" s="102">
        <v>108</v>
      </c>
      <c r="K207" s="26">
        <f t="shared" si="268"/>
        <v>44.72</v>
      </c>
      <c r="L207" s="26">
        <f t="shared" si="275"/>
        <v>596.26</v>
      </c>
      <c r="M207" s="102">
        <f t="shared" si="254"/>
        <v>481.17</v>
      </c>
      <c r="N207" s="26">
        <f t="shared" si="276"/>
        <v>26.09</v>
      </c>
      <c r="O207" s="102">
        <f t="shared" si="255"/>
        <v>159</v>
      </c>
      <c r="P207" s="102">
        <f t="shared" si="256"/>
        <v>54</v>
      </c>
      <c r="Q207" s="102">
        <f t="shared" si="257"/>
        <v>1361.24</v>
      </c>
      <c r="R207" s="26">
        <f t="shared" si="258"/>
        <v>0</v>
      </c>
      <c r="S207" s="26">
        <f t="shared" si="259"/>
        <v>298.13</v>
      </c>
      <c r="T207" s="102">
        <f t="shared" si="260"/>
        <v>120.29</v>
      </c>
      <c r="U207" s="26">
        <f t="shared" si="261"/>
        <v>11.18</v>
      </c>
      <c r="V207" s="102">
        <f t="shared" si="262"/>
        <v>159</v>
      </c>
      <c r="W207" s="102">
        <f t="shared" si="263"/>
        <v>54</v>
      </c>
      <c r="X207" s="26">
        <f t="shared" si="264"/>
        <v>642.6</v>
      </c>
      <c r="Y207" s="26">
        <f t="shared" si="265"/>
        <v>2003.84</v>
      </c>
      <c r="Z207" s="26"/>
      <c r="AA207" s="119" t="s">
        <v>49</v>
      </c>
      <c r="AB207" s="120">
        <f t="shared" ref="AB207:AH207" si="282">K207+R207</f>
        <v>44.72</v>
      </c>
      <c r="AC207" s="120">
        <f t="shared" si="282"/>
        <v>894.39</v>
      </c>
      <c r="AD207" s="120">
        <f t="shared" si="282"/>
        <v>601.46</v>
      </c>
      <c r="AE207" s="120">
        <f t="shared" si="282"/>
        <v>37.27</v>
      </c>
      <c r="AF207" s="120">
        <f t="shared" si="282"/>
        <v>318</v>
      </c>
      <c r="AG207" s="120">
        <f t="shared" si="282"/>
        <v>108</v>
      </c>
      <c r="AH207" s="120">
        <f t="shared" si="282"/>
        <v>2003.84</v>
      </c>
      <c r="AI207" s="119" t="s">
        <v>34</v>
      </c>
    </row>
    <row r="208" s="17" customFormat="1" ht="16" customHeight="1" spans="1:35">
      <c r="A208" s="100">
        <f t="shared" si="253"/>
        <v>205</v>
      </c>
      <c r="B208" s="26" t="s">
        <v>201</v>
      </c>
      <c r="C208" s="111" t="s">
        <v>538</v>
      </c>
      <c r="D208" s="300" t="s">
        <v>539</v>
      </c>
      <c r="E208" s="26">
        <v>3726.65</v>
      </c>
      <c r="F208" s="26">
        <v>3726.65</v>
      </c>
      <c r="G208" s="102">
        <v>6014.67</v>
      </c>
      <c r="H208" s="26">
        <v>3726.65</v>
      </c>
      <c r="I208" s="102">
        <v>4180</v>
      </c>
      <c r="J208" s="102">
        <v>108</v>
      </c>
      <c r="K208" s="26">
        <f t="shared" si="268"/>
        <v>44.72</v>
      </c>
      <c r="L208" s="26">
        <f t="shared" si="275"/>
        <v>596.26</v>
      </c>
      <c r="M208" s="102">
        <f t="shared" si="254"/>
        <v>481.17</v>
      </c>
      <c r="N208" s="26">
        <f t="shared" si="276"/>
        <v>26.09</v>
      </c>
      <c r="O208" s="102">
        <f t="shared" si="255"/>
        <v>209</v>
      </c>
      <c r="P208" s="102">
        <f t="shared" si="256"/>
        <v>54</v>
      </c>
      <c r="Q208" s="102">
        <f t="shared" si="257"/>
        <v>1411.24</v>
      </c>
      <c r="R208" s="26">
        <f t="shared" si="258"/>
        <v>0</v>
      </c>
      <c r="S208" s="26">
        <f t="shared" si="259"/>
        <v>298.13</v>
      </c>
      <c r="T208" s="102">
        <f t="shared" si="260"/>
        <v>120.29</v>
      </c>
      <c r="U208" s="26">
        <f t="shared" si="261"/>
        <v>11.18</v>
      </c>
      <c r="V208" s="102">
        <f t="shared" si="262"/>
        <v>209</v>
      </c>
      <c r="W208" s="102">
        <f t="shared" si="263"/>
        <v>54</v>
      </c>
      <c r="X208" s="26">
        <f t="shared" si="264"/>
        <v>692.6</v>
      </c>
      <c r="Y208" s="26">
        <f t="shared" si="265"/>
        <v>2103.84</v>
      </c>
      <c r="Z208" s="26"/>
      <c r="AA208" s="119" t="s">
        <v>49</v>
      </c>
      <c r="AB208" s="120">
        <f t="shared" ref="AB208:AH208" si="283">K208+R208</f>
        <v>44.72</v>
      </c>
      <c r="AC208" s="120">
        <f t="shared" si="283"/>
        <v>894.39</v>
      </c>
      <c r="AD208" s="120">
        <f t="shared" si="283"/>
        <v>601.46</v>
      </c>
      <c r="AE208" s="120">
        <f t="shared" si="283"/>
        <v>37.27</v>
      </c>
      <c r="AF208" s="120">
        <f t="shared" si="283"/>
        <v>418</v>
      </c>
      <c r="AG208" s="120">
        <f t="shared" si="283"/>
        <v>108</v>
      </c>
      <c r="AH208" s="120">
        <f t="shared" si="283"/>
        <v>2103.84</v>
      </c>
      <c r="AI208" s="119" t="s">
        <v>34</v>
      </c>
    </row>
    <row r="209" s="17" customFormat="1" ht="16" customHeight="1" spans="1:35">
      <c r="A209" s="100">
        <f t="shared" si="253"/>
        <v>206</v>
      </c>
      <c r="B209" s="26" t="s">
        <v>517</v>
      </c>
      <c r="C209" s="111" t="s">
        <v>540</v>
      </c>
      <c r="D209" s="26" t="s">
        <v>541</v>
      </c>
      <c r="E209" s="26">
        <v>3726.65</v>
      </c>
      <c r="F209" s="26">
        <v>3726.65</v>
      </c>
      <c r="G209" s="102">
        <v>6014.67</v>
      </c>
      <c r="H209" s="26">
        <v>3726.65</v>
      </c>
      <c r="I209" s="102">
        <v>2200</v>
      </c>
      <c r="J209" s="102">
        <v>108</v>
      </c>
      <c r="K209" s="26">
        <f t="shared" si="268"/>
        <v>44.72</v>
      </c>
      <c r="L209" s="26">
        <f t="shared" si="275"/>
        <v>596.26</v>
      </c>
      <c r="M209" s="102">
        <f t="shared" si="254"/>
        <v>481.17</v>
      </c>
      <c r="N209" s="26">
        <f t="shared" si="276"/>
        <v>26.09</v>
      </c>
      <c r="O209" s="102">
        <f t="shared" si="255"/>
        <v>110</v>
      </c>
      <c r="P209" s="102">
        <f t="shared" si="256"/>
        <v>54</v>
      </c>
      <c r="Q209" s="102">
        <f t="shared" si="257"/>
        <v>1312.24</v>
      </c>
      <c r="R209" s="26">
        <f t="shared" si="258"/>
        <v>0</v>
      </c>
      <c r="S209" s="26">
        <f t="shared" si="259"/>
        <v>298.13</v>
      </c>
      <c r="T209" s="102">
        <f t="shared" si="260"/>
        <v>120.29</v>
      </c>
      <c r="U209" s="26">
        <f t="shared" si="261"/>
        <v>11.18</v>
      </c>
      <c r="V209" s="102">
        <f t="shared" si="262"/>
        <v>110</v>
      </c>
      <c r="W209" s="102">
        <f t="shared" si="263"/>
        <v>54</v>
      </c>
      <c r="X209" s="26">
        <f t="shared" si="264"/>
        <v>593.6</v>
      </c>
      <c r="Y209" s="26">
        <f t="shared" si="265"/>
        <v>1905.84</v>
      </c>
      <c r="Z209" s="26"/>
      <c r="AA209" s="119" t="s">
        <v>45</v>
      </c>
      <c r="AB209" s="120">
        <f t="shared" ref="AB209:AH209" si="284">K209+R209</f>
        <v>44.72</v>
      </c>
      <c r="AC209" s="120">
        <f t="shared" si="284"/>
        <v>894.39</v>
      </c>
      <c r="AD209" s="120">
        <f t="shared" si="284"/>
        <v>601.46</v>
      </c>
      <c r="AE209" s="120">
        <f t="shared" si="284"/>
        <v>37.27</v>
      </c>
      <c r="AF209" s="120">
        <f t="shared" si="284"/>
        <v>220</v>
      </c>
      <c r="AG209" s="120">
        <f t="shared" si="284"/>
        <v>108</v>
      </c>
      <c r="AH209" s="120">
        <f t="shared" si="284"/>
        <v>1905.84</v>
      </c>
      <c r="AI209" s="119" t="s">
        <v>32</v>
      </c>
    </row>
    <row r="210" s="17" customFormat="1" ht="16" customHeight="1" spans="1:35">
      <c r="A210" s="100">
        <f t="shared" si="253"/>
        <v>207</v>
      </c>
      <c r="B210" s="26" t="s">
        <v>517</v>
      </c>
      <c r="C210" s="111" t="s">
        <v>542</v>
      </c>
      <c r="D210" s="26" t="s">
        <v>543</v>
      </c>
      <c r="E210" s="26">
        <v>3726.65</v>
      </c>
      <c r="F210" s="26">
        <v>3726.65</v>
      </c>
      <c r="G210" s="102">
        <v>6014.67</v>
      </c>
      <c r="H210" s="26">
        <v>3726.65</v>
      </c>
      <c r="I210" s="102">
        <v>2200</v>
      </c>
      <c r="J210" s="102">
        <v>108</v>
      </c>
      <c r="K210" s="26">
        <f t="shared" si="268"/>
        <v>44.72</v>
      </c>
      <c r="L210" s="26">
        <f t="shared" si="275"/>
        <v>596.26</v>
      </c>
      <c r="M210" s="102">
        <f t="shared" si="254"/>
        <v>481.17</v>
      </c>
      <c r="N210" s="26">
        <f t="shared" si="276"/>
        <v>26.09</v>
      </c>
      <c r="O210" s="102">
        <f t="shared" si="255"/>
        <v>110</v>
      </c>
      <c r="P210" s="102">
        <f t="shared" si="256"/>
        <v>54</v>
      </c>
      <c r="Q210" s="102">
        <f t="shared" si="257"/>
        <v>1312.24</v>
      </c>
      <c r="R210" s="26">
        <f t="shared" si="258"/>
        <v>0</v>
      </c>
      <c r="S210" s="26">
        <f t="shared" si="259"/>
        <v>298.13</v>
      </c>
      <c r="T210" s="102">
        <f t="shared" si="260"/>
        <v>120.29</v>
      </c>
      <c r="U210" s="26">
        <f t="shared" si="261"/>
        <v>11.18</v>
      </c>
      <c r="V210" s="102">
        <f t="shared" si="262"/>
        <v>110</v>
      </c>
      <c r="W210" s="102">
        <f t="shared" si="263"/>
        <v>54</v>
      </c>
      <c r="X210" s="26">
        <f t="shared" si="264"/>
        <v>593.6</v>
      </c>
      <c r="Y210" s="26">
        <f t="shared" si="265"/>
        <v>1905.84</v>
      </c>
      <c r="Z210" s="26"/>
      <c r="AA210" s="119" t="s">
        <v>45</v>
      </c>
      <c r="AB210" s="120">
        <f t="shared" ref="AB210:AH210" si="285">K210+R210</f>
        <v>44.72</v>
      </c>
      <c r="AC210" s="120">
        <f t="shared" si="285"/>
        <v>894.39</v>
      </c>
      <c r="AD210" s="120">
        <f t="shared" si="285"/>
        <v>601.46</v>
      </c>
      <c r="AE210" s="120">
        <f t="shared" si="285"/>
        <v>37.27</v>
      </c>
      <c r="AF210" s="120">
        <f t="shared" si="285"/>
        <v>220</v>
      </c>
      <c r="AG210" s="120">
        <f t="shared" si="285"/>
        <v>108</v>
      </c>
      <c r="AH210" s="120">
        <f t="shared" si="285"/>
        <v>1905.84</v>
      </c>
      <c r="AI210" s="119" t="s">
        <v>32</v>
      </c>
    </row>
    <row r="211" s="17" customFormat="1" ht="16" customHeight="1" spans="1:35">
      <c r="A211" s="100">
        <f t="shared" si="253"/>
        <v>208</v>
      </c>
      <c r="B211" s="26" t="s">
        <v>517</v>
      </c>
      <c r="C211" s="111" t="s">
        <v>544</v>
      </c>
      <c r="D211" s="26" t="s">
        <v>545</v>
      </c>
      <c r="E211" s="26">
        <v>3726.65</v>
      </c>
      <c r="F211" s="26">
        <v>3726.65</v>
      </c>
      <c r="G211" s="102">
        <v>6014.67</v>
      </c>
      <c r="H211" s="26">
        <v>3726.65</v>
      </c>
      <c r="I211" s="102">
        <v>3180</v>
      </c>
      <c r="J211" s="102">
        <v>108</v>
      </c>
      <c r="K211" s="26">
        <f t="shared" si="268"/>
        <v>44.72</v>
      </c>
      <c r="L211" s="26">
        <f t="shared" si="275"/>
        <v>596.26</v>
      </c>
      <c r="M211" s="102">
        <f t="shared" si="254"/>
        <v>481.17</v>
      </c>
      <c r="N211" s="26">
        <f t="shared" si="276"/>
        <v>26.09</v>
      </c>
      <c r="O211" s="102">
        <f t="shared" si="255"/>
        <v>159</v>
      </c>
      <c r="P211" s="102">
        <f t="shared" si="256"/>
        <v>54</v>
      </c>
      <c r="Q211" s="102">
        <f t="shared" si="257"/>
        <v>1361.24</v>
      </c>
      <c r="R211" s="26">
        <f t="shared" si="258"/>
        <v>0</v>
      </c>
      <c r="S211" s="26">
        <f t="shared" si="259"/>
        <v>298.13</v>
      </c>
      <c r="T211" s="102">
        <f t="shared" si="260"/>
        <v>120.29</v>
      </c>
      <c r="U211" s="26">
        <f t="shared" si="261"/>
        <v>11.18</v>
      </c>
      <c r="V211" s="102">
        <f t="shared" si="262"/>
        <v>159</v>
      </c>
      <c r="W211" s="102">
        <f t="shared" si="263"/>
        <v>54</v>
      </c>
      <c r="X211" s="26">
        <f t="shared" si="264"/>
        <v>642.6</v>
      </c>
      <c r="Y211" s="26">
        <f t="shared" si="265"/>
        <v>2003.84</v>
      </c>
      <c r="Z211" s="26"/>
      <c r="AA211" s="119" t="s">
        <v>45</v>
      </c>
      <c r="AB211" s="120">
        <f t="shared" ref="AB211:AH211" si="286">K211+R211</f>
        <v>44.72</v>
      </c>
      <c r="AC211" s="120">
        <f t="shared" si="286"/>
        <v>894.39</v>
      </c>
      <c r="AD211" s="120">
        <f t="shared" si="286"/>
        <v>601.46</v>
      </c>
      <c r="AE211" s="120">
        <f t="shared" si="286"/>
        <v>37.27</v>
      </c>
      <c r="AF211" s="120">
        <f t="shared" si="286"/>
        <v>318</v>
      </c>
      <c r="AG211" s="120">
        <f t="shared" si="286"/>
        <v>108</v>
      </c>
      <c r="AH211" s="120">
        <f t="shared" si="286"/>
        <v>2003.84</v>
      </c>
      <c r="AI211" s="119" t="s">
        <v>35</v>
      </c>
    </row>
    <row r="212" s="17" customFormat="1" ht="16" customHeight="1" spans="1:35">
      <c r="A212" s="100">
        <f t="shared" si="253"/>
        <v>209</v>
      </c>
      <c r="B212" s="26" t="s">
        <v>517</v>
      </c>
      <c r="C212" s="111" t="s">
        <v>546</v>
      </c>
      <c r="D212" s="26" t="s">
        <v>547</v>
      </c>
      <c r="E212" s="26">
        <v>3726.65</v>
      </c>
      <c r="F212" s="26">
        <v>3726.65</v>
      </c>
      <c r="G212" s="102">
        <v>6014.67</v>
      </c>
      <c r="H212" s="26">
        <v>3726.65</v>
      </c>
      <c r="I212" s="102">
        <v>2200</v>
      </c>
      <c r="J212" s="102">
        <v>108</v>
      </c>
      <c r="K212" s="26">
        <f t="shared" si="268"/>
        <v>44.72</v>
      </c>
      <c r="L212" s="26">
        <f t="shared" si="275"/>
        <v>596.26</v>
      </c>
      <c r="M212" s="102">
        <f t="shared" si="254"/>
        <v>481.17</v>
      </c>
      <c r="N212" s="26">
        <f t="shared" si="276"/>
        <v>26.09</v>
      </c>
      <c r="O212" s="102">
        <f t="shared" si="255"/>
        <v>110</v>
      </c>
      <c r="P212" s="102">
        <f t="shared" si="256"/>
        <v>54</v>
      </c>
      <c r="Q212" s="102">
        <f t="shared" si="257"/>
        <v>1312.24</v>
      </c>
      <c r="R212" s="26">
        <f t="shared" si="258"/>
        <v>0</v>
      </c>
      <c r="S212" s="26">
        <f t="shared" si="259"/>
        <v>298.13</v>
      </c>
      <c r="T212" s="102">
        <f t="shared" si="260"/>
        <v>120.29</v>
      </c>
      <c r="U212" s="26">
        <f t="shared" si="261"/>
        <v>11.18</v>
      </c>
      <c r="V212" s="102">
        <f t="shared" si="262"/>
        <v>110</v>
      </c>
      <c r="W212" s="102">
        <f t="shared" si="263"/>
        <v>54</v>
      </c>
      <c r="X212" s="26">
        <f t="shared" si="264"/>
        <v>593.6</v>
      </c>
      <c r="Y212" s="26">
        <f t="shared" si="265"/>
        <v>1905.84</v>
      </c>
      <c r="Z212" s="26"/>
      <c r="AA212" s="119" t="s">
        <v>45</v>
      </c>
      <c r="AB212" s="120">
        <f t="shared" ref="AB212:AH212" si="287">K212+R212</f>
        <v>44.72</v>
      </c>
      <c r="AC212" s="120">
        <f t="shared" si="287"/>
        <v>894.39</v>
      </c>
      <c r="AD212" s="120">
        <f t="shared" si="287"/>
        <v>601.46</v>
      </c>
      <c r="AE212" s="120">
        <f t="shared" si="287"/>
        <v>37.27</v>
      </c>
      <c r="AF212" s="120">
        <f t="shared" si="287"/>
        <v>220</v>
      </c>
      <c r="AG212" s="120">
        <f t="shared" si="287"/>
        <v>108</v>
      </c>
      <c r="AH212" s="120">
        <f t="shared" si="287"/>
        <v>1905.84</v>
      </c>
      <c r="AI212" s="119" t="s">
        <v>32</v>
      </c>
    </row>
    <row r="213" s="17" customFormat="1" ht="16" customHeight="1" spans="1:35">
      <c r="A213" s="100">
        <f t="shared" si="253"/>
        <v>210</v>
      </c>
      <c r="B213" s="26" t="s">
        <v>517</v>
      </c>
      <c r="C213" s="111" t="s">
        <v>548</v>
      </c>
      <c r="D213" s="26" t="s">
        <v>549</v>
      </c>
      <c r="E213" s="26">
        <v>3726.65</v>
      </c>
      <c r="F213" s="26">
        <v>3726.65</v>
      </c>
      <c r="G213" s="102">
        <v>6014.67</v>
      </c>
      <c r="H213" s="26">
        <v>3726.65</v>
      </c>
      <c r="I213" s="102">
        <v>3180</v>
      </c>
      <c r="J213" s="102">
        <v>108</v>
      </c>
      <c r="K213" s="26">
        <f t="shared" si="268"/>
        <v>44.72</v>
      </c>
      <c r="L213" s="26">
        <f t="shared" si="275"/>
        <v>596.26</v>
      </c>
      <c r="M213" s="102">
        <f t="shared" si="254"/>
        <v>481.17</v>
      </c>
      <c r="N213" s="26">
        <f t="shared" si="276"/>
        <v>26.09</v>
      </c>
      <c r="O213" s="102">
        <f t="shared" si="255"/>
        <v>159</v>
      </c>
      <c r="P213" s="102">
        <f t="shared" si="256"/>
        <v>54</v>
      </c>
      <c r="Q213" s="102">
        <f t="shared" si="257"/>
        <v>1361.24</v>
      </c>
      <c r="R213" s="26">
        <f t="shared" si="258"/>
        <v>0</v>
      </c>
      <c r="S213" s="26">
        <f t="shared" si="259"/>
        <v>298.13</v>
      </c>
      <c r="T213" s="102">
        <f t="shared" si="260"/>
        <v>120.29</v>
      </c>
      <c r="U213" s="26">
        <f t="shared" si="261"/>
        <v>11.18</v>
      </c>
      <c r="V213" s="102">
        <f t="shared" si="262"/>
        <v>159</v>
      </c>
      <c r="W213" s="102">
        <f t="shared" si="263"/>
        <v>54</v>
      </c>
      <c r="X213" s="26">
        <f t="shared" si="264"/>
        <v>642.6</v>
      </c>
      <c r="Y213" s="26">
        <f t="shared" si="265"/>
        <v>2003.84</v>
      </c>
      <c r="Z213" s="26"/>
      <c r="AA213" s="119" t="s">
        <v>45</v>
      </c>
      <c r="AB213" s="120">
        <f t="shared" ref="AB213:AH213" si="288">K213+R213</f>
        <v>44.72</v>
      </c>
      <c r="AC213" s="120">
        <f t="shared" si="288"/>
        <v>894.39</v>
      </c>
      <c r="AD213" s="120">
        <f t="shared" si="288"/>
        <v>601.46</v>
      </c>
      <c r="AE213" s="120">
        <f t="shared" si="288"/>
        <v>37.27</v>
      </c>
      <c r="AF213" s="120">
        <f t="shared" si="288"/>
        <v>318</v>
      </c>
      <c r="AG213" s="120">
        <f t="shared" si="288"/>
        <v>108</v>
      </c>
      <c r="AH213" s="120">
        <f t="shared" si="288"/>
        <v>2003.84</v>
      </c>
      <c r="AI213" s="119" t="s">
        <v>35</v>
      </c>
    </row>
    <row r="214" s="17" customFormat="1" ht="16" customHeight="1" spans="1:35">
      <c r="A214" s="100">
        <f t="shared" si="253"/>
        <v>211</v>
      </c>
      <c r="B214" s="26" t="s">
        <v>201</v>
      </c>
      <c r="C214" s="133" t="s">
        <v>550</v>
      </c>
      <c r="D214" s="26" t="s">
        <v>551</v>
      </c>
      <c r="E214" s="26">
        <v>3726.65</v>
      </c>
      <c r="F214" s="26">
        <v>3726.65</v>
      </c>
      <c r="G214" s="102">
        <v>6014.67</v>
      </c>
      <c r="H214" s="26">
        <v>3726.65</v>
      </c>
      <c r="I214" s="102">
        <v>2200</v>
      </c>
      <c r="J214" s="102">
        <v>108</v>
      </c>
      <c r="K214" s="26">
        <f t="shared" si="268"/>
        <v>44.72</v>
      </c>
      <c r="L214" s="26">
        <f t="shared" si="275"/>
        <v>596.26</v>
      </c>
      <c r="M214" s="102">
        <f t="shared" si="254"/>
        <v>481.17</v>
      </c>
      <c r="N214" s="26">
        <f t="shared" si="276"/>
        <v>26.09</v>
      </c>
      <c r="O214" s="102">
        <f t="shared" si="255"/>
        <v>110</v>
      </c>
      <c r="P214" s="102">
        <f t="shared" si="256"/>
        <v>54</v>
      </c>
      <c r="Q214" s="102">
        <f t="shared" si="257"/>
        <v>1312.24</v>
      </c>
      <c r="R214" s="26">
        <f t="shared" si="258"/>
        <v>0</v>
      </c>
      <c r="S214" s="26">
        <f t="shared" si="259"/>
        <v>298.13</v>
      </c>
      <c r="T214" s="102">
        <f t="shared" si="260"/>
        <v>120.29</v>
      </c>
      <c r="U214" s="26">
        <f t="shared" si="261"/>
        <v>11.18</v>
      </c>
      <c r="V214" s="102">
        <f t="shared" si="262"/>
        <v>110</v>
      </c>
      <c r="W214" s="102">
        <f t="shared" si="263"/>
        <v>54</v>
      </c>
      <c r="X214" s="26">
        <f t="shared" si="264"/>
        <v>593.6</v>
      </c>
      <c r="Y214" s="26">
        <f t="shared" si="265"/>
        <v>1905.84</v>
      </c>
      <c r="Z214" s="26"/>
      <c r="AA214" s="119" t="s">
        <v>46</v>
      </c>
      <c r="AB214" s="120">
        <f t="shared" ref="AB214:AH214" si="289">K214+R214</f>
        <v>44.72</v>
      </c>
      <c r="AC214" s="120">
        <f t="shared" si="289"/>
        <v>894.39</v>
      </c>
      <c r="AD214" s="120">
        <f t="shared" si="289"/>
        <v>601.46</v>
      </c>
      <c r="AE214" s="120">
        <f t="shared" si="289"/>
        <v>37.27</v>
      </c>
      <c r="AF214" s="120">
        <f t="shared" si="289"/>
        <v>220</v>
      </c>
      <c r="AG214" s="120">
        <f t="shared" si="289"/>
        <v>108</v>
      </c>
      <c r="AH214" s="120">
        <f t="shared" si="289"/>
        <v>1905.84</v>
      </c>
      <c r="AI214" s="119" t="s">
        <v>32</v>
      </c>
    </row>
    <row r="215" s="17" customFormat="1" ht="16" customHeight="1" spans="1:35">
      <c r="A215" s="100">
        <f t="shared" si="253"/>
        <v>212</v>
      </c>
      <c r="B215" s="26" t="s">
        <v>552</v>
      </c>
      <c r="C215" s="111" t="s">
        <v>553</v>
      </c>
      <c r="D215" s="26" t="s">
        <v>554</v>
      </c>
      <c r="E215" s="26">
        <v>3726.65</v>
      </c>
      <c r="F215" s="26">
        <v>3726.65</v>
      </c>
      <c r="G215" s="102">
        <v>6014.67</v>
      </c>
      <c r="H215" s="26">
        <v>3726.65</v>
      </c>
      <c r="I215" s="102">
        <v>2200</v>
      </c>
      <c r="J215" s="102">
        <v>108</v>
      </c>
      <c r="K215" s="26">
        <f t="shared" si="268"/>
        <v>44.72</v>
      </c>
      <c r="L215" s="26">
        <f t="shared" si="275"/>
        <v>596.26</v>
      </c>
      <c r="M215" s="102">
        <f t="shared" si="254"/>
        <v>481.17</v>
      </c>
      <c r="N215" s="26">
        <f t="shared" si="276"/>
        <v>26.09</v>
      </c>
      <c r="O215" s="102">
        <f t="shared" si="255"/>
        <v>110</v>
      </c>
      <c r="P215" s="102">
        <f t="shared" si="256"/>
        <v>54</v>
      </c>
      <c r="Q215" s="102">
        <f t="shared" si="257"/>
        <v>1312.24</v>
      </c>
      <c r="R215" s="26">
        <f t="shared" si="258"/>
        <v>0</v>
      </c>
      <c r="S215" s="26">
        <f t="shared" si="259"/>
        <v>298.13</v>
      </c>
      <c r="T215" s="102">
        <f t="shared" si="260"/>
        <v>120.29</v>
      </c>
      <c r="U215" s="26">
        <f t="shared" si="261"/>
        <v>11.18</v>
      </c>
      <c r="V215" s="102">
        <f t="shared" si="262"/>
        <v>110</v>
      </c>
      <c r="W215" s="102">
        <f t="shared" si="263"/>
        <v>54</v>
      </c>
      <c r="X215" s="26">
        <f t="shared" si="264"/>
        <v>593.6</v>
      </c>
      <c r="Y215" s="26">
        <f t="shared" si="265"/>
        <v>1905.84</v>
      </c>
      <c r="Z215" s="26"/>
      <c r="AA215" s="119" t="s">
        <v>44</v>
      </c>
      <c r="AB215" s="120">
        <f t="shared" ref="AB215:AH215" si="290">K215+R215</f>
        <v>44.72</v>
      </c>
      <c r="AC215" s="120">
        <f t="shared" si="290"/>
        <v>894.39</v>
      </c>
      <c r="AD215" s="120">
        <f t="shared" si="290"/>
        <v>601.46</v>
      </c>
      <c r="AE215" s="120">
        <f t="shared" si="290"/>
        <v>37.27</v>
      </c>
      <c r="AF215" s="120">
        <f t="shared" si="290"/>
        <v>220</v>
      </c>
      <c r="AG215" s="120">
        <f t="shared" si="290"/>
        <v>108</v>
      </c>
      <c r="AH215" s="120">
        <f t="shared" si="290"/>
        <v>1905.84</v>
      </c>
      <c r="AI215" s="119" t="s">
        <v>32</v>
      </c>
    </row>
    <row r="216" s="17" customFormat="1" ht="16" customHeight="1" spans="1:35">
      <c r="A216" s="100">
        <f t="shared" si="253"/>
        <v>213</v>
      </c>
      <c r="B216" s="26" t="s">
        <v>552</v>
      </c>
      <c r="C216" s="111" t="s">
        <v>555</v>
      </c>
      <c r="D216" s="26" t="s">
        <v>556</v>
      </c>
      <c r="E216" s="26">
        <v>3726.65</v>
      </c>
      <c r="F216" s="26">
        <v>3726.65</v>
      </c>
      <c r="G216" s="102">
        <v>6014.67</v>
      </c>
      <c r="H216" s="26">
        <v>3726.65</v>
      </c>
      <c r="I216" s="102">
        <v>2200</v>
      </c>
      <c r="J216" s="102">
        <v>108</v>
      </c>
      <c r="K216" s="26">
        <f t="shared" si="268"/>
        <v>44.72</v>
      </c>
      <c r="L216" s="26">
        <f t="shared" si="275"/>
        <v>596.26</v>
      </c>
      <c r="M216" s="102">
        <f t="shared" si="254"/>
        <v>481.17</v>
      </c>
      <c r="N216" s="26">
        <f t="shared" si="276"/>
        <v>26.09</v>
      </c>
      <c r="O216" s="102">
        <f t="shared" si="255"/>
        <v>110</v>
      </c>
      <c r="P216" s="102">
        <f t="shared" si="256"/>
        <v>54</v>
      </c>
      <c r="Q216" s="102">
        <f t="shared" si="257"/>
        <v>1312.24</v>
      </c>
      <c r="R216" s="26">
        <f t="shared" si="258"/>
        <v>0</v>
      </c>
      <c r="S216" s="26">
        <f t="shared" si="259"/>
        <v>298.13</v>
      </c>
      <c r="T216" s="102">
        <f t="shared" si="260"/>
        <v>120.29</v>
      </c>
      <c r="U216" s="26">
        <f t="shared" si="261"/>
        <v>11.18</v>
      </c>
      <c r="V216" s="102">
        <f t="shared" si="262"/>
        <v>110</v>
      </c>
      <c r="W216" s="102">
        <f t="shared" si="263"/>
        <v>54</v>
      </c>
      <c r="X216" s="26">
        <f t="shared" si="264"/>
        <v>593.6</v>
      </c>
      <c r="Y216" s="26">
        <f t="shared" si="265"/>
        <v>1905.84</v>
      </c>
      <c r="Z216" s="26"/>
      <c r="AA216" s="119" t="s">
        <v>43</v>
      </c>
      <c r="AB216" s="120">
        <f t="shared" ref="AB216:AH216" si="291">K216+R216</f>
        <v>44.72</v>
      </c>
      <c r="AC216" s="120">
        <f t="shared" si="291"/>
        <v>894.39</v>
      </c>
      <c r="AD216" s="120">
        <f t="shared" si="291"/>
        <v>601.46</v>
      </c>
      <c r="AE216" s="120">
        <f t="shared" si="291"/>
        <v>37.27</v>
      </c>
      <c r="AF216" s="120">
        <f t="shared" si="291"/>
        <v>220</v>
      </c>
      <c r="AG216" s="120">
        <f t="shared" si="291"/>
        <v>108</v>
      </c>
      <c r="AH216" s="120">
        <f t="shared" si="291"/>
        <v>1905.84</v>
      </c>
      <c r="AI216" s="119" t="s">
        <v>32</v>
      </c>
    </row>
    <row r="217" s="17" customFormat="1" ht="16" customHeight="1" spans="1:35">
      <c r="A217" s="100">
        <f t="shared" si="253"/>
        <v>214</v>
      </c>
      <c r="B217" s="26" t="s">
        <v>103</v>
      </c>
      <c r="C217" s="111" t="s">
        <v>557</v>
      </c>
      <c r="D217" s="26" t="s">
        <v>558</v>
      </c>
      <c r="E217" s="26">
        <v>3726.65</v>
      </c>
      <c r="F217" s="26">
        <v>3726.65</v>
      </c>
      <c r="G217" s="102">
        <v>6014.67</v>
      </c>
      <c r="H217" s="26">
        <v>3726.65</v>
      </c>
      <c r="I217" s="102">
        <v>2200</v>
      </c>
      <c r="J217" s="102">
        <v>108</v>
      </c>
      <c r="K217" s="26">
        <f t="shared" si="268"/>
        <v>44.72</v>
      </c>
      <c r="L217" s="26">
        <f t="shared" si="275"/>
        <v>596.26</v>
      </c>
      <c r="M217" s="102">
        <f t="shared" si="254"/>
        <v>481.17</v>
      </c>
      <c r="N217" s="26">
        <f t="shared" si="276"/>
        <v>26.09</v>
      </c>
      <c r="O217" s="102">
        <f t="shared" si="255"/>
        <v>110</v>
      </c>
      <c r="P217" s="102">
        <f t="shared" si="256"/>
        <v>54</v>
      </c>
      <c r="Q217" s="102">
        <f t="shared" si="257"/>
        <v>1312.24</v>
      </c>
      <c r="R217" s="26">
        <f t="shared" si="258"/>
        <v>0</v>
      </c>
      <c r="S217" s="26">
        <f t="shared" si="259"/>
        <v>298.13</v>
      </c>
      <c r="T217" s="102">
        <f t="shared" si="260"/>
        <v>120.29</v>
      </c>
      <c r="U217" s="26">
        <f t="shared" si="261"/>
        <v>11.18</v>
      </c>
      <c r="V217" s="102">
        <f t="shared" si="262"/>
        <v>110</v>
      </c>
      <c r="W217" s="102">
        <f t="shared" si="263"/>
        <v>54</v>
      </c>
      <c r="X217" s="26">
        <f t="shared" si="264"/>
        <v>593.6</v>
      </c>
      <c r="Y217" s="26">
        <f t="shared" si="265"/>
        <v>1905.84</v>
      </c>
      <c r="Z217" s="26"/>
      <c r="AA217" s="119" t="s">
        <v>42</v>
      </c>
      <c r="AB217" s="120">
        <f t="shared" ref="AB217:AH217" si="292">K217+R217</f>
        <v>44.72</v>
      </c>
      <c r="AC217" s="120">
        <f t="shared" si="292"/>
        <v>894.39</v>
      </c>
      <c r="AD217" s="120">
        <f t="shared" si="292"/>
        <v>601.46</v>
      </c>
      <c r="AE217" s="120">
        <f t="shared" si="292"/>
        <v>37.27</v>
      </c>
      <c r="AF217" s="120">
        <f t="shared" si="292"/>
        <v>220</v>
      </c>
      <c r="AG217" s="120">
        <f t="shared" si="292"/>
        <v>108</v>
      </c>
      <c r="AH217" s="120">
        <f t="shared" si="292"/>
        <v>1905.84</v>
      </c>
      <c r="AI217" s="119" t="s">
        <v>32</v>
      </c>
    </row>
    <row r="218" s="17" customFormat="1" ht="16" customHeight="1" spans="1:35">
      <c r="A218" s="100">
        <f t="shared" si="253"/>
        <v>215</v>
      </c>
      <c r="B218" s="26" t="s">
        <v>552</v>
      </c>
      <c r="C218" s="111" t="s">
        <v>559</v>
      </c>
      <c r="D218" s="26" t="s">
        <v>560</v>
      </c>
      <c r="E218" s="26">
        <v>3726.65</v>
      </c>
      <c r="F218" s="26">
        <v>3726.65</v>
      </c>
      <c r="G218" s="102">
        <v>6014.67</v>
      </c>
      <c r="H218" s="26">
        <v>3726.65</v>
      </c>
      <c r="I218" s="102">
        <v>2200</v>
      </c>
      <c r="J218" s="102">
        <v>108</v>
      </c>
      <c r="K218" s="26">
        <f t="shared" si="268"/>
        <v>44.72</v>
      </c>
      <c r="L218" s="26">
        <f t="shared" si="275"/>
        <v>596.26</v>
      </c>
      <c r="M218" s="102">
        <f t="shared" si="254"/>
        <v>481.17</v>
      </c>
      <c r="N218" s="26">
        <f t="shared" si="276"/>
        <v>26.09</v>
      </c>
      <c r="O218" s="102">
        <f t="shared" si="255"/>
        <v>110</v>
      </c>
      <c r="P218" s="102">
        <f t="shared" si="256"/>
        <v>54</v>
      </c>
      <c r="Q218" s="102">
        <f t="shared" si="257"/>
        <v>1312.24</v>
      </c>
      <c r="R218" s="26">
        <f t="shared" si="258"/>
        <v>0</v>
      </c>
      <c r="S218" s="26">
        <f t="shared" si="259"/>
        <v>298.13</v>
      </c>
      <c r="T218" s="102">
        <f t="shared" si="260"/>
        <v>120.29</v>
      </c>
      <c r="U218" s="26">
        <f t="shared" si="261"/>
        <v>11.18</v>
      </c>
      <c r="V218" s="102">
        <f t="shared" si="262"/>
        <v>110</v>
      </c>
      <c r="W218" s="102">
        <f t="shared" si="263"/>
        <v>54</v>
      </c>
      <c r="X218" s="26">
        <f t="shared" si="264"/>
        <v>593.6</v>
      </c>
      <c r="Y218" s="26">
        <f t="shared" si="265"/>
        <v>1905.84</v>
      </c>
      <c r="Z218" s="26"/>
      <c r="AA218" s="119" t="s">
        <v>44</v>
      </c>
      <c r="AB218" s="120">
        <f t="shared" ref="AB218:AH218" si="293">K218+R218</f>
        <v>44.72</v>
      </c>
      <c r="AC218" s="120">
        <f t="shared" si="293"/>
        <v>894.39</v>
      </c>
      <c r="AD218" s="120">
        <f t="shared" si="293"/>
        <v>601.46</v>
      </c>
      <c r="AE218" s="120">
        <f t="shared" si="293"/>
        <v>37.27</v>
      </c>
      <c r="AF218" s="120">
        <f t="shared" si="293"/>
        <v>220</v>
      </c>
      <c r="AG218" s="120">
        <f t="shared" si="293"/>
        <v>108</v>
      </c>
      <c r="AH218" s="120">
        <f t="shared" si="293"/>
        <v>1905.84</v>
      </c>
      <c r="AI218" s="119" t="s">
        <v>32</v>
      </c>
    </row>
    <row r="219" s="17" customFormat="1" ht="16" customHeight="1" spans="1:35">
      <c r="A219" s="100">
        <f t="shared" si="253"/>
        <v>216</v>
      </c>
      <c r="B219" s="26" t="s">
        <v>552</v>
      </c>
      <c r="C219" s="111" t="s">
        <v>561</v>
      </c>
      <c r="D219" s="26" t="s">
        <v>562</v>
      </c>
      <c r="E219" s="26">
        <v>3726.65</v>
      </c>
      <c r="F219" s="26">
        <v>3726.65</v>
      </c>
      <c r="G219" s="102">
        <v>6014.67</v>
      </c>
      <c r="H219" s="26">
        <v>3726.65</v>
      </c>
      <c r="I219" s="102">
        <v>2200</v>
      </c>
      <c r="J219" s="102">
        <v>108</v>
      </c>
      <c r="K219" s="26">
        <f t="shared" si="268"/>
        <v>44.72</v>
      </c>
      <c r="L219" s="26">
        <f t="shared" si="275"/>
        <v>596.26</v>
      </c>
      <c r="M219" s="102">
        <f t="shared" si="254"/>
        <v>481.17</v>
      </c>
      <c r="N219" s="26">
        <f t="shared" si="276"/>
        <v>26.09</v>
      </c>
      <c r="O219" s="102">
        <f t="shared" si="255"/>
        <v>110</v>
      </c>
      <c r="P219" s="102">
        <f t="shared" si="256"/>
        <v>54</v>
      </c>
      <c r="Q219" s="102">
        <f t="shared" si="257"/>
        <v>1312.24</v>
      </c>
      <c r="R219" s="26">
        <f t="shared" si="258"/>
        <v>0</v>
      </c>
      <c r="S219" s="26">
        <f t="shared" si="259"/>
        <v>298.13</v>
      </c>
      <c r="T219" s="102">
        <f t="shared" si="260"/>
        <v>120.29</v>
      </c>
      <c r="U219" s="26">
        <f t="shared" si="261"/>
        <v>11.18</v>
      </c>
      <c r="V219" s="102">
        <f t="shared" si="262"/>
        <v>110</v>
      </c>
      <c r="W219" s="102">
        <f t="shared" si="263"/>
        <v>54</v>
      </c>
      <c r="X219" s="26">
        <f t="shared" si="264"/>
        <v>593.6</v>
      </c>
      <c r="Y219" s="26">
        <f t="shared" si="265"/>
        <v>1905.84</v>
      </c>
      <c r="Z219" s="26"/>
      <c r="AA219" s="119" t="s">
        <v>43</v>
      </c>
      <c r="AB219" s="120">
        <f t="shared" ref="AB219:AH219" si="294">K219+R219</f>
        <v>44.72</v>
      </c>
      <c r="AC219" s="120">
        <f t="shared" si="294"/>
        <v>894.39</v>
      </c>
      <c r="AD219" s="120">
        <f t="shared" si="294"/>
        <v>601.46</v>
      </c>
      <c r="AE219" s="120">
        <f t="shared" si="294"/>
        <v>37.27</v>
      </c>
      <c r="AF219" s="120">
        <f t="shared" si="294"/>
        <v>220</v>
      </c>
      <c r="AG219" s="120">
        <f t="shared" si="294"/>
        <v>108</v>
      </c>
      <c r="AH219" s="120">
        <f t="shared" si="294"/>
        <v>1905.84</v>
      </c>
      <c r="AI219" s="119" t="s">
        <v>32</v>
      </c>
    </row>
    <row r="220" s="17" customFormat="1" ht="16" customHeight="1" spans="1:35">
      <c r="A220" s="100">
        <f t="shared" si="253"/>
        <v>217</v>
      </c>
      <c r="B220" s="26" t="s">
        <v>552</v>
      </c>
      <c r="C220" s="111" t="s">
        <v>563</v>
      </c>
      <c r="D220" s="26" t="s">
        <v>564</v>
      </c>
      <c r="E220" s="26">
        <v>3726.65</v>
      </c>
      <c r="F220" s="26">
        <v>3726.65</v>
      </c>
      <c r="G220" s="102">
        <v>6014.67</v>
      </c>
      <c r="H220" s="26">
        <v>3726.65</v>
      </c>
      <c r="I220" s="102">
        <v>2200</v>
      </c>
      <c r="J220" s="102">
        <v>108</v>
      </c>
      <c r="K220" s="26">
        <f t="shared" si="268"/>
        <v>44.72</v>
      </c>
      <c r="L220" s="26">
        <f t="shared" si="275"/>
        <v>596.26</v>
      </c>
      <c r="M220" s="102">
        <f t="shared" si="254"/>
        <v>481.17</v>
      </c>
      <c r="N220" s="26">
        <f t="shared" si="276"/>
        <v>26.09</v>
      </c>
      <c r="O220" s="102">
        <f t="shared" si="255"/>
        <v>110</v>
      </c>
      <c r="P220" s="102">
        <f t="shared" si="256"/>
        <v>54</v>
      </c>
      <c r="Q220" s="102">
        <f t="shared" si="257"/>
        <v>1312.24</v>
      </c>
      <c r="R220" s="131">
        <f t="shared" si="258"/>
        <v>0</v>
      </c>
      <c r="S220" s="131">
        <f t="shared" si="259"/>
        <v>298.13</v>
      </c>
      <c r="T220" s="130">
        <f t="shared" si="260"/>
        <v>120.29</v>
      </c>
      <c r="U220" s="131">
        <f t="shared" si="261"/>
        <v>11.18</v>
      </c>
      <c r="V220" s="130">
        <f t="shared" si="262"/>
        <v>110</v>
      </c>
      <c r="W220" s="130">
        <f t="shared" si="263"/>
        <v>54</v>
      </c>
      <c r="X220" s="26">
        <f t="shared" si="264"/>
        <v>593.6</v>
      </c>
      <c r="Y220" s="26">
        <f t="shared" si="265"/>
        <v>1905.84</v>
      </c>
      <c r="Z220" s="26"/>
      <c r="AA220" s="119" t="s">
        <v>43</v>
      </c>
      <c r="AB220" s="120">
        <f t="shared" ref="AB220:AH220" si="295">K220+R220</f>
        <v>44.72</v>
      </c>
      <c r="AC220" s="120">
        <f t="shared" si="295"/>
        <v>894.39</v>
      </c>
      <c r="AD220" s="120">
        <f t="shared" si="295"/>
        <v>601.46</v>
      </c>
      <c r="AE220" s="120">
        <f t="shared" si="295"/>
        <v>37.27</v>
      </c>
      <c r="AF220" s="120">
        <f t="shared" si="295"/>
        <v>220</v>
      </c>
      <c r="AG220" s="120">
        <f t="shared" si="295"/>
        <v>108</v>
      </c>
      <c r="AH220" s="120">
        <f t="shared" si="295"/>
        <v>1905.84</v>
      </c>
      <c r="AI220" s="119" t="s">
        <v>32</v>
      </c>
    </row>
    <row r="221" s="17" customFormat="1" ht="16" customHeight="1" spans="1:35">
      <c r="A221" s="100">
        <f t="shared" si="253"/>
        <v>218</v>
      </c>
      <c r="B221" s="26" t="s">
        <v>552</v>
      </c>
      <c r="C221" s="111" t="s">
        <v>565</v>
      </c>
      <c r="D221" s="26" t="s">
        <v>566</v>
      </c>
      <c r="E221" s="26">
        <v>3726.65</v>
      </c>
      <c r="F221" s="26">
        <v>3726.65</v>
      </c>
      <c r="G221" s="102">
        <v>6014.67</v>
      </c>
      <c r="H221" s="26">
        <v>3726.65</v>
      </c>
      <c r="I221" s="102">
        <v>2200</v>
      </c>
      <c r="J221" s="102">
        <v>108</v>
      </c>
      <c r="K221" s="26">
        <f t="shared" si="268"/>
        <v>44.72</v>
      </c>
      <c r="L221" s="26">
        <f t="shared" si="275"/>
        <v>596.26</v>
      </c>
      <c r="M221" s="102">
        <f t="shared" si="254"/>
        <v>481.17</v>
      </c>
      <c r="N221" s="26">
        <f t="shared" si="276"/>
        <v>26.09</v>
      </c>
      <c r="O221" s="102">
        <f t="shared" si="255"/>
        <v>110</v>
      </c>
      <c r="P221" s="102">
        <f t="shared" si="256"/>
        <v>54</v>
      </c>
      <c r="Q221" s="102">
        <f t="shared" si="257"/>
        <v>1312.24</v>
      </c>
      <c r="R221" s="26">
        <f t="shared" si="258"/>
        <v>0</v>
      </c>
      <c r="S221" s="26">
        <f t="shared" si="259"/>
        <v>298.13</v>
      </c>
      <c r="T221" s="102">
        <f t="shared" si="260"/>
        <v>120.29</v>
      </c>
      <c r="U221" s="26">
        <f t="shared" si="261"/>
        <v>11.18</v>
      </c>
      <c r="V221" s="102">
        <f t="shared" si="262"/>
        <v>110</v>
      </c>
      <c r="W221" s="102">
        <f t="shared" si="263"/>
        <v>54</v>
      </c>
      <c r="X221" s="26">
        <f t="shared" si="264"/>
        <v>593.6</v>
      </c>
      <c r="Y221" s="26">
        <f t="shared" si="265"/>
        <v>1905.84</v>
      </c>
      <c r="Z221" s="26"/>
      <c r="AA221" s="119" t="s">
        <v>44</v>
      </c>
      <c r="AB221" s="120">
        <f t="shared" ref="AB221:AH221" si="296">K221+R221</f>
        <v>44.72</v>
      </c>
      <c r="AC221" s="120">
        <f t="shared" si="296"/>
        <v>894.39</v>
      </c>
      <c r="AD221" s="120">
        <f t="shared" si="296"/>
        <v>601.46</v>
      </c>
      <c r="AE221" s="120">
        <f t="shared" si="296"/>
        <v>37.27</v>
      </c>
      <c r="AF221" s="120">
        <f t="shared" si="296"/>
        <v>220</v>
      </c>
      <c r="AG221" s="120">
        <f t="shared" si="296"/>
        <v>108</v>
      </c>
      <c r="AH221" s="120">
        <f t="shared" si="296"/>
        <v>1905.84</v>
      </c>
      <c r="AI221" s="119" t="s">
        <v>32</v>
      </c>
    </row>
    <row r="222" s="17" customFormat="1" ht="16" customHeight="1" spans="1:35">
      <c r="A222" s="100">
        <f t="shared" si="253"/>
        <v>219</v>
      </c>
      <c r="B222" s="26" t="s">
        <v>552</v>
      </c>
      <c r="C222" s="111" t="s">
        <v>567</v>
      </c>
      <c r="D222" s="26" t="s">
        <v>568</v>
      </c>
      <c r="E222" s="26">
        <v>3726.65</v>
      </c>
      <c r="F222" s="26">
        <v>3726.65</v>
      </c>
      <c r="G222" s="102">
        <v>6014.67</v>
      </c>
      <c r="H222" s="26">
        <v>3726.65</v>
      </c>
      <c r="I222" s="102">
        <v>2200</v>
      </c>
      <c r="J222" s="102">
        <v>108</v>
      </c>
      <c r="K222" s="26">
        <f t="shared" si="268"/>
        <v>44.72</v>
      </c>
      <c r="L222" s="26">
        <f t="shared" si="275"/>
        <v>596.26</v>
      </c>
      <c r="M222" s="102">
        <f t="shared" si="254"/>
        <v>481.17</v>
      </c>
      <c r="N222" s="26">
        <f t="shared" si="276"/>
        <v>26.09</v>
      </c>
      <c r="O222" s="102">
        <f t="shared" si="255"/>
        <v>110</v>
      </c>
      <c r="P222" s="102">
        <f t="shared" si="256"/>
        <v>54</v>
      </c>
      <c r="Q222" s="102">
        <f t="shared" si="257"/>
        <v>1312.24</v>
      </c>
      <c r="R222" s="26">
        <f t="shared" si="258"/>
        <v>0</v>
      </c>
      <c r="S222" s="26">
        <f t="shared" si="259"/>
        <v>298.13</v>
      </c>
      <c r="T222" s="102">
        <f t="shared" si="260"/>
        <v>120.29</v>
      </c>
      <c r="U222" s="26">
        <f t="shared" si="261"/>
        <v>11.18</v>
      </c>
      <c r="V222" s="102">
        <f t="shared" si="262"/>
        <v>110</v>
      </c>
      <c r="W222" s="102">
        <f t="shared" si="263"/>
        <v>54</v>
      </c>
      <c r="X222" s="26">
        <f t="shared" si="264"/>
        <v>593.6</v>
      </c>
      <c r="Y222" s="26">
        <f t="shared" si="265"/>
        <v>1905.84</v>
      </c>
      <c r="Z222" s="26"/>
      <c r="AA222" s="119" t="s">
        <v>43</v>
      </c>
      <c r="AB222" s="120">
        <f t="shared" ref="AB222:AH222" si="297">K222+R222</f>
        <v>44.72</v>
      </c>
      <c r="AC222" s="120">
        <f t="shared" si="297"/>
        <v>894.39</v>
      </c>
      <c r="AD222" s="120">
        <f t="shared" si="297"/>
        <v>601.46</v>
      </c>
      <c r="AE222" s="120">
        <f t="shared" si="297"/>
        <v>37.27</v>
      </c>
      <c r="AF222" s="120">
        <f t="shared" si="297"/>
        <v>220</v>
      </c>
      <c r="AG222" s="120">
        <f t="shared" si="297"/>
        <v>108</v>
      </c>
      <c r="AH222" s="120">
        <f t="shared" si="297"/>
        <v>1905.84</v>
      </c>
      <c r="AI222" s="119" t="s">
        <v>32</v>
      </c>
    </row>
    <row r="223" s="17" customFormat="1" ht="16" customHeight="1" spans="1:35">
      <c r="A223" s="100">
        <f t="shared" si="253"/>
        <v>220</v>
      </c>
      <c r="B223" s="26" t="s">
        <v>552</v>
      </c>
      <c r="C223" s="111" t="s">
        <v>569</v>
      </c>
      <c r="D223" s="26" t="s">
        <v>570</v>
      </c>
      <c r="E223" s="26">
        <v>3726.65</v>
      </c>
      <c r="F223" s="26">
        <v>3726.65</v>
      </c>
      <c r="G223" s="102">
        <v>6014.67</v>
      </c>
      <c r="H223" s="26">
        <v>3726.65</v>
      </c>
      <c r="I223" s="102">
        <v>2200</v>
      </c>
      <c r="J223" s="102">
        <v>108</v>
      </c>
      <c r="K223" s="26">
        <f t="shared" si="268"/>
        <v>44.72</v>
      </c>
      <c r="L223" s="26">
        <f t="shared" si="275"/>
        <v>596.26</v>
      </c>
      <c r="M223" s="102">
        <f t="shared" si="254"/>
        <v>481.17</v>
      </c>
      <c r="N223" s="26">
        <f t="shared" si="276"/>
        <v>26.09</v>
      </c>
      <c r="O223" s="102">
        <f t="shared" si="255"/>
        <v>110</v>
      </c>
      <c r="P223" s="102">
        <f t="shared" si="256"/>
        <v>54</v>
      </c>
      <c r="Q223" s="102">
        <f t="shared" si="257"/>
        <v>1312.24</v>
      </c>
      <c r="R223" s="26">
        <f t="shared" si="258"/>
        <v>0</v>
      </c>
      <c r="S223" s="26">
        <f t="shared" si="259"/>
        <v>298.13</v>
      </c>
      <c r="T223" s="102">
        <f t="shared" si="260"/>
        <v>120.29</v>
      </c>
      <c r="U223" s="26">
        <f t="shared" si="261"/>
        <v>11.18</v>
      </c>
      <c r="V223" s="102">
        <f t="shared" si="262"/>
        <v>110</v>
      </c>
      <c r="W223" s="102">
        <f t="shared" si="263"/>
        <v>54</v>
      </c>
      <c r="X223" s="26">
        <f t="shared" si="264"/>
        <v>593.6</v>
      </c>
      <c r="Y223" s="26">
        <f t="shared" si="265"/>
        <v>1905.84</v>
      </c>
      <c r="Z223" s="26"/>
      <c r="AA223" s="119" t="s">
        <v>44</v>
      </c>
      <c r="AB223" s="120">
        <f t="shared" ref="AB223:AH223" si="298">K223+R223</f>
        <v>44.72</v>
      </c>
      <c r="AC223" s="120">
        <f t="shared" si="298"/>
        <v>894.39</v>
      </c>
      <c r="AD223" s="120">
        <f t="shared" si="298"/>
        <v>601.46</v>
      </c>
      <c r="AE223" s="120">
        <f t="shared" si="298"/>
        <v>37.27</v>
      </c>
      <c r="AF223" s="120">
        <f t="shared" si="298"/>
        <v>220</v>
      </c>
      <c r="AG223" s="120">
        <f t="shared" si="298"/>
        <v>108</v>
      </c>
      <c r="AH223" s="120">
        <f t="shared" si="298"/>
        <v>1905.84</v>
      </c>
      <c r="AI223" s="119" t="s">
        <v>32</v>
      </c>
    </row>
    <row r="224" s="17" customFormat="1" ht="16" customHeight="1" spans="1:35">
      <c r="A224" s="100">
        <f t="shared" si="253"/>
        <v>221</v>
      </c>
      <c r="B224" s="26" t="s">
        <v>103</v>
      </c>
      <c r="C224" s="111" t="s">
        <v>571</v>
      </c>
      <c r="D224" s="26" t="s">
        <v>572</v>
      </c>
      <c r="E224" s="26">
        <v>3726.65</v>
      </c>
      <c r="F224" s="26">
        <v>3726.65</v>
      </c>
      <c r="G224" s="102">
        <v>6014.67</v>
      </c>
      <c r="H224" s="26">
        <v>3726.65</v>
      </c>
      <c r="I224" s="102">
        <v>3180</v>
      </c>
      <c r="J224" s="102">
        <v>108</v>
      </c>
      <c r="K224" s="26">
        <f t="shared" si="268"/>
        <v>44.72</v>
      </c>
      <c r="L224" s="26">
        <f t="shared" si="275"/>
        <v>596.26</v>
      </c>
      <c r="M224" s="102">
        <f t="shared" si="254"/>
        <v>481.17</v>
      </c>
      <c r="N224" s="26">
        <f t="shared" si="276"/>
        <v>26.09</v>
      </c>
      <c r="O224" s="102">
        <f t="shared" si="255"/>
        <v>159</v>
      </c>
      <c r="P224" s="102">
        <f t="shared" si="256"/>
        <v>54</v>
      </c>
      <c r="Q224" s="102">
        <f t="shared" si="257"/>
        <v>1361.24</v>
      </c>
      <c r="R224" s="26">
        <f t="shared" si="258"/>
        <v>0</v>
      </c>
      <c r="S224" s="26">
        <f t="shared" si="259"/>
        <v>298.13</v>
      </c>
      <c r="T224" s="102">
        <f t="shared" si="260"/>
        <v>120.29</v>
      </c>
      <c r="U224" s="26">
        <f t="shared" si="261"/>
        <v>11.18</v>
      </c>
      <c r="V224" s="102">
        <f t="shared" si="262"/>
        <v>159</v>
      </c>
      <c r="W224" s="102">
        <f t="shared" si="263"/>
        <v>54</v>
      </c>
      <c r="X224" s="26">
        <f t="shared" si="264"/>
        <v>642.6</v>
      </c>
      <c r="Y224" s="26">
        <f t="shared" si="265"/>
        <v>2003.84</v>
      </c>
      <c r="Z224" s="26"/>
      <c r="AA224" s="119" t="s">
        <v>73</v>
      </c>
      <c r="AB224" s="120">
        <f t="shared" ref="AB224:AH224" si="299">K224+R224</f>
        <v>44.72</v>
      </c>
      <c r="AC224" s="120">
        <f t="shared" si="299"/>
        <v>894.39</v>
      </c>
      <c r="AD224" s="120">
        <f t="shared" si="299"/>
        <v>601.46</v>
      </c>
      <c r="AE224" s="120">
        <f t="shared" si="299"/>
        <v>37.27</v>
      </c>
      <c r="AF224" s="120">
        <f t="shared" si="299"/>
        <v>318</v>
      </c>
      <c r="AG224" s="120">
        <f t="shared" si="299"/>
        <v>108</v>
      </c>
      <c r="AH224" s="120">
        <f t="shared" si="299"/>
        <v>2003.84</v>
      </c>
      <c r="AI224" s="119" t="s">
        <v>32</v>
      </c>
    </row>
    <row r="225" s="17" customFormat="1" ht="16" customHeight="1" spans="1:35">
      <c r="A225" s="100">
        <f t="shared" si="253"/>
        <v>222</v>
      </c>
      <c r="B225" s="26" t="s">
        <v>552</v>
      </c>
      <c r="C225" s="111" t="s">
        <v>573</v>
      </c>
      <c r="D225" s="26" t="s">
        <v>574</v>
      </c>
      <c r="E225" s="26">
        <v>3726.65</v>
      </c>
      <c r="F225" s="26">
        <v>3726.65</v>
      </c>
      <c r="G225" s="102">
        <v>6014.67</v>
      </c>
      <c r="H225" s="26">
        <v>3726.65</v>
      </c>
      <c r="I225" s="102">
        <v>2200</v>
      </c>
      <c r="J225" s="102">
        <v>108</v>
      </c>
      <c r="K225" s="26">
        <f t="shared" si="268"/>
        <v>44.72</v>
      </c>
      <c r="L225" s="26">
        <f t="shared" si="275"/>
        <v>596.26</v>
      </c>
      <c r="M225" s="102">
        <f t="shared" si="254"/>
        <v>481.17</v>
      </c>
      <c r="N225" s="26">
        <f t="shared" si="276"/>
        <v>26.09</v>
      </c>
      <c r="O225" s="102">
        <f t="shared" si="255"/>
        <v>110</v>
      </c>
      <c r="P225" s="102">
        <f t="shared" si="256"/>
        <v>54</v>
      </c>
      <c r="Q225" s="102">
        <f t="shared" si="257"/>
        <v>1312.24</v>
      </c>
      <c r="R225" s="26">
        <f t="shared" si="258"/>
        <v>0</v>
      </c>
      <c r="S225" s="26">
        <f t="shared" si="259"/>
        <v>298.13</v>
      </c>
      <c r="T225" s="102">
        <f t="shared" si="260"/>
        <v>120.29</v>
      </c>
      <c r="U225" s="26">
        <f t="shared" si="261"/>
        <v>11.18</v>
      </c>
      <c r="V225" s="102">
        <f t="shared" si="262"/>
        <v>110</v>
      </c>
      <c r="W225" s="102">
        <f t="shared" si="263"/>
        <v>54</v>
      </c>
      <c r="X225" s="26">
        <f t="shared" si="264"/>
        <v>593.6</v>
      </c>
      <c r="Y225" s="26">
        <f t="shared" si="265"/>
        <v>1905.84</v>
      </c>
      <c r="Z225" s="26"/>
      <c r="AA225" s="119" t="s">
        <v>43</v>
      </c>
      <c r="AB225" s="120">
        <f t="shared" ref="AB225:AH225" si="300">K225+R225</f>
        <v>44.72</v>
      </c>
      <c r="AC225" s="120">
        <f t="shared" si="300"/>
        <v>894.39</v>
      </c>
      <c r="AD225" s="120">
        <f t="shared" si="300"/>
        <v>601.46</v>
      </c>
      <c r="AE225" s="120">
        <f t="shared" si="300"/>
        <v>37.27</v>
      </c>
      <c r="AF225" s="120">
        <f t="shared" si="300"/>
        <v>220</v>
      </c>
      <c r="AG225" s="120">
        <f t="shared" si="300"/>
        <v>108</v>
      </c>
      <c r="AH225" s="120">
        <f t="shared" si="300"/>
        <v>1905.84</v>
      </c>
      <c r="AI225" s="119" t="s">
        <v>32</v>
      </c>
    </row>
    <row r="226" s="17" customFormat="1" ht="16" customHeight="1" spans="1:35">
      <c r="A226" s="100">
        <f t="shared" si="253"/>
        <v>223</v>
      </c>
      <c r="B226" s="26" t="s">
        <v>552</v>
      </c>
      <c r="C226" s="111" t="s">
        <v>575</v>
      </c>
      <c r="D226" s="26" t="s">
        <v>576</v>
      </c>
      <c r="E226" s="26">
        <v>3726.65</v>
      </c>
      <c r="F226" s="26">
        <v>3726.65</v>
      </c>
      <c r="G226" s="102">
        <v>6014.67</v>
      </c>
      <c r="H226" s="26">
        <v>3726.65</v>
      </c>
      <c r="I226" s="102">
        <v>2200</v>
      </c>
      <c r="J226" s="102">
        <v>108</v>
      </c>
      <c r="K226" s="26">
        <f t="shared" si="268"/>
        <v>44.72</v>
      </c>
      <c r="L226" s="26">
        <f t="shared" si="275"/>
        <v>596.26</v>
      </c>
      <c r="M226" s="102">
        <f t="shared" si="254"/>
        <v>481.17</v>
      </c>
      <c r="N226" s="26">
        <f t="shared" si="276"/>
        <v>26.09</v>
      </c>
      <c r="O226" s="102">
        <f t="shared" si="255"/>
        <v>110</v>
      </c>
      <c r="P226" s="102">
        <f t="shared" si="256"/>
        <v>54</v>
      </c>
      <c r="Q226" s="102">
        <f t="shared" si="257"/>
        <v>1312.24</v>
      </c>
      <c r="R226" s="26">
        <f t="shared" si="258"/>
        <v>0</v>
      </c>
      <c r="S226" s="26">
        <f t="shared" si="259"/>
        <v>298.13</v>
      </c>
      <c r="T226" s="102">
        <f t="shared" si="260"/>
        <v>120.29</v>
      </c>
      <c r="U226" s="26">
        <f t="shared" si="261"/>
        <v>11.18</v>
      </c>
      <c r="V226" s="102">
        <f t="shared" si="262"/>
        <v>110</v>
      </c>
      <c r="W226" s="102">
        <f t="shared" si="263"/>
        <v>54</v>
      </c>
      <c r="X226" s="26">
        <f t="shared" si="264"/>
        <v>593.6</v>
      </c>
      <c r="Y226" s="26">
        <f t="shared" si="265"/>
        <v>1905.84</v>
      </c>
      <c r="Z226" s="26"/>
      <c r="AA226" s="119" t="s">
        <v>43</v>
      </c>
      <c r="AB226" s="120">
        <f t="shared" ref="AB226:AH226" si="301">K226+R226</f>
        <v>44.72</v>
      </c>
      <c r="AC226" s="120">
        <f t="shared" si="301"/>
        <v>894.39</v>
      </c>
      <c r="AD226" s="120">
        <f t="shared" si="301"/>
        <v>601.46</v>
      </c>
      <c r="AE226" s="120">
        <f t="shared" si="301"/>
        <v>37.27</v>
      </c>
      <c r="AF226" s="120">
        <f t="shared" si="301"/>
        <v>220</v>
      </c>
      <c r="AG226" s="120">
        <f t="shared" si="301"/>
        <v>108</v>
      </c>
      <c r="AH226" s="120">
        <f t="shared" si="301"/>
        <v>1905.84</v>
      </c>
      <c r="AI226" s="119" t="s">
        <v>32</v>
      </c>
    </row>
    <row r="227" s="17" customFormat="1" ht="16" customHeight="1" spans="1:35">
      <c r="A227" s="100">
        <f t="shared" si="253"/>
        <v>224</v>
      </c>
      <c r="B227" s="26" t="s">
        <v>552</v>
      </c>
      <c r="C227" s="111" t="s">
        <v>577</v>
      </c>
      <c r="D227" s="26" t="s">
        <v>578</v>
      </c>
      <c r="E227" s="26">
        <v>3726.65</v>
      </c>
      <c r="F227" s="26">
        <v>3726.65</v>
      </c>
      <c r="G227" s="102">
        <v>6014.67</v>
      </c>
      <c r="H227" s="26">
        <v>3726.65</v>
      </c>
      <c r="I227" s="102">
        <v>2200</v>
      </c>
      <c r="J227" s="102">
        <v>108</v>
      </c>
      <c r="K227" s="26">
        <f t="shared" si="268"/>
        <v>44.72</v>
      </c>
      <c r="L227" s="26">
        <f t="shared" si="275"/>
        <v>596.26</v>
      </c>
      <c r="M227" s="102">
        <f t="shared" si="254"/>
        <v>481.17</v>
      </c>
      <c r="N227" s="26">
        <f t="shared" si="276"/>
        <v>26.09</v>
      </c>
      <c r="O227" s="102">
        <f t="shared" si="255"/>
        <v>110</v>
      </c>
      <c r="P227" s="102">
        <f t="shared" si="256"/>
        <v>54</v>
      </c>
      <c r="Q227" s="102">
        <f t="shared" si="257"/>
        <v>1312.24</v>
      </c>
      <c r="R227" s="26">
        <f t="shared" si="258"/>
        <v>0</v>
      </c>
      <c r="S227" s="26">
        <f t="shared" si="259"/>
        <v>298.13</v>
      </c>
      <c r="T227" s="102">
        <f t="shared" si="260"/>
        <v>120.29</v>
      </c>
      <c r="U227" s="26">
        <f t="shared" si="261"/>
        <v>11.18</v>
      </c>
      <c r="V227" s="102">
        <f t="shared" si="262"/>
        <v>110</v>
      </c>
      <c r="W227" s="102">
        <f t="shared" si="263"/>
        <v>54</v>
      </c>
      <c r="X227" s="26">
        <f t="shared" si="264"/>
        <v>593.6</v>
      </c>
      <c r="Y227" s="26">
        <f t="shared" si="265"/>
        <v>1905.84</v>
      </c>
      <c r="Z227" s="26"/>
      <c r="AA227" s="119" t="s">
        <v>44</v>
      </c>
      <c r="AB227" s="120">
        <f t="shared" ref="AB227:AH227" si="302">K227+R227</f>
        <v>44.72</v>
      </c>
      <c r="AC227" s="120">
        <f t="shared" si="302"/>
        <v>894.39</v>
      </c>
      <c r="AD227" s="120">
        <f t="shared" si="302"/>
        <v>601.46</v>
      </c>
      <c r="AE227" s="120">
        <f t="shared" si="302"/>
        <v>37.27</v>
      </c>
      <c r="AF227" s="120">
        <f t="shared" si="302"/>
        <v>220</v>
      </c>
      <c r="AG227" s="120">
        <f t="shared" si="302"/>
        <v>108</v>
      </c>
      <c r="AH227" s="120">
        <f t="shared" si="302"/>
        <v>1905.84</v>
      </c>
      <c r="AI227" s="119" t="s">
        <v>32</v>
      </c>
    </row>
    <row r="228" s="17" customFormat="1" ht="16" customHeight="1" spans="1:35">
      <c r="A228" s="100">
        <f t="shared" si="253"/>
        <v>225</v>
      </c>
      <c r="B228" s="26" t="s">
        <v>552</v>
      </c>
      <c r="C228" s="111" t="s">
        <v>579</v>
      </c>
      <c r="D228" s="26" t="s">
        <v>580</v>
      </c>
      <c r="E228" s="26">
        <v>3726.65</v>
      </c>
      <c r="F228" s="26">
        <v>3726.65</v>
      </c>
      <c r="G228" s="102">
        <v>6014.67</v>
      </c>
      <c r="H228" s="26">
        <v>3726.65</v>
      </c>
      <c r="I228" s="102">
        <v>2200</v>
      </c>
      <c r="J228" s="102">
        <v>108</v>
      </c>
      <c r="K228" s="26">
        <f t="shared" si="268"/>
        <v>44.72</v>
      </c>
      <c r="L228" s="26">
        <f t="shared" si="275"/>
        <v>596.26</v>
      </c>
      <c r="M228" s="102">
        <f t="shared" si="254"/>
        <v>481.17</v>
      </c>
      <c r="N228" s="26">
        <f t="shared" si="276"/>
        <v>26.09</v>
      </c>
      <c r="O228" s="102">
        <f t="shared" si="255"/>
        <v>110</v>
      </c>
      <c r="P228" s="102">
        <f t="shared" si="256"/>
        <v>54</v>
      </c>
      <c r="Q228" s="102">
        <f t="shared" si="257"/>
        <v>1312.24</v>
      </c>
      <c r="R228" s="26">
        <f t="shared" si="258"/>
        <v>0</v>
      </c>
      <c r="S228" s="26">
        <f t="shared" si="259"/>
        <v>298.13</v>
      </c>
      <c r="T228" s="102">
        <f t="shared" si="260"/>
        <v>120.29</v>
      </c>
      <c r="U228" s="26">
        <f t="shared" si="261"/>
        <v>11.18</v>
      </c>
      <c r="V228" s="102">
        <f t="shared" si="262"/>
        <v>110</v>
      </c>
      <c r="W228" s="102">
        <f t="shared" si="263"/>
        <v>54</v>
      </c>
      <c r="X228" s="26">
        <f t="shared" si="264"/>
        <v>593.6</v>
      </c>
      <c r="Y228" s="26">
        <f t="shared" si="265"/>
        <v>1905.84</v>
      </c>
      <c r="Z228" s="26"/>
      <c r="AA228" s="119" t="s">
        <v>43</v>
      </c>
      <c r="AB228" s="120">
        <f t="shared" ref="AB228:AH228" si="303">K228+R228</f>
        <v>44.72</v>
      </c>
      <c r="AC228" s="120">
        <f t="shared" si="303"/>
        <v>894.39</v>
      </c>
      <c r="AD228" s="120">
        <f t="shared" si="303"/>
        <v>601.46</v>
      </c>
      <c r="AE228" s="120">
        <f t="shared" si="303"/>
        <v>37.27</v>
      </c>
      <c r="AF228" s="120">
        <f t="shared" si="303"/>
        <v>220</v>
      </c>
      <c r="AG228" s="120">
        <f t="shared" si="303"/>
        <v>108</v>
      </c>
      <c r="AH228" s="120">
        <f t="shared" si="303"/>
        <v>1905.84</v>
      </c>
      <c r="AI228" s="119" t="s">
        <v>32</v>
      </c>
    </row>
    <row r="229" s="17" customFormat="1" ht="16" customHeight="1" spans="1:35">
      <c r="A229" s="100">
        <f t="shared" si="253"/>
        <v>226</v>
      </c>
      <c r="B229" s="26" t="s">
        <v>552</v>
      </c>
      <c r="C229" s="111" t="s">
        <v>581</v>
      </c>
      <c r="D229" s="26" t="s">
        <v>582</v>
      </c>
      <c r="E229" s="26">
        <v>3726.65</v>
      </c>
      <c r="F229" s="26">
        <v>3726.65</v>
      </c>
      <c r="G229" s="102">
        <v>6014.67</v>
      </c>
      <c r="H229" s="26">
        <v>3726.65</v>
      </c>
      <c r="I229" s="102">
        <v>2200</v>
      </c>
      <c r="J229" s="102">
        <v>108</v>
      </c>
      <c r="K229" s="26">
        <f t="shared" si="268"/>
        <v>44.72</v>
      </c>
      <c r="L229" s="26">
        <f t="shared" si="275"/>
        <v>596.26</v>
      </c>
      <c r="M229" s="102">
        <f t="shared" si="254"/>
        <v>481.17</v>
      </c>
      <c r="N229" s="26">
        <f t="shared" si="276"/>
        <v>26.09</v>
      </c>
      <c r="O229" s="102">
        <f t="shared" si="255"/>
        <v>110</v>
      </c>
      <c r="P229" s="102">
        <f t="shared" si="256"/>
        <v>54</v>
      </c>
      <c r="Q229" s="102">
        <f t="shared" si="257"/>
        <v>1312.24</v>
      </c>
      <c r="R229" s="26">
        <f t="shared" si="258"/>
        <v>0</v>
      </c>
      <c r="S229" s="26">
        <f t="shared" si="259"/>
        <v>298.13</v>
      </c>
      <c r="T229" s="102">
        <f t="shared" si="260"/>
        <v>120.29</v>
      </c>
      <c r="U229" s="26">
        <f t="shared" si="261"/>
        <v>11.18</v>
      </c>
      <c r="V229" s="102">
        <f t="shared" si="262"/>
        <v>110</v>
      </c>
      <c r="W229" s="102">
        <f t="shared" si="263"/>
        <v>54</v>
      </c>
      <c r="X229" s="26">
        <f t="shared" si="264"/>
        <v>593.6</v>
      </c>
      <c r="Y229" s="26">
        <f t="shared" si="265"/>
        <v>1905.84</v>
      </c>
      <c r="Z229" s="26"/>
      <c r="AA229" s="119" t="s">
        <v>43</v>
      </c>
      <c r="AB229" s="120">
        <f t="shared" ref="AB229:AH229" si="304">K229+R229</f>
        <v>44.72</v>
      </c>
      <c r="AC229" s="120">
        <f t="shared" si="304"/>
        <v>894.39</v>
      </c>
      <c r="AD229" s="120">
        <f t="shared" si="304"/>
        <v>601.46</v>
      </c>
      <c r="AE229" s="120">
        <f t="shared" si="304"/>
        <v>37.27</v>
      </c>
      <c r="AF229" s="120">
        <f t="shared" si="304"/>
        <v>220</v>
      </c>
      <c r="AG229" s="120">
        <f t="shared" si="304"/>
        <v>108</v>
      </c>
      <c r="AH229" s="120">
        <f t="shared" si="304"/>
        <v>1905.84</v>
      </c>
      <c r="AI229" s="119" t="s">
        <v>32</v>
      </c>
    </row>
    <row r="230" s="17" customFormat="1" ht="16" customHeight="1" spans="1:35">
      <c r="A230" s="100">
        <f t="shared" si="253"/>
        <v>227</v>
      </c>
      <c r="B230" s="26" t="s">
        <v>552</v>
      </c>
      <c r="C230" s="111" t="s">
        <v>583</v>
      </c>
      <c r="D230" s="26" t="s">
        <v>584</v>
      </c>
      <c r="E230" s="26">
        <v>3726.65</v>
      </c>
      <c r="F230" s="26">
        <v>3726.65</v>
      </c>
      <c r="G230" s="102">
        <v>6014.67</v>
      </c>
      <c r="H230" s="26">
        <v>3726.65</v>
      </c>
      <c r="I230" s="102">
        <v>2200</v>
      </c>
      <c r="J230" s="102">
        <v>108</v>
      </c>
      <c r="K230" s="26">
        <f t="shared" si="268"/>
        <v>44.72</v>
      </c>
      <c r="L230" s="26">
        <f t="shared" si="275"/>
        <v>596.26</v>
      </c>
      <c r="M230" s="102">
        <f t="shared" si="254"/>
        <v>481.17</v>
      </c>
      <c r="N230" s="26">
        <f t="shared" si="276"/>
        <v>26.09</v>
      </c>
      <c r="O230" s="102">
        <f t="shared" si="255"/>
        <v>110</v>
      </c>
      <c r="P230" s="102">
        <f t="shared" si="256"/>
        <v>54</v>
      </c>
      <c r="Q230" s="102">
        <f t="shared" si="257"/>
        <v>1312.24</v>
      </c>
      <c r="R230" s="26">
        <f t="shared" si="258"/>
        <v>0</v>
      </c>
      <c r="S230" s="26">
        <f t="shared" si="259"/>
        <v>298.13</v>
      </c>
      <c r="T230" s="102">
        <f t="shared" si="260"/>
        <v>120.29</v>
      </c>
      <c r="U230" s="26">
        <f t="shared" si="261"/>
        <v>11.18</v>
      </c>
      <c r="V230" s="102">
        <f t="shared" si="262"/>
        <v>110</v>
      </c>
      <c r="W230" s="102">
        <f t="shared" si="263"/>
        <v>54</v>
      </c>
      <c r="X230" s="26">
        <f t="shared" si="264"/>
        <v>593.6</v>
      </c>
      <c r="Y230" s="26">
        <f t="shared" si="265"/>
        <v>1905.84</v>
      </c>
      <c r="Z230" s="26"/>
      <c r="AA230" s="119" t="s">
        <v>43</v>
      </c>
      <c r="AB230" s="120">
        <f t="shared" ref="AB230:AH230" si="305">K230+R230</f>
        <v>44.72</v>
      </c>
      <c r="AC230" s="120">
        <f t="shared" si="305"/>
        <v>894.39</v>
      </c>
      <c r="AD230" s="120">
        <f t="shared" si="305"/>
        <v>601.46</v>
      </c>
      <c r="AE230" s="120">
        <f t="shared" si="305"/>
        <v>37.27</v>
      </c>
      <c r="AF230" s="120">
        <f t="shared" si="305"/>
        <v>220</v>
      </c>
      <c r="AG230" s="120">
        <f t="shared" si="305"/>
        <v>108</v>
      </c>
      <c r="AH230" s="120">
        <f t="shared" si="305"/>
        <v>1905.84</v>
      </c>
      <c r="AI230" s="119" t="s">
        <v>32</v>
      </c>
    </row>
    <row r="231" s="17" customFormat="1" ht="16" customHeight="1" spans="1:35">
      <c r="A231" s="100">
        <f t="shared" si="253"/>
        <v>228</v>
      </c>
      <c r="B231" s="26" t="s">
        <v>552</v>
      </c>
      <c r="C231" s="111" t="s">
        <v>585</v>
      </c>
      <c r="D231" s="26" t="s">
        <v>586</v>
      </c>
      <c r="E231" s="26">
        <v>3726.65</v>
      </c>
      <c r="F231" s="26">
        <v>3726.65</v>
      </c>
      <c r="G231" s="102">
        <v>6014.67</v>
      </c>
      <c r="H231" s="26">
        <v>3726.65</v>
      </c>
      <c r="I231" s="102">
        <v>2200</v>
      </c>
      <c r="J231" s="102">
        <v>108</v>
      </c>
      <c r="K231" s="26">
        <f t="shared" si="268"/>
        <v>44.72</v>
      </c>
      <c r="L231" s="26">
        <f t="shared" si="275"/>
        <v>596.26</v>
      </c>
      <c r="M231" s="102">
        <f t="shared" si="254"/>
        <v>481.17</v>
      </c>
      <c r="N231" s="26">
        <f t="shared" si="276"/>
        <v>26.09</v>
      </c>
      <c r="O231" s="102">
        <f t="shared" si="255"/>
        <v>110</v>
      </c>
      <c r="P231" s="102">
        <f t="shared" si="256"/>
        <v>54</v>
      </c>
      <c r="Q231" s="102">
        <f t="shared" si="257"/>
        <v>1312.24</v>
      </c>
      <c r="R231" s="26">
        <f t="shared" si="258"/>
        <v>0</v>
      </c>
      <c r="S231" s="26">
        <f t="shared" si="259"/>
        <v>298.13</v>
      </c>
      <c r="T231" s="102">
        <f t="shared" si="260"/>
        <v>120.29</v>
      </c>
      <c r="U231" s="26">
        <f t="shared" si="261"/>
        <v>11.18</v>
      </c>
      <c r="V231" s="102">
        <f t="shared" si="262"/>
        <v>110</v>
      </c>
      <c r="W231" s="102">
        <f t="shared" si="263"/>
        <v>54</v>
      </c>
      <c r="X231" s="26">
        <f t="shared" si="264"/>
        <v>593.6</v>
      </c>
      <c r="Y231" s="26">
        <f t="shared" si="265"/>
        <v>1905.84</v>
      </c>
      <c r="Z231" s="26"/>
      <c r="AA231" s="119" t="s">
        <v>44</v>
      </c>
      <c r="AB231" s="120">
        <f t="shared" ref="AB231:AH231" si="306">K231+R231</f>
        <v>44.72</v>
      </c>
      <c r="AC231" s="120">
        <f t="shared" si="306"/>
        <v>894.39</v>
      </c>
      <c r="AD231" s="120">
        <f t="shared" si="306"/>
        <v>601.46</v>
      </c>
      <c r="AE231" s="120">
        <f t="shared" si="306"/>
        <v>37.27</v>
      </c>
      <c r="AF231" s="120">
        <f t="shared" si="306"/>
        <v>220</v>
      </c>
      <c r="AG231" s="120">
        <f t="shared" si="306"/>
        <v>108</v>
      </c>
      <c r="AH231" s="120">
        <f t="shared" si="306"/>
        <v>1905.84</v>
      </c>
      <c r="AI231" s="119" t="s">
        <v>32</v>
      </c>
    </row>
    <row r="232" s="17" customFormat="1" ht="16" customHeight="1" spans="1:35">
      <c r="A232" s="100">
        <f t="shared" si="253"/>
        <v>229</v>
      </c>
      <c r="B232" s="26" t="s">
        <v>113</v>
      </c>
      <c r="C232" s="111" t="s">
        <v>587</v>
      </c>
      <c r="D232" s="26" t="s">
        <v>588</v>
      </c>
      <c r="E232" s="26">
        <v>3726.65</v>
      </c>
      <c r="F232" s="26">
        <v>3726.65</v>
      </c>
      <c r="G232" s="102">
        <v>6014.67</v>
      </c>
      <c r="H232" s="26">
        <v>3726.65</v>
      </c>
      <c r="I232" s="102">
        <v>3180</v>
      </c>
      <c r="J232" s="102">
        <v>108</v>
      </c>
      <c r="K232" s="26">
        <f t="shared" si="268"/>
        <v>44.72</v>
      </c>
      <c r="L232" s="26">
        <f t="shared" si="275"/>
        <v>596.26</v>
      </c>
      <c r="M232" s="102">
        <f t="shared" si="254"/>
        <v>481.17</v>
      </c>
      <c r="N232" s="26">
        <f t="shared" si="276"/>
        <v>26.09</v>
      </c>
      <c r="O232" s="102">
        <f t="shared" si="255"/>
        <v>159</v>
      </c>
      <c r="P232" s="102">
        <f t="shared" si="256"/>
        <v>54</v>
      </c>
      <c r="Q232" s="102">
        <f t="shared" si="257"/>
        <v>1361.24</v>
      </c>
      <c r="R232" s="26">
        <f t="shared" si="258"/>
        <v>0</v>
      </c>
      <c r="S232" s="26">
        <f t="shared" si="259"/>
        <v>298.13</v>
      </c>
      <c r="T232" s="102">
        <f t="shared" si="260"/>
        <v>120.29</v>
      </c>
      <c r="U232" s="26">
        <f t="shared" si="261"/>
        <v>11.18</v>
      </c>
      <c r="V232" s="102">
        <f t="shared" si="262"/>
        <v>159</v>
      </c>
      <c r="W232" s="102">
        <f t="shared" si="263"/>
        <v>54</v>
      </c>
      <c r="X232" s="26">
        <f t="shared" si="264"/>
        <v>642.6</v>
      </c>
      <c r="Y232" s="26">
        <f t="shared" si="265"/>
        <v>2003.84</v>
      </c>
      <c r="Z232" s="26"/>
      <c r="AA232" s="119" t="s">
        <v>50</v>
      </c>
      <c r="AB232" s="120">
        <f t="shared" ref="AB232:AH232" si="307">K232+R232</f>
        <v>44.72</v>
      </c>
      <c r="AC232" s="120">
        <f t="shared" si="307"/>
        <v>894.39</v>
      </c>
      <c r="AD232" s="120">
        <f t="shared" si="307"/>
        <v>601.46</v>
      </c>
      <c r="AE232" s="120">
        <f t="shared" si="307"/>
        <v>37.27</v>
      </c>
      <c r="AF232" s="120">
        <f t="shared" si="307"/>
        <v>318</v>
      </c>
      <c r="AG232" s="120">
        <f t="shared" si="307"/>
        <v>108</v>
      </c>
      <c r="AH232" s="120">
        <f t="shared" si="307"/>
        <v>2003.84</v>
      </c>
      <c r="AI232" s="119" t="s">
        <v>35</v>
      </c>
    </row>
    <row r="233" s="17" customFormat="1" ht="16" customHeight="1" spans="1:35">
      <c r="A233" s="100">
        <f t="shared" si="253"/>
        <v>230</v>
      </c>
      <c r="B233" s="26" t="s">
        <v>153</v>
      </c>
      <c r="C233" s="111" t="s">
        <v>589</v>
      </c>
      <c r="D233" s="26" t="s">
        <v>590</v>
      </c>
      <c r="E233" s="26">
        <v>3726.65</v>
      </c>
      <c r="F233" s="26">
        <v>3726.65</v>
      </c>
      <c r="G233" s="102">
        <v>6014.67</v>
      </c>
      <c r="H233" s="26">
        <v>3726.65</v>
      </c>
      <c r="I233" s="102">
        <v>3180</v>
      </c>
      <c r="J233" s="102">
        <v>108</v>
      </c>
      <c r="K233" s="26">
        <f t="shared" si="268"/>
        <v>44.72</v>
      </c>
      <c r="L233" s="26">
        <f t="shared" si="275"/>
        <v>596.26</v>
      </c>
      <c r="M233" s="102">
        <f t="shared" si="254"/>
        <v>481.17</v>
      </c>
      <c r="N233" s="26">
        <f t="shared" si="276"/>
        <v>26.09</v>
      </c>
      <c r="O233" s="102">
        <f t="shared" si="255"/>
        <v>159</v>
      </c>
      <c r="P233" s="102">
        <f t="shared" si="256"/>
        <v>54</v>
      </c>
      <c r="Q233" s="102">
        <f t="shared" si="257"/>
        <v>1361.24</v>
      </c>
      <c r="R233" s="26">
        <f t="shared" si="258"/>
        <v>0</v>
      </c>
      <c r="S233" s="26">
        <f t="shared" si="259"/>
        <v>298.13</v>
      </c>
      <c r="T233" s="102">
        <f t="shared" si="260"/>
        <v>120.29</v>
      </c>
      <c r="U233" s="26">
        <f t="shared" si="261"/>
        <v>11.18</v>
      </c>
      <c r="V233" s="102">
        <f t="shared" si="262"/>
        <v>159</v>
      </c>
      <c r="W233" s="102">
        <f t="shared" si="263"/>
        <v>54</v>
      </c>
      <c r="X233" s="26">
        <f t="shared" si="264"/>
        <v>642.6</v>
      </c>
      <c r="Y233" s="26">
        <f t="shared" si="265"/>
        <v>2003.84</v>
      </c>
      <c r="Z233" s="26"/>
      <c r="AA233" s="119" t="s">
        <v>76</v>
      </c>
      <c r="AB233" s="120">
        <f t="shared" ref="AB233:AH233" si="308">K233+R233</f>
        <v>44.72</v>
      </c>
      <c r="AC233" s="120">
        <f t="shared" si="308"/>
        <v>894.39</v>
      </c>
      <c r="AD233" s="120">
        <f t="shared" si="308"/>
        <v>601.46</v>
      </c>
      <c r="AE233" s="120">
        <f t="shared" si="308"/>
        <v>37.27</v>
      </c>
      <c r="AF233" s="120">
        <f t="shared" si="308"/>
        <v>318</v>
      </c>
      <c r="AG233" s="120">
        <f t="shared" si="308"/>
        <v>108</v>
      </c>
      <c r="AH233" s="120">
        <f t="shared" si="308"/>
        <v>2003.84</v>
      </c>
      <c r="AI233" s="119" t="s">
        <v>31</v>
      </c>
    </row>
    <row r="234" s="17" customFormat="1" ht="16" customHeight="1" spans="1:35">
      <c r="A234" s="100">
        <f t="shared" si="253"/>
        <v>231</v>
      </c>
      <c r="B234" s="26" t="s">
        <v>201</v>
      </c>
      <c r="C234" s="111" t="s">
        <v>591</v>
      </c>
      <c r="D234" s="26" t="s">
        <v>592</v>
      </c>
      <c r="E234" s="26">
        <v>3726.65</v>
      </c>
      <c r="F234" s="26">
        <v>3726.65</v>
      </c>
      <c r="G234" s="102">
        <v>6014.67</v>
      </c>
      <c r="H234" s="26">
        <v>3726.65</v>
      </c>
      <c r="I234" s="102">
        <v>2200</v>
      </c>
      <c r="J234" s="102">
        <v>108</v>
      </c>
      <c r="K234" s="26">
        <f t="shared" si="268"/>
        <v>44.72</v>
      </c>
      <c r="L234" s="26">
        <f t="shared" si="275"/>
        <v>596.26</v>
      </c>
      <c r="M234" s="102">
        <f t="shared" si="254"/>
        <v>481.17</v>
      </c>
      <c r="N234" s="26">
        <f t="shared" si="276"/>
        <v>26.09</v>
      </c>
      <c r="O234" s="102">
        <f t="shared" si="255"/>
        <v>110</v>
      </c>
      <c r="P234" s="102">
        <f t="shared" si="256"/>
        <v>54</v>
      </c>
      <c r="Q234" s="102">
        <f t="shared" si="257"/>
        <v>1312.24</v>
      </c>
      <c r="R234" s="26">
        <f t="shared" si="258"/>
        <v>0</v>
      </c>
      <c r="S234" s="26">
        <f t="shared" si="259"/>
        <v>298.13</v>
      </c>
      <c r="T234" s="102">
        <f t="shared" si="260"/>
        <v>120.29</v>
      </c>
      <c r="U234" s="26">
        <f t="shared" si="261"/>
        <v>11.18</v>
      </c>
      <c r="V234" s="102">
        <f t="shared" si="262"/>
        <v>110</v>
      </c>
      <c r="W234" s="102">
        <f t="shared" si="263"/>
        <v>54</v>
      </c>
      <c r="X234" s="26">
        <f t="shared" si="264"/>
        <v>593.6</v>
      </c>
      <c r="Y234" s="26">
        <f t="shared" si="265"/>
        <v>1905.84</v>
      </c>
      <c r="Z234" s="26"/>
      <c r="AA234" s="119" t="s">
        <v>46</v>
      </c>
      <c r="AB234" s="120">
        <f t="shared" ref="AB234:AH234" si="309">K234+R234</f>
        <v>44.72</v>
      </c>
      <c r="AC234" s="120">
        <f t="shared" si="309"/>
        <v>894.39</v>
      </c>
      <c r="AD234" s="120">
        <f t="shared" si="309"/>
        <v>601.46</v>
      </c>
      <c r="AE234" s="120">
        <f t="shared" si="309"/>
        <v>37.27</v>
      </c>
      <c r="AF234" s="120">
        <f t="shared" si="309"/>
        <v>220</v>
      </c>
      <c r="AG234" s="120">
        <f t="shared" si="309"/>
        <v>108</v>
      </c>
      <c r="AH234" s="120">
        <f t="shared" si="309"/>
        <v>1905.84</v>
      </c>
      <c r="AI234" s="119" t="s">
        <v>32</v>
      </c>
    </row>
    <row r="235" s="17" customFormat="1" ht="16" customHeight="1" spans="1:35">
      <c r="A235" s="100">
        <f t="shared" si="253"/>
        <v>232</v>
      </c>
      <c r="B235" s="26" t="s">
        <v>552</v>
      </c>
      <c r="C235" s="111" t="s">
        <v>593</v>
      </c>
      <c r="D235" s="26" t="s">
        <v>594</v>
      </c>
      <c r="E235" s="26">
        <v>3726.65</v>
      </c>
      <c r="F235" s="26">
        <v>3726.65</v>
      </c>
      <c r="G235" s="102">
        <v>6014.67</v>
      </c>
      <c r="H235" s="26">
        <v>3726.65</v>
      </c>
      <c r="I235" s="102">
        <v>2200</v>
      </c>
      <c r="J235" s="102">
        <v>108</v>
      </c>
      <c r="K235" s="26">
        <f t="shared" si="268"/>
        <v>44.72</v>
      </c>
      <c r="L235" s="26">
        <f t="shared" si="275"/>
        <v>596.26</v>
      </c>
      <c r="M235" s="102">
        <f t="shared" si="254"/>
        <v>481.17</v>
      </c>
      <c r="N235" s="26">
        <f t="shared" si="276"/>
        <v>26.09</v>
      </c>
      <c r="O235" s="102">
        <f t="shared" si="255"/>
        <v>110</v>
      </c>
      <c r="P235" s="102">
        <f t="shared" si="256"/>
        <v>54</v>
      </c>
      <c r="Q235" s="102">
        <f t="shared" si="257"/>
        <v>1312.24</v>
      </c>
      <c r="R235" s="26">
        <f t="shared" si="258"/>
        <v>0</v>
      </c>
      <c r="S235" s="26">
        <f t="shared" si="259"/>
        <v>298.13</v>
      </c>
      <c r="T235" s="102">
        <f t="shared" si="260"/>
        <v>120.29</v>
      </c>
      <c r="U235" s="26">
        <f t="shared" si="261"/>
        <v>11.18</v>
      </c>
      <c r="V235" s="102">
        <f t="shared" si="262"/>
        <v>110</v>
      </c>
      <c r="W235" s="102">
        <f t="shared" si="263"/>
        <v>54</v>
      </c>
      <c r="X235" s="26">
        <f t="shared" si="264"/>
        <v>593.6</v>
      </c>
      <c r="Y235" s="26">
        <f t="shared" si="265"/>
        <v>1905.84</v>
      </c>
      <c r="Z235" s="26"/>
      <c r="AA235" s="119" t="s">
        <v>44</v>
      </c>
      <c r="AB235" s="120">
        <f t="shared" ref="AB235:AH235" si="310">K235+R235</f>
        <v>44.72</v>
      </c>
      <c r="AC235" s="120">
        <f t="shared" si="310"/>
        <v>894.39</v>
      </c>
      <c r="AD235" s="120">
        <f t="shared" si="310"/>
        <v>601.46</v>
      </c>
      <c r="AE235" s="120">
        <f t="shared" si="310"/>
        <v>37.27</v>
      </c>
      <c r="AF235" s="120">
        <f t="shared" si="310"/>
        <v>220</v>
      </c>
      <c r="AG235" s="120">
        <f t="shared" si="310"/>
        <v>108</v>
      </c>
      <c r="AH235" s="120">
        <f t="shared" si="310"/>
        <v>1905.84</v>
      </c>
      <c r="AI235" s="119" t="s">
        <v>32</v>
      </c>
    </row>
    <row r="236" s="17" customFormat="1" ht="16" customHeight="1" spans="1:35">
      <c r="A236" s="100">
        <f t="shared" si="253"/>
        <v>233</v>
      </c>
      <c r="B236" s="26" t="s">
        <v>552</v>
      </c>
      <c r="C236" s="111" t="s">
        <v>595</v>
      </c>
      <c r="D236" s="26" t="s">
        <v>596</v>
      </c>
      <c r="E236" s="26">
        <v>3726.65</v>
      </c>
      <c r="F236" s="26">
        <v>3726.65</v>
      </c>
      <c r="G236" s="102">
        <v>6014.67</v>
      </c>
      <c r="H236" s="26">
        <v>3726.65</v>
      </c>
      <c r="I236" s="102">
        <v>2200</v>
      </c>
      <c r="J236" s="102">
        <v>108</v>
      </c>
      <c r="K236" s="26">
        <f t="shared" si="268"/>
        <v>44.72</v>
      </c>
      <c r="L236" s="26">
        <f t="shared" si="275"/>
        <v>596.26</v>
      </c>
      <c r="M236" s="102">
        <f t="shared" si="254"/>
        <v>481.17</v>
      </c>
      <c r="N236" s="26">
        <f t="shared" si="276"/>
        <v>26.09</v>
      </c>
      <c r="O236" s="102">
        <f t="shared" si="255"/>
        <v>110</v>
      </c>
      <c r="P236" s="102">
        <f t="shared" si="256"/>
        <v>54</v>
      </c>
      <c r="Q236" s="102">
        <f t="shared" si="257"/>
        <v>1312.24</v>
      </c>
      <c r="R236" s="26">
        <f t="shared" si="258"/>
        <v>0</v>
      </c>
      <c r="S236" s="26">
        <f t="shared" si="259"/>
        <v>298.13</v>
      </c>
      <c r="T236" s="102">
        <f t="shared" si="260"/>
        <v>120.29</v>
      </c>
      <c r="U236" s="26">
        <f t="shared" si="261"/>
        <v>11.18</v>
      </c>
      <c r="V236" s="102">
        <f t="shared" si="262"/>
        <v>110</v>
      </c>
      <c r="W236" s="102">
        <f t="shared" si="263"/>
        <v>54</v>
      </c>
      <c r="X236" s="26">
        <f t="shared" si="264"/>
        <v>593.6</v>
      </c>
      <c r="Y236" s="26">
        <f t="shared" si="265"/>
        <v>1905.84</v>
      </c>
      <c r="Z236" s="26"/>
      <c r="AA236" s="119" t="s">
        <v>44</v>
      </c>
      <c r="AB236" s="120">
        <f t="shared" ref="AB236:AH236" si="311">K236+R236</f>
        <v>44.72</v>
      </c>
      <c r="AC236" s="120">
        <f t="shared" si="311"/>
        <v>894.39</v>
      </c>
      <c r="AD236" s="120">
        <f t="shared" si="311"/>
        <v>601.46</v>
      </c>
      <c r="AE236" s="120">
        <f t="shared" si="311"/>
        <v>37.27</v>
      </c>
      <c r="AF236" s="120">
        <f t="shared" si="311"/>
        <v>220</v>
      </c>
      <c r="AG236" s="120">
        <f t="shared" si="311"/>
        <v>108</v>
      </c>
      <c r="AH236" s="120">
        <f t="shared" si="311"/>
        <v>1905.84</v>
      </c>
      <c r="AI236" s="119" t="s">
        <v>32</v>
      </c>
    </row>
    <row r="237" s="17" customFormat="1" ht="16" customHeight="1" spans="1:35">
      <c r="A237" s="100">
        <f t="shared" si="253"/>
        <v>234</v>
      </c>
      <c r="B237" s="26" t="s">
        <v>552</v>
      </c>
      <c r="C237" s="134" t="s">
        <v>597</v>
      </c>
      <c r="D237" s="26" t="s">
        <v>598</v>
      </c>
      <c r="E237" s="26">
        <v>3726.65</v>
      </c>
      <c r="F237" s="26">
        <v>3726.65</v>
      </c>
      <c r="G237" s="102">
        <v>6014.67</v>
      </c>
      <c r="H237" s="26">
        <v>3726.65</v>
      </c>
      <c r="I237" s="102">
        <v>2200</v>
      </c>
      <c r="J237" s="102">
        <v>108</v>
      </c>
      <c r="K237" s="26">
        <f t="shared" si="268"/>
        <v>44.72</v>
      </c>
      <c r="L237" s="26">
        <f t="shared" si="275"/>
        <v>596.26</v>
      </c>
      <c r="M237" s="102">
        <f t="shared" si="254"/>
        <v>481.17</v>
      </c>
      <c r="N237" s="26">
        <f t="shared" si="276"/>
        <v>26.09</v>
      </c>
      <c r="O237" s="102">
        <f t="shared" si="255"/>
        <v>110</v>
      </c>
      <c r="P237" s="102">
        <f t="shared" si="256"/>
        <v>54</v>
      </c>
      <c r="Q237" s="102">
        <f t="shared" si="257"/>
        <v>1312.24</v>
      </c>
      <c r="R237" s="26">
        <f t="shared" si="258"/>
        <v>0</v>
      </c>
      <c r="S237" s="26">
        <f t="shared" si="259"/>
        <v>298.13</v>
      </c>
      <c r="T237" s="102">
        <f t="shared" si="260"/>
        <v>120.29</v>
      </c>
      <c r="U237" s="26">
        <f t="shared" si="261"/>
        <v>11.18</v>
      </c>
      <c r="V237" s="102">
        <f t="shared" si="262"/>
        <v>110</v>
      </c>
      <c r="W237" s="102">
        <f t="shared" si="263"/>
        <v>54</v>
      </c>
      <c r="X237" s="26">
        <f t="shared" si="264"/>
        <v>593.6</v>
      </c>
      <c r="Y237" s="26">
        <f t="shared" si="265"/>
        <v>1905.84</v>
      </c>
      <c r="Z237" s="26"/>
      <c r="AA237" s="119" t="s">
        <v>44</v>
      </c>
      <c r="AB237" s="120">
        <f t="shared" ref="AB237:AH237" si="312">K237+R237</f>
        <v>44.72</v>
      </c>
      <c r="AC237" s="120">
        <f t="shared" si="312"/>
        <v>894.39</v>
      </c>
      <c r="AD237" s="120">
        <f t="shared" si="312"/>
        <v>601.46</v>
      </c>
      <c r="AE237" s="120">
        <f t="shared" si="312"/>
        <v>37.27</v>
      </c>
      <c r="AF237" s="120">
        <f t="shared" si="312"/>
        <v>220</v>
      </c>
      <c r="AG237" s="120">
        <f t="shared" si="312"/>
        <v>108</v>
      </c>
      <c r="AH237" s="120">
        <f t="shared" si="312"/>
        <v>1905.84</v>
      </c>
      <c r="AI237" s="119" t="s">
        <v>32</v>
      </c>
    </row>
    <row r="238" s="17" customFormat="1" ht="16" customHeight="1" spans="1:35">
      <c r="A238" s="100">
        <f t="shared" si="253"/>
        <v>235</v>
      </c>
      <c r="B238" s="26" t="s">
        <v>196</v>
      </c>
      <c r="C238" s="135" t="s">
        <v>599</v>
      </c>
      <c r="D238" s="136" t="s">
        <v>600</v>
      </c>
      <c r="E238" s="26">
        <v>3726.65</v>
      </c>
      <c r="F238" s="26">
        <v>3726.65</v>
      </c>
      <c r="G238" s="102">
        <v>6014.67</v>
      </c>
      <c r="H238" s="26">
        <v>3726.65</v>
      </c>
      <c r="I238" s="102">
        <v>3180</v>
      </c>
      <c r="J238" s="102">
        <v>108</v>
      </c>
      <c r="K238" s="26">
        <f t="shared" si="268"/>
        <v>44.72</v>
      </c>
      <c r="L238" s="26">
        <f t="shared" si="275"/>
        <v>596.26</v>
      </c>
      <c r="M238" s="102">
        <f t="shared" si="254"/>
        <v>481.17</v>
      </c>
      <c r="N238" s="26">
        <f t="shared" si="276"/>
        <v>26.09</v>
      </c>
      <c r="O238" s="102">
        <f t="shared" si="255"/>
        <v>159</v>
      </c>
      <c r="P238" s="102">
        <f t="shared" si="256"/>
        <v>54</v>
      </c>
      <c r="Q238" s="102">
        <f t="shared" si="257"/>
        <v>1361.24</v>
      </c>
      <c r="R238" s="26">
        <f t="shared" si="258"/>
        <v>0</v>
      </c>
      <c r="S238" s="26">
        <f t="shared" si="259"/>
        <v>298.13</v>
      </c>
      <c r="T238" s="102">
        <f t="shared" si="260"/>
        <v>120.29</v>
      </c>
      <c r="U238" s="26">
        <f t="shared" si="261"/>
        <v>11.18</v>
      </c>
      <c r="V238" s="102">
        <f t="shared" si="262"/>
        <v>159</v>
      </c>
      <c r="W238" s="102">
        <f t="shared" si="263"/>
        <v>54</v>
      </c>
      <c r="X238" s="26">
        <f t="shared" si="264"/>
        <v>642.6</v>
      </c>
      <c r="Y238" s="26">
        <f t="shared" si="265"/>
        <v>2003.84</v>
      </c>
      <c r="Z238" s="26"/>
      <c r="AA238" s="119" t="s">
        <v>59</v>
      </c>
      <c r="AB238" s="120">
        <f t="shared" ref="AB238:AH238" si="313">K238+R238</f>
        <v>44.72</v>
      </c>
      <c r="AC238" s="120">
        <f t="shared" si="313"/>
        <v>894.39</v>
      </c>
      <c r="AD238" s="120">
        <f t="shared" si="313"/>
        <v>601.46</v>
      </c>
      <c r="AE238" s="120">
        <f t="shared" si="313"/>
        <v>37.27</v>
      </c>
      <c r="AF238" s="120">
        <f t="shared" si="313"/>
        <v>318</v>
      </c>
      <c r="AG238" s="120">
        <f t="shared" si="313"/>
        <v>108</v>
      </c>
      <c r="AH238" s="120">
        <f t="shared" si="313"/>
        <v>2003.84</v>
      </c>
      <c r="AI238" s="119" t="s">
        <v>35</v>
      </c>
    </row>
    <row r="239" s="17" customFormat="1" ht="16" customHeight="1" spans="1:35">
      <c r="A239" s="100">
        <f t="shared" si="253"/>
        <v>236</v>
      </c>
      <c r="B239" s="26" t="s">
        <v>103</v>
      </c>
      <c r="C239" s="108" t="s">
        <v>601</v>
      </c>
      <c r="D239" s="124" t="s">
        <v>602</v>
      </c>
      <c r="E239" s="137">
        <v>3726.65</v>
      </c>
      <c r="F239" s="26">
        <v>3726.65</v>
      </c>
      <c r="G239" s="138">
        <v>6014.67</v>
      </c>
      <c r="H239" s="137">
        <v>3726.65</v>
      </c>
      <c r="I239" s="138">
        <v>2200</v>
      </c>
      <c r="J239" s="102">
        <v>108</v>
      </c>
      <c r="K239" s="26">
        <f t="shared" si="268"/>
        <v>44.72</v>
      </c>
      <c r="L239" s="26">
        <f t="shared" si="275"/>
        <v>596.26</v>
      </c>
      <c r="M239" s="102">
        <f t="shared" si="254"/>
        <v>481.17</v>
      </c>
      <c r="N239" s="26">
        <f t="shared" si="276"/>
        <v>26.09</v>
      </c>
      <c r="O239" s="102">
        <f t="shared" si="255"/>
        <v>110</v>
      </c>
      <c r="P239" s="102">
        <f t="shared" si="256"/>
        <v>54</v>
      </c>
      <c r="Q239" s="102">
        <f t="shared" si="257"/>
        <v>1312.24</v>
      </c>
      <c r="R239" s="26">
        <f t="shared" si="258"/>
        <v>0</v>
      </c>
      <c r="S239" s="26">
        <f t="shared" si="259"/>
        <v>298.13</v>
      </c>
      <c r="T239" s="102">
        <f t="shared" si="260"/>
        <v>120.29</v>
      </c>
      <c r="U239" s="26">
        <f t="shared" si="261"/>
        <v>11.18</v>
      </c>
      <c r="V239" s="102">
        <f t="shared" si="262"/>
        <v>110</v>
      </c>
      <c r="W239" s="102">
        <f t="shared" si="263"/>
        <v>54</v>
      </c>
      <c r="X239" s="26">
        <f t="shared" si="264"/>
        <v>593.6</v>
      </c>
      <c r="Y239" s="26">
        <f t="shared" si="265"/>
        <v>1905.84</v>
      </c>
      <c r="Z239" s="26"/>
      <c r="AA239" s="119" t="s">
        <v>64</v>
      </c>
      <c r="AB239" s="120">
        <f t="shared" ref="AB239:AH239" si="314">K239+R239</f>
        <v>44.72</v>
      </c>
      <c r="AC239" s="120">
        <f t="shared" si="314"/>
        <v>894.39</v>
      </c>
      <c r="AD239" s="120">
        <f t="shared" si="314"/>
        <v>601.46</v>
      </c>
      <c r="AE239" s="120">
        <f t="shared" si="314"/>
        <v>37.27</v>
      </c>
      <c r="AF239" s="120">
        <f t="shared" si="314"/>
        <v>220</v>
      </c>
      <c r="AG239" s="120">
        <f t="shared" si="314"/>
        <v>108</v>
      </c>
      <c r="AH239" s="120">
        <f t="shared" si="314"/>
        <v>1905.84</v>
      </c>
      <c r="AI239" s="119" t="s">
        <v>32</v>
      </c>
    </row>
    <row r="240" s="17" customFormat="1" ht="16" customHeight="1" spans="1:35">
      <c r="A240" s="100">
        <f t="shared" si="253"/>
        <v>237</v>
      </c>
      <c r="B240" s="26" t="s">
        <v>113</v>
      </c>
      <c r="C240" s="126" t="s">
        <v>603</v>
      </c>
      <c r="D240" s="110" t="s">
        <v>604</v>
      </c>
      <c r="E240" s="137">
        <v>3726.65</v>
      </c>
      <c r="F240" s="26">
        <v>3726.65</v>
      </c>
      <c r="G240" s="138">
        <v>6014.67</v>
      </c>
      <c r="H240" s="137">
        <v>3726.65</v>
      </c>
      <c r="I240" s="102">
        <v>3180</v>
      </c>
      <c r="J240" s="102">
        <v>108</v>
      </c>
      <c r="K240" s="26">
        <f t="shared" si="268"/>
        <v>44.72</v>
      </c>
      <c r="L240" s="26">
        <f t="shared" si="275"/>
        <v>596.26</v>
      </c>
      <c r="M240" s="102">
        <f t="shared" si="254"/>
        <v>481.17</v>
      </c>
      <c r="N240" s="26">
        <f t="shared" si="276"/>
        <v>26.09</v>
      </c>
      <c r="O240" s="102">
        <f t="shared" si="255"/>
        <v>159</v>
      </c>
      <c r="P240" s="102">
        <f t="shared" si="256"/>
        <v>54</v>
      </c>
      <c r="Q240" s="102">
        <f t="shared" si="257"/>
        <v>1361.24</v>
      </c>
      <c r="R240" s="26">
        <f t="shared" si="258"/>
        <v>0</v>
      </c>
      <c r="S240" s="26">
        <f t="shared" si="259"/>
        <v>298.13</v>
      </c>
      <c r="T240" s="102">
        <f t="shared" si="260"/>
        <v>120.29</v>
      </c>
      <c r="U240" s="26">
        <f t="shared" si="261"/>
        <v>11.18</v>
      </c>
      <c r="V240" s="102">
        <f t="shared" si="262"/>
        <v>159</v>
      </c>
      <c r="W240" s="102">
        <f t="shared" si="263"/>
        <v>54</v>
      </c>
      <c r="X240" s="26">
        <f t="shared" si="264"/>
        <v>642.6</v>
      </c>
      <c r="Y240" s="26">
        <f t="shared" si="265"/>
        <v>2003.84</v>
      </c>
      <c r="Z240" s="26"/>
      <c r="AA240" s="119" t="s">
        <v>50</v>
      </c>
      <c r="AB240" s="120">
        <f t="shared" ref="AB240:AH240" si="315">K240+R240</f>
        <v>44.72</v>
      </c>
      <c r="AC240" s="120">
        <f t="shared" si="315"/>
        <v>894.39</v>
      </c>
      <c r="AD240" s="120">
        <f t="shared" si="315"/>
        <v>601.46</v>
      </c>
      <c r="AE240" s="120">
        <f t="shared" si="315"/>
        <v>37.27</v>
      </c>
      <c r="AF240" s="120">
        <f t="shared" si="315"/>
        <v>318</v>
      </c>
      <c r="AG240" s="120">
        <f t="shared" si="315"/>
        <v>108</v>
      </c>
      <c r="AH240" s="120">
        <f t="shared" si="315"/>
        <v>2003.84</v>
      </c>
      <c r="AI240" s="119" t="s">
        <v>35</v>
      </c>
    </row>
    <row r="241" s="17" customFormat="1" ht="16" customHeight="1" spans="1:35">
      <c r="A241" s="100">
        <f t="shared" si="253"/>
        <v>238</v>
      </c>
      <c r="B241" s="26" t="s">
        <v>113</v>
      </c>
      <c r="C241" s="126" t="s">
        <v>605</v>
      </c>
      <c r="D241" s="110" t="s">
        <v>606</v>
      </c>
      <c r="E241" s="137">
        <v>3726.65</v>
      </c>
      <c r="F241" s="26">
        <v>3726.65</v>
      </c>
      <c r="G241" s="138">
        <v>6014.67</v>
      </c>
      <c r="H241" s="137">
        <v>3726.65</v>
      </c>
      <c r="I241" s="102">
        <v>3180</v>
      </c>
      <c r="J241" s="102">
        <v>108</v>
      </c>
      <c r="K241" s="26">
        <f t="shared" si="268"/>
        <v>44.72</v>
      </c>
      <c r="L241" s="26">
        <f t="shared" si="275"/>
        <v>596.26</v>
      </c>
      <c r="M241" s="102">
        <f t="shared" si="254"/>
        <v>481.17</v>
      </c>
      <c r="N241" s="26">
        <f t="shared" si="276"/>
        <v>26.09</v>
      </c>
      <c r="O241" s="102">
        <f t="shared" si="255"/>
        <v>159</v>
      </c>
      <c r="P241" s="102">
        <f t="shared" si="256"/>
        <v>54</v>
      </c>
      <c r="Q241" s="102">
        <f t="shared" si="257"/>
        <v>1361.24</v>
      </c>
      <c r="R241" s="26">
        <f t="shared" si="258"/>
        <v>0</v>
      </c>
      <c r="S241" s="26">
        <f t="shared" si="259"/>
        <v>298.13</v>
      </c>
      <c r="T241" s="102">
        <f t="shared" si="260"/>
        <v>120.29</v>
      </c>
      <c r="U241" s="26">
        <f t="shared" si="261"/>
        <v>11.18</v>
      </c>
      <c r="V241" s="102">
        <f t="shared" si="262"/>
        <v>159</v>
      </c>
      <c r="W241" s="102">
        <f t="shared" si="263"/>
        <v>54</v>
      </c>
      <c r="X241" s="26">
        <f t="shared" si="264"/>
        <v>642.6</v>
      </c>
      <c r="Y241" s="26">
        <f t="shared" si="265"/>
        <v>2003.84</v>
      </c>
      <c r="Z241" s="26"/>
      <c r="AA241" s="119" t="s">
        <v>50</v>
      </c>
      <c r="AB241" s="120">
        <f t="shared" ref="AB241:AH241" si="316">K241+R241</f>
        <v>44.72</v>
      </c>
      <c r="AC241" s="120">
        <f t="shared" si="316"/>
        <v>894.39</v>
      </c>
      <c r="AD241" s="120">
        <f t="shared" si="316"/>
        <v>601.46</v>
      </c>
      <c r="AE241" s="120">
        <f t="shared" si="316"/>
        <v>37.27</v>
      </c>
      <c r="AF241" s="120">
        <f t="shared" si="316"/>
        <v>318</v>
      </c>
      <c r="AG241" s="120">
        <f t="shared" si="316"/>
        <v>108</v>
      </c>
      <c r="AH241" s="120">
        <f t="shared" si="316"/>
        <v>2003.84</v>
      </c>
      <c r="AI241" s="119" t="s">
        <v>35</v>
      </c>
    </row>
    <row r="242" s="17" customFormat="1" ht="16" customHeight="1" spans="1:35">
      <c r="A242" s="100">
        <f t="shared" si="253"/>
        <v>239</v>
      </c>
      <c r="B242" s="26" t="s">
        <v>123</v>
      </c>
      <c r="C242" s="108" t="s">
        <v>607</v>
      </c>
      <c r="D242" s="305" t="s">
        <v>608</v>
      </c>
      <c r="E242" s="137">
        <v>3726.65</v>
      </c>
      <c r="F242" s="26">
        <v>3726.65</v>
      </c>
      <c r="G242" s="138">
        <v>6014.67</v>
      </c>
      <c r="H242" s="137">
        <v>3726.65</v>
      </c>
      <c r="I242" s="102">
        <v>2200</v>
      </c>
      <c r="J242" s="102">
        <v>108</v>
      </c>
      <c r="K242" s="26">
        <f t="shared" si="268"/>
        <v>44.72</v>
      </c>
      <c r="L242" s="26">
        <f t="shared" si="275"/>
        <v>596.26</v>
      </c>
      <c r="M242" s="102">
        <f t="shared" si="254"/>
        <v>481.17</v>
      </c>
      <c r="N242" s="26">
        <f t="shared" si="276"/>
        <v>26.09</v>
      </c>
      <c r="O242" s="102">
        <f t="shared" si="255"/>
        <v>110</v>
      </c>
      <c r="P242" s="102">
        <f t="shared" si="256"/>
        <v>54</v>
      </c>
      <c r="Q242" s="102">
        <f t="shared" si="257"/>
        <v>1312.24</v>
      </c>
      <c r="R242" s="26">
        <f t="shared" si="258"/>
        <v>0</v>
      </c>
      <c r="S242" s="26">
        <f t="shared" si="259"/>
        <v>298.13</v>
      </c>
      <c r="T242" s="102">
        <f t="shared" si="260"/>
        <v>120.29</v>
      </c>
      <c r="U242" s="26">
        <f t="shared" si="261"/>
        <v>11.18</v>
      </c>
      <c r="V242" s="102">
        <f t="shared" si="262"/>
        <v>110</v>
      </c>
      <c r="W242" s="102">
        <f t="shared" si="263"/>
        <v>54</v>
      </c>
      <c r="X242" s="26">
        <f t="shared" si="264"/>
        <v>593.6</v>
      </c>
      <c r="Y242" s="26">
        <f t="shared" si="265"/>
        <v>1905.84</v>
      </c>
      <c r="Z242" s="26"/>
      <c r="AA242" s="119" t="s">
        <v>63</v>
      </c>
      <c r="AB242" s="120">
        <f t="shared" ref="AB242:AH242" si="317">K242+R242</f>
        <v>44.72</v>
      </c>
      <c r="AC242" s="120">
        <f t="shared" si="317"/>
        <v>894.39</v>
      </c>
      <c r="AD242" s="120">
        <f t="shared" si="317"/>
        <v>601.46</v>
      </c>
      <c r="AE242" s="120">
        <f t="shared" si="317"/>
        <v>37.27</v>
      </c>
      <c r="AF242" s="120">
        <f t="shared" si="317"/>
        <v>220</v>
      </c>
      <c r="AG242" s="120">
        <f t="shared" si="317"/>
        <v>108</v>
      </c>
      <c r="AH242" s="120">
        <f t="shared" si="317"/>
        <v>1905.84</v>
      </c>
      <c r="AI242" s="119" t="s">
        <v>32</v>
      </c>
    </row>
    <row r="243" s="17" customFormat="1" ht="16" customHeight="1" spans="1:35">
      <c r="A243" s="100">
        <f t="shared" si="253"/>
        <v>240</v>
      </c>
      <c r="B243" s="26" t="s">
        <v>246</v>
      </c>
      <c r="C243" s="108" t="s">
        <v>609</v>
      </c>
      <c r="D243" s="305" t="s">
        <v>610</v>
      </c>
      <c r="E243" s="137">
        <v>3726.65</v>
      </c>
      <c r="F243" s="26">
        <v>3726.65</v>
      </c>
      <c r="G243" s="138">
        <v>6014.67</v>
      </c>
      <c r="H243" s="137">
        <v>3726.65</v>
      </c>
      <c r="I243" s="102">
        <v>2200</v>
      </c>
      <c r="J243" s="102">
        <v>108</v>
      </c>
      <c r="K243" s="26">
        <f t="shared" si="268"/>
        <v>44.72</v>
      </c>
      <c r="L243" s="26">
        <f t="shared" si="275"/>
        <v>596.26</v>
      </c>
      <c r="M243" s="102">
        <f t="shared" si="254"/>
        <v>481.17</v>
      </c>
      <c r="N243" s="26">
        <f t="shared" si="276"/>
        <v>26.09</v>
      </c>
      <c r="O243" s="102">
        <f t="shared" si="255"/>
        <v>110</v>
      </c>
      <c r="P243" s="102">
        <f t="shared" si="256"/>
        <v>54</v>
      </c>
      <c r="Q243" s="102">
        <f t="shared" si="257"/>
        <v>1312.24</v>
      </c>
      <c r="R243" s="26">
        <f t="shared" si="258"/>
        <v>0</v>
      </c>
      <c r="S243" s="26">
        <f t="shared" si="259"/>
        <v>298.13</v>
      </c>
      <c r="T243" s="102">
        <f t="shared" si="260"/>
        <v>120.29</v>
      </c>
      <c r="U243" s="26">
        <f t="shared" si="261"/>
        <v>11.18</v>
      </c>
      <c r="V243" s="102">
        <f t="shared" si="262"/>
        <v>110</v>
      </c>
      <c r="W243" s="102">
        <f t="shared" si="263"/>
        <v>54</v>
      </c>
      <c r="X243" s="26">
        <f t="shared" si="264"/>
        <v>593.6</v>
      </c>
      <c r="Y243" s="26">
        <f t="shared" si="265"/>
        <v>1905.84</v>
      </c>
      <c r="Z243" s="26"/>
      <c r="AA243" s="119" t="s">
        <v>56</v>
      </c>
      <c r="AB243" s="120">
        <f t="shared" ref="AB243:AH243" si="318">K243+R243</f>
        <v>44.72</v>
      </c>
      <c r="AC243" s="120">
        <f t="shared" si="318"/>
        <v>894.39</v>
      </c>
      <c r="AD243" s="120">
        <f t="shared" si="318"/>
        <v>601.46</v>
      </c>
      <c r="AE243" s="120">
        <f t="shared" si="318"/>
        <v>37.27</v>
      </c>
      <c r="AF243" s="120">
        <f t="shared" si="318"/>
        <v>220</v>
      </c>
      <c r="AG243" s="120">
        <f t="shared" si="318"/>
        <v>108</v>
      </c>
      <c r="AH243" s="120">
        <f t="shared" si="318"/>
        <v>1905.84</v>
      </c>
      <c r="AI243" s="119" t="s">
        <v>32</v>
      </c>
    </row>
    <row r="244" s="17" customFormat="1" ht="16" customHeight="1" spans="1:35">
      <c r="A244" s="100">
        <f t="shared" si="253"/>
        <v>241</v>
      </c>
      <c r="B244" s="26" t="s">
        <v>185</v>
      </c>
      <c r="C244" s="139" t="s">
        <v>611</v>
      </c>
      <c r="D244" s="307" t="s">
        <v>612</v>
      </c>
      <c r="E244" s="137">
        <v>3726.65</v>
      </c>
      <c r="F244" s="26">
        <v>3726.65</v>
      </c>
      <c r="G244" s="138">
        <v>6014.67</v>
      </c>
      <c r="H244" s="137">
        <v>3726.65</v>
      </c>
      <c r="I244" s="102">
        <v>2200</v>
      </c>
      <c r="J244" s="102">
        <v>108</v>
      </c>
      <c r="K244" s="26">
        <f t="shared" si="268"/>
        <v>44.72</v>
      </c>
      <c r="L244" s="26">
        <f t="shared" si="275"/>
        <v>596.26</v>
      </c>
      <c r="M244" s="102">
        <f t="shared" si="254"/>
        <v>481.17</v>
      </c>
      <c r="N244" s="26">
        <f t="shared" si="276"/>
        <v>26.09</v>
      </c>
      <c r="O244" s="102">
        <f t="shared" si="255"/>
        <v>110</v>
      </c>
      <c r="P244" s="102">
        <f t="shared" si="256"/>
        <v>54</v>
      </c>
      <c r="Q244" s="102">
        <f t="shared" si="257"/>
        <v>1312.24</v>
      </c>
      <c r="R244" s="26">
        <f t="shared" si="258"/>
        <v>0</v>
      </c>
      <c r="S244" s="26">
        <f t="shared" si="259"/>
        <v>298.13</v>
      </c>
      <c r="T244" s="102">
        <f t="shared" si="260"/>
        <v>120.29</v>
      </c>
      <c r="U244" s="26">
        <f t="shared" si="261"/>
        <v>11.18</v>
      </c>
      <c r="V244" s="102">
        <f t="shared" si="262"/>
        <v>110</v>
      </c>
      <c r="W244" s="102">
        <f t="shared" si="263"/>
        <v>54</v>
      </c>
      <c r="X244" s="26">
        <f t="shared" si="264"/>
        <v>593.6</v>
      </c>
      <c r="Y244" s="26">
        <f t="shared" si="265"/>
        <v>1905.84</v>
      </c>
      <c r="Z244" s="26"/>
      <c r="AA244" s="119" t="s">
        <v>58</v>
      </c>
      <c r="AB244" s="120">
        <f t="shared" ref="AB244:AH244" si="319">K244+R244</f>
        <v>44.72</v>
      </c>
      <c r="AC244" s="120">
        <f t="shared" si="319"/>
        <v>894.39</v>
      </c>
      <c r="AD244" s="120">
        <f t="shared" si="319"/>
        <v>601.46</v>
      </c>
      <c r="AE244" s="120">
        <f t="shared" si="319"/>
        <v>37.27</v>
      </c>
      <c r="AF244" s="120">
        <f t="shared" si="319"/>
        <v>220</v>
      </c>
      <c r="AG244" s="120">
        <f t="shared" si="319"/>
        <v>108</v>
      </c>
      <c r="AH244" s="120">
        <f t="shared" si="319"/>
        <v>1905.84</v>
      </c>
      <c r="AI244" s="119" t="s">
        <v>32</v>
      </c>
    </row>
    <row r="245" s="75" customFormat="1" ht="16" customHeight="1" spans="1:35">
      <c r="A245" s="100">
        <f t="shared" si="253"/>
        <v>242</v>
      </c>
      <c r="B245" s="26" t="s">
        <v>246</v>
      </c>
      <c r="C245" s="108" t="s">
        <v>613</v>
      </c>
      <c r="D245" s="308" t="s">
        <v>614</v>
      </c>
      <c r="E245" s="26">
        <v>3726.65</v>
      </c>
      <c r="F245" s="26">
        <v>3726.65</v>
      </c>
      <c r="G245" s="102">
        <v>6014.67</v>
      </c>
      <c r="H245" s="26">
        <v>3726.65</v>
      </c>
      <c r="I245" s="102">
        <v>2200</v>
      </c>
      <c r="J245" s="102">
        <v>108</v>
      </c>
      <c r="K245" s="26">
        <f t="shared" si="268"/>
        <v>44.72</v>
      </c>
      <c r="L245" s="26">
        <f t="shared" si="275"/>
        <v>596.26</v>
      </c>
      <c r="M245" s="102">
        <f t="shared" si="254"/>
        <v>481.17</v>
      </c>
      <c r="N245" s="26">
        <f t="shared" si="276"/>
        <v>26.09</v>
      </c>
      <c r="O245" s="102">
        <f t="shared" si="255"/>
        <v>110</v>
      </c>
      <c r="P245" s="102">
        <f t="shared" si="256"/>
        <v>54</v>
      </c>
      <c r="Q245" s="102">
        <f t="shared" si="257"/>
        <v>1312.24</v>
      </c>
      <c r="R245" s="26">
        <f t="shared" si="258"/>
        <v>0</v>
      </c>
      <c r="S245" s="26">
        <f t="shared" si="259"/>
        <v>298.13</v>
      </c>
      <c r="T245" s="102">
        <f t="shared" si="260"/>
        <v>120.29</v>
      </c>
      <c r="U245" s="26">
        <f t="shared" si="261"/>
        <v>11.18</v>
      </c>
      <c r="V245" s="102">
        <f t="shared" si="262"/>
        <v>110</v>
      </c>
      <c r="W245" s="102">
        <f t="shared" si="263"/>
        <v>54</v>
      </c>
      <c r="X245" s="26">
        <f t="shared" si="264"/>
        <v>593.6</v>
      </c>
      <c r="Y245" s="26">
        <f t="shared" si="265"/>
        <v>1905.84</v>
      </c>
      <c r="Z245" s="26"/>
      <c r="AA245" s="119" t="s">
        <v>56</v>
      </c>
      <c r="AB245" s="120">
        <f t="shared" ref="AB245:AH245" si="320">K245+R245</f>
        <v>44.72</v>
      </c>
      <c r="AC245" s="120">
        <f t="shared" si="320"/>
        <v>894.39</v>
      </c>
      <c r="AD245" s="120">
        <f t="shared" si="320"/>
        <v>601.46</v>
      </c>
      <c r="AE245" s="120">
        <f t="shared" si="320"/>
        <v>37.27</v>
      </c>
      <c r="AF245" s="120">
        <f t="shared" si="320"/>
        <v>220</v>
      </c>
      <c r="AG245" s="120">
        <f t="shared" si="320"/>
        <v>108</v>
      </c>
      <c r="AH245" s="120">
        <f t="shared" si="320"/>
        <v>1905.84</v>
      </c>
      <c r="AI245" s="119" t="s">
        <v>32</v>
      </c>
    </row>
    <row r="246" s="17" customFormat="1" ht="16" customHeight="1" spans="1:35">
      <c r="A246" s="100">
        <f t="shared" si="253"/>
        <v>243</v>
      </c>
      <c r="B246" s="26" t="s">
        <v>130</v>
      </c>
      <c r="C246" s="29" t="s">
        <v>615</v>
      </c>
      <c r="D246" s="110" t="s">
        <v>616</v>
      </c>
      <c r="E246" s="137">
        <v>3726.65</v>
      </c>
      <c r="F246" s="26">
        <v>3726.65</v>
      </c>
      <c r="G246" s="138">
        <v>6014.67</v>
      </c>
      <c r="H246" s="137">
        <v>3726.65</v>
      </c>
      <c r="I246" s="102">
        <v>3180</v>
      </c>
      <c r="J246" s="102">
        <v>108</v>
      </c>
      <c r="K246" s="26">
        <f t="shared" si="268"/>
        <v>44.72</v>
      </c>
      <c r="L246" s="26">
        <f t="shared" si="275"/>
        <v>596.26</v>
      </c>
      <c r="M246" s="102">
        <f t="shared" si="254"/>
        <v>481.17</v>
      </c>
      <c r="N246" s="26">
        <f t="shared" si="276"/>
        <v>26.09</v>
      </c>
      <c r="O246" s="102">
        <f t="shared" si="255"/>
        <v>159</v>
      </c>
      <c r="P246" s="102">
        <f t="shared" si="256"/>
        <v>54</v>
      </c>
      <c r="Q246" s="102">
        <f t="shared" si="257"/>
        <v>1361.24</v>
      </c>
      <c r="R246" s="26">
        <f t="shared" si="258"/>
        <v>0</v>
      </c>
      <c r="S246" s="26">
        <f t="shared" si="259"/>
        <v>298.13</v>
      </c>
      <c r="T246" s="102">
        <f t="shared" si="260"/>
        <v>120.29</v>
      </c>
      <c r="U246" s="26">
        <f t="shared" si="261"/>
        <v>11.18</v>
      </c>
      <c r="V246" s="102">
        <f t="shared" si="262"/>
        <v>159</v>
      </c>
      <c r="W246" s="102">
        <f t="shared" si="263"/>
        <v>54</v>
      </c>
      <c r="X246" s="26">
        <f t="shared" si="264"/>
        <v>642.6</v>
      </c>
      <c r="Y246" s="26">
        <f t="shared" si="265"/>
        <v>2003.84</v>
      </c>
      <c r="Z246" s="26"/>
      <c r="AA246" s="119" t="s">
        <v>71</v>
      </c>
      <c r="AB246" s="120">
        <f t="shared" ref="AB246:AH246" si="321">K246+R246</f>
        <v>44.72</v>
      </c>
      <c r="AC246" s="120">
        <f t="shared" si="321"/>
        <v>894.39</v>
      </c>
      <c r="AD246" s="120">
        <f t="shared" si="321"/>
        <v>601.46</v>
      </c>
      <c r="AE246" s="120">
        <f t="shared" si="321"/>
        <v>37.27</v>
      </c>
      <c r="AF246" s="120">
        <f t="shared" si="321"/>
        <v>318</v>
      </c>
      <c r="AG246" s="120">
        <f t="shared" si="321"/>
        <v>108</v>
      </c>
      <c r="AH246" s="120">
        <f t="shared" si="321"/>
        <v>2003.84</v>
      </c>
      <c r="AI246" s="119" t="s">
        <v>34</v>
      </c>
    </row>
    <row r="247" s="17" customFormat="1" ht="16" customHeight="1" spans="1:35">
      <c r="A247" s="100">
        <f t="shared" si="253"/>
        <v>244</v>
      </c>
      <c r="B247" s="26" t="s">
        <v>207</v>
      </c>
      <c r="C247" s="29" t="s">
        <v>617</v>
      </c>
      <c r="D247" s="110" t="s">
        <v>618</v>
      </c>
      <c r="E247" s="137">
        <v>3726.65</v>
      </c>
      <c r="F247" s="26">
        <v>3726.65</v>
      </c>
      <c r="G247" s="138">
        <v>6014.67</v>
      </c>
      <c r="H247" s="137">
        <v>3726.65</v>
      </c>
      <c r="I247" s="102">
        <v>3180</v>
      </c>
      <c r="J247" s="102">
        <v>108</v>
      </c>
      <c r="K247" s="26">
        <f t="shared" si="268"/>
        <v>44.72</v>
      </c>
      <c r="L247" s="26">
        <f t="shared" si="275"/>
        <v>596.26</v>
      </c>
      <c r="M247" s="102">
        <f t="shared" si="254"/>
        <v>481.17</v>
      </c>
      <c r="N247" s="26">
        <f t="shared" si="276"/>
        <v>26.09</v>
      </c>
      <c r="O247" s="102">
        <f t="shared" si="255"/>
        <v>159</v>
      </c>
      <c r="P247" s="102">
        <f t="shared" si="256"/>
        <v>54</v>
      </c>
      <c r="Q247" s="102">
        <f t="shared" si="257"/>
        <v>1361.24</v>
      </c>
      <c r="R247" s="26">
        <f t="shared" si="258"/>
        <v>0</v>
      </c>
      <c r="S247" s="26">
        <f t="shared" si="259"/>
        <v>298.13</v>
      </c>
      <c r="T247" s="102">
        <f t="shared" si="260"/>
        <v>120.29</v>
      </c>
      <c r="U247" s="26">
        <f t="shared" si="261"/>
        <v>11.18</v>
      </c>
      <c r="V247" s="102">
        <f t="shared" si="262"/>
        <v>159</v>
      </c>
      <c r="W247" s="102">
        <f t="shared" si="263"/>
        <v>54</v>
      </c>
      <c r="X247" s="26">
        <f t="shared" si="264"/>
        <v>642.6</v>
      </c>
      <c r="Y247" s="26">
        <f t="shared" si="265"/>
        <v>2003.84</v>
      </c>
      <c r="Z247" s="26"/>
      <c r="AA247" s="119" t="s">
        <v>66</v>
      </c>
      <c r="AB247" s="120">
        <f t="shared" ref="AB247:AH247" si="322">K247+R247</f>
        <v>44.72</v>
      </c>
      <c r="AC247" s="120">
        <f t="shared" si="322"/>
        <v>894.39</v>
      </c>
      <c r="AD247" s="120">
        <f t="shared" si="322"/>
        <v>601.46</v>
      </c>
      <c r="AE247" s="120">
        <f t="shared" si="322"/>
        <v>37.27</v>
      </c>
      <c r="AF247" s="120">
        <f t="shared" si="322"/>
        <v>318</v>
      </c>
      <c r="AG247" s="120">
        <f t="shared" si="322"/>
        <v>108</v>
      </c>
      <c r="AH247" s="120">
        <f t="shared" si="322"/>
        <v>2003.84</v>
      </c>
      <c r="AI247" s="119" t="s">
        <v>33</v>
      </c>
    </row>
    <row r="248" s="17" customFormat="1" ht="16" customHeight="1" spans="1:35">
      <c r="A248" s="100">
        <f t="shared" si="253"/>
        <v>245</v>
      </c>
      <c r="B248" s="26" t="s">
        <v>180</v>
      </c>
      <c r="C248" s="141" t="s">
        <v>619</v>
      </c>
      <c r="D248" s="309" t="s">
        <v>620</v>
      </c>
      <c r="E248" s="137">
        <v>3726.65</v>
      </c>
      <c r="F248" s="26">
        <v>3726.65</v>
      </c>
      <c r="G248" s="138">
        <v>6014.67</v>
      </c>
      <c r="H248" s="137">
        <v>3726.65</v>
      </c>
      <c r="I248" s="102">
        <v>3180</v>
      </c>
      <c r="J248" s="102">
        <v>108</v>
      </c>
      <c r="K248" s="26">
        <f t="shared" si="268"/>
        <v>44.72</v>
      </c>
      <c r="L248" s="26">
        <f t="shared" si="275"/>
        <v>596.26</v>
      </c>
      <c r="M248" s="102">
        <f t="shared" si="254"/>
        <v>481.17</v>
      </c>
      <c r="N248" s="26">
        <f t="shared" si="276"/>
        <v>26.09</v>
      </c>
      <c r="O248" s="102">
        <f t="shared" si="255"/>
        <v>159</v>
      </c>
      <c r="P248" s="102">
        <f t="shared" si="256"/>
        <v>54</v>
      </c>
      <c r="Q248" s="102">
        <f t="shared" si="257"/>
        <v>1361.24</v>
      </c>
      <c r="R248" s="26">
        <f t="shared" si="258"/>
        <v>0</v>
      </c>
      <c r="S248" s="26">
        <f t="shared" si="259"/>
        <v>298.13</v>
      </c>
      <c r="T248" s="102">
        <f t="shared" si="260"/>
        <v>120.29</v>
      </c>
      <c r="U248" s="26">
        <f t="shared" si="261"/>
        <v>11.18</v>
      </c>
      <c r="V248" s="102">
        <f t="shared" si="262"/>
        <v>159</v>
      </c>
      <c r="W248" s="102">
        <f t="shared" si="263"/>
        <v>54</v>
      </c>
      <c r="X248" s="26">
        <f t="shared" si="264"/>
        <v>642.6</v>
      </c>
      <c r="Y248" s="26">
        <f t="shared" si="265"/>
        <v>2003.84</v>
      </c>
      <c r="Z248" s="26"/>
      <c r="AA248" s="119" t="s">
        <v>67</v>
      </c>
      <c r="AB248" s="120">
        <f t="shared" ref="AB248:AH248" si="323">K248+R248</f>
        <v>44.72</v>
      </c>
      <c r="AC248" s="120">
        <f t="shared" si="323"/>
        <v>894.39</v>
      </c>
      <c r="AD248" s="120">
        <f t="shared" si="323"/>
        <v>601.46</v>
      </c>
      <c r="AE248" s="120">
        <f t="shared" si="323"/>
        <v>37.27</v>
      </c>
      <c r="AF248" s="120">
        <f t="shared" si="323"/>
        <v>318</v>
      </c>
      <c r="AG248" s="120">
        <f t="shared" si="323"/>
        <v>108</v>
      </c>
      <c r="AH248" s="120">
        <f t="shared" si="323"/>
        <v>2003.84</v>
      </c>
      <c r="AI248" s="119" t="s">
        <v>34</v>
      </c>
    </row>
    <row r="249" s="17" customFormat="1" ht="16" customHeight="1" spans="1:35">
      <c r="A249" s="100">
        <f t="shared" si="253"/>
        <v>246</v>
      </c>
      <c r="B249" s="26" t="s">
        <v>123</v>
      </c>
      <c r="C249" s="29" t="s">
        <v>621</v>
      </c>
      <c r="D249" s="303" t="s">
        <v>622</v>
      </c>
      <c r="E249" s="137">
        <v>3726.65</v>
      </c>
      <c r="F249" s="26">
        <v>3726.65</v>
      </c>
      <c r="G249" s="138">
        <v>6014.67</v>
      </c>
      <c r="H249" s="137">
        <v>3726.65</v>
      </c>
      <c r="I249" s="102">
        <v>2200</v>
      </c>
      <c r="J249" s="102">
        <v>108</v>
      </c>
      <c r="K249" s="26">
        <f t="shared" si="268"/>
        <v>44.72</v>
      </c>
      <c r="L249" s="26">
        <f t="shared" si="275"/>
        <v>596.26</v>
      </c>
      <c r="M249" s="102">
        <f t="shared" si="254"/>
        <v>481.17</v>
      </c>
      <c r="N249" s="26">
        <f t="shared" si="276"/>
        <v>26.09</v>
      </c>
      <c r="O249" s="102">
        <f t="shared" si="255"/>
        <v>110</v>
      </c>
      <c r="P249" s="102">
        <f t="shared" si="256"/>
        <v>54</v>
      </c>
      <c r="Q249" s="102">
        <f t="shared" si="257"/>
        <v>1312.24</v>
      </c>
      <c r="R249" s="26">
        <f t="shared" si="258"/>
        <v>0</v>
      </c>
      <c r="S249" s="26">
        <f t="shared" si="259"/>
        <v>298.13</v>
      </c>
      <c r="T249" s="102">
        <f t="shared" si="260"/>
        <v>120.29</v>
      </c>
      <c r="U249" s="26">
        <f t="shared" si="261"/>
        <v>11.18</v>
      </c>
      <c r="V249" s="102">
        <f t="shared" si="262"/>
        <v>110</v>
      </c>
      <c r="W249" s="102">
        <f t="shared" si="263"/>
        <v>54</v>
      </c>
      <c r="X249" s="26">
        <f t="shared" si="264"/>
        <v>593.6</v>
      </c>
      <c r="Y249" s="26">
        <f t="shared" si="265"/>
        <v>1905.84</v>
      </c>
      <c r="Z249" s="26"/>
      <c r="AA249" s="119" t="s">
        <v>63</v>
      </c>
      <c r="AB249" s="120">
        <f t="shared" ref="AB249:AH249" si="324">K249+R249</f>
        <v>44.72</v>
      </c>
      <c r="AC249" s="120">
        <f t="shared" si="324"/>
        <v>894.39</v>
      </c>
      <c r="AD249" s="120">
        <f t="shared" si="324"/>
        <v>601.46</v>
      </c>
      <c r="AE249" s="120">
        <f t="shared" si="324"/>
        <v>37.27</v>
      </c>
      <c r="AF249" s="120">
        <f t="shared" si="324"/>
        <v>220</v>
      </c>
      <c r="AG249" s="120">
        <f t="shared" si="324"/>
        <v>108</v>
      </c>
      <c r="AH249" s="120">
        <f t="shared" si="324"/>
        <v>1905.84</v>
      </c>
      <c r="AI249" s="119" t="s">
        <v>32</v>
      </c>
    </row>
    <row r="250" s="17" customFormat="1" ht="16" customHeight="1" spans="1:35">
      <c r="A250" s="100">
        <f t="shared" si="253"/>
        <v>247</v>
      </c>
      <c r="B250" s="26" t="s">
        <v>103</v>
      </c>
      <c r="C250" s="29" t="s">
        <v>623</v>
      </c>
      <c r="D250" s="110" t="s">
        <v>624</v>
      </c>
      <c r="E250" s="137">
        <v>3726.65</v>
      </c>
      <c r="F250" s="26">
        <v>3726.65</v>
      </c>
      <c r="G250" s="138">
        <v>6014.67</v>
      </c>
      <c r="H250" s="137">
        <v>3726.65</v>
      </c>
      <c r="I250" s="102">
        <v>3180</v>
      </c>
      <c r="J250" s="102">
        <v>108</v>
      </c>
      <c r="K250" s="26">
        <f t="shared" si="268"/>
        <v>44.72</v>
      </c>
      <c r="L250" s="26">
        <f t="shared" si="275"/>
        <v>596.26</v>
      </c>
      <c r="M250" s="102">
        <f t="shared" si="254"/>
        <v>481.17</v>
      </c>
      <c r="N250" s="26">
        <f t="shared" si="276"/>
        <v>26.09</v>
      </c>
      <c r="O250" s="102">
        <f t="shared" si="255"/>
        <v>159</v>
      </c>
      <c r="P250" s="102">
        <f t="shared" si="256"/>
        <v>54</v>
      </c>
      <c r="Q250" s="102">
        <f t="shared" si="257"/>
        <v>1361.24</v>
      </c>
      <c r="R250" s="26">
        <f t="shared" si="258"/>
        <v>0</v>
      </c>
      <c r="S250" s="26">
        <f t="shared" si="259"/>
        <v>298.13</v>
      </c>
      <c r="T250" s="102">
        <f t="shared" si="260"/>
        <v>120.29</v>
      </c>
      <c r="U250" s="26">
        <f t="shared" si="261"/>
        <v>11.18</v>
      </c>
      <c r="V250" s="102">
        <f t="shared" si="262"/>
        <v>159</v>
      </c>
      <c r="W250" s="102">
        <f t="shared" si="263"/>
        <v>54</v>
      </c>
      <c r="X250" s="26">
        <f t="shared" si="264"/>
        <v>642.6</v>
      </c>
      <c r="Y250" s="26">
        <f t="shared" si="265"/>
        <v>2003.84</v>
      </c>
      <c r="Z250" s="26"/>
      <c r="AA250" s="119" t="s">
        <v>64</v>
      </c>
      <c r="AB250" s="120">
        <f t="shared" ref="AB250:AH250" si="325">K250+R250</f>
        <v>44.72</v>
      </c>
      <c r="AC250" s="120">
        <f t="shared" si="325"/>
        <v>894.39</v>
      </c>
      <c r="AD250" s="120">
        <f t="shared" si="325"/>
        <v>601.46</v>
      </c>
      <c r="AE250" s="120">
        <f t="shared" si="325"/>
        <v>37.27</v>
      </c>
      <c r="AF250" s="120">
        <f t="shared" si="325"/>
        <v>318</v>
      </c>
      <c r="AG250" s="120">
        <f t="shared" si="325"/>
        <v>108</v>
      </c>
      <c r="AH250" s="120">
        <f t="shared" si="325"/>
        <v>2003.84</v>
      </c>
      <c r="AI250" s="119" t="s">
        <v>35</v>
      </c>
    </row>
    <row r="251" s="17" customFormat="1" ht="16" customHeight="1" spans="1:35">
      <c r="A251" s="100">
        <f t="shared" si="253"/>
        <v>248</v>
      </c>
      <c r="B251" s="26" t="s">
        <v>185</v>
      </c>
      <c r="C251" s="20" t="s">
        <v>625</v>
      </c>
      <c r="D251" s="302" t="s">
        <v>626</v>
      </c>
      <c r="E251" s="137">
        <v>3726.65</v>
      </c>
      <c r="F251" s="26">
        <v>3726.65</v>
      </c>
      <c r="G251" s="138">
        <v>6014.67</v>
      </c>
      <c r="H251" s="137">
        <v>3726.65</v>
      </c>
      <c r="I251" s="102">
        <v>0</v>
      </c>
      <c r="J251" s="102">
        <v>108</v>
      </c>
      <c r="K251" s="26">
        <f t="shared" si="268"/>
        <v>44.72</v>
      </c>
      <c r="L251" s="26">
        <f t="shared" si="275"/>
        <v>596.26</v>
      </c>
      <c r="M251" s="102">
        <f t="shared" si="254"/>
        <v>481.17</v>
      </c>
      <c r="N251" s="26">
        <f t="shared" si="276"/>
        <v>26.09</v>
      </c>
      <c r="O251" s="102">
        <f t="shared" si="255"/>
        <v>0</v>
      </c>
      <c r="P251" s="102">
        <f t="shared" si="256"/>
        <v>54</v>
      </c>
      <c r="Q251" s="102">
        <f t="shared" si="257"/>
        <v>1202.24</v>
      </c>
      <c r="R251" s="26">
        <f t="shared" si="258"/>
        <v>0</v>
      </c>
      <c r="S251" s="26">
        <f t="shared" si="259"/>
        <v>298.13</v>
      </c>
      <c r="T251" s="102">
        <f t="shared" si="260"/>
        <v>120.29</v>
      </c>
      <c r="U251" s="26">
        <f t="shared" si="261"/>
        <v>11.18</v>
      </c>
      <c r="V251" s="102">
        <f t="shared" si="262"/>
        <v>0</v>
      </c>
      <c r="W251" s="102">
        <f t="shared" si="263"/>
        <v>54</v>
      </c>
      <c r="X251" s="26">
        <f t="shared" si="264"/>
        <v>483.6</v>
      </c>
      <c r="Y251" s="26">
        <f t="shared" si="265"/>
        <v>1685.84</v>
      </c>
      <c r="Z251" s="26"/>
      <c r="AA251" s="119" t="s">
        <v>54</v>
      </c>
      <c r="AB251" s="120">
        <f t="shared" ref="AB251:AH251" si="326">K251+R251</f>
        <v>44.72</v>
      </c>
      <c r="AC251" s="120">
        <f t="shared" si="326"/>
        <v>894.39</v>
      </c>
      <c r="AD251" s="120">
        <f t="shared" si="326"/>
        <v>601.46</v>
      </c>
      <c r="AE251" s="120">
        <f t="shared" si="326"/>
        <v>37.27</v>
      </c>
      <c r="AF251" s="120">
        <f t="shared" si="326"/>
        <v>0</v>
      </c>
      <c r="AG251" s="120">
        <f t="shared" si="326"/>
        <v>108</v>
      </c>
      <c r="AH251" s="120">
        <f t="shared" si="326"/>
        <v>1685.84</v>
      </c>
      <c r="AI251" s="119" t="s">
        <v>32</v>
      </c>
    </row>
    <row r="252" s="17" customFormat="1" ht="16" customHeight="1" spans="1:35">
      <c r="A252" s="100">
        <f t="shared" si="253"/>
        <v>249</v>
      </c>
      <c r="B252" s="26" t="s">
        <v>517</v>
      </c>
      <c r="C252" s="20" t="s">
        <v>627</v>
      </c>
      <c r="D252" s="110" t="s">
        <v>628</v>
      </c>
      <c r="E252" s="137">
        <v>3726.65</v>
      </c>
      <c r="F252" s="26">
        <v>3726.65</v>
      </c>
      <c r="G252" s="138">
        <v>6014.67</v>
      </c>
      <c r="H252" s="137">
        <v>3726.65</v>
      </c>
      <c r="I252" s="102">
        <v>2200</v>
      </c>
      <c r="J252" s="102">
        <v>108</v>
      </c>
      <c r="K252" s="26">
        <f t="shared" si="268"/>
        <v>44.72</v>
      </c>
      <c r="L252" s="26">
        <f t="shared" si="275"/>
        <v>596.26</v>
      </c>
      <c r="M252" s="102">
        <f t="shared" si="254"/>
        <v>481.17</v>
      </c>
      <c r="N252" s="26">
        <f t="shared" si="276"/>
        <v>26.09</v>
      </c>
      <c r="O252" s="102">
        <f t="shared" si="255"/>
        <v>110</v>
      </c>
      <c r="P252" s="102">
        <f t="shared" si="256"/>
        <v>54</v>
      </c>
      <c r="Q252" s="102">
        <f t="shared" si="257"/>
        <v>1312.24</v>
      </c>
      <c r="R252" s="26">
        <f t="shared" si="258"/>
        <v>0</v>
      </c>
      <c r="S252" s="26">
        <f t="shared" si="259"/>
        <v>298.13</v>
      </c>
      <c r="T252" s="102">
        <f t="shared" si="260"/>
        <v>120.29</v>
      </c>
      <c r="U252" s="26">
        <f t="shared" si="261"/>
        <v>11.18</v>
      </c>
      <c r="V252" s="102">
        <f t="shared" si="262"/>
        <v>110</v>
      </c>
      <c r="W252" s="102">
        <f t="shared" si="263"/>
        <v>54</v>
      </c>
      <c r="X252" s="26">
        <f t="shared" si="264"/>
        <v>593.6</v>
      </c>
      <c r="Y252" s="26">
        <f t="shared" si="265"/>
        <v>1905.84</v>
      </c>
      <c r="Z252" s="26"/>
      <c r="AA252" s="119" t="s">
        <v>45</v>
      </c>
      <c r="AB252" s="120">
        <f t="shared" ref="AB252:AH252" si="327">K252+R252</f>
        <v>44.72</v>
      </c>
      <c r="AC252" s="120">
        <f t="shared" si="327"/>
        <v>894.39</v>
      </c>
      <c r="AD252" s="120">
        <f t="shared" si="327"/>
        <v>601.46</v>
      </c>
      <c r="AE252" s="120">
        <f t="shared" si="327"/>
        <v>37.27</v>
      </c>
      <c r="AF252" s="120">
        <f t="shared" si="327"/>
        <v>220</v>
      </c>
      <c r="AG252" s="120">
        <f t="shared" si="327"/>
        <v>108</v>
      </c>
      <c r="AH252" s="120">
        <f t="shared" si="327"/>
        <v>1905.84</v>
      </c>
      <c r="AI252" s="119" t="s">
        <v>32</v>
      </c>
    </row>
    <row r="253" s="17" customFormat="1" ht="16" customHeight="1" spans="1:35">
      <c r="A253" s="100">
        <f t="shared" si="253"/>
        <v>250</v>
      </c>
      <c r="B253" s="26" t="s">
        <v>113</v>
      </c>
      <c r="C253" s="20" t="s">
        <v>629</v>
      </c>
      <c r="D253" s="110" t="s">
        <v>630</v>
      </c>
      <c r="E253" s="137">
        <v>3726.65</v>
      </c>
      <c r="F253" s="26">
        <v>3726.65</v>
      </c>
      <c r="G253" s="138">
        <v>6014.67</v>
      </c>
      <c r="H253" s="137">
        <v>3726.65</v>
      </c>
      <c r="I253" s="102">
        <v>3180</v>
      </c>
      <c r="J253" s="102">
        <v>108</v>
      </c>
      <c r="K253" s="26">
        <f t="shared" si="268"/>
        <v>44.72</v>
      </c>
      <c r="L253" s="26">
        <f t="shared" si="275"/>
        <v>596.26</v>
      </c>
      <c r="M253" s="102">
        <f t="shared" si="254"/>
        <v>481.17</v>
      </c>
      <c r="N253" s="26">
        <f t="shared" si="276"/>
        <v>26.09</v>
      </c>
      <c r="O253" s="102">
        <f t="shared" si="255"/>
        <v>159</v>
      </c>
      <c r="P253" s="102">
        <f t="shared" si="256"/>
        <v>54</v>
      </c>
      <c r="Q253" s="102">
        <f t="shared" si="257"/>
        <v>1361.24</v>
      </c>
      <c r="R253" s="26">
        <f t="shared" si="258"/>
        <v>0</v>
      </c>
      <c r="S253" s="26">
        <f t="shared" si="259"/>
        <v>298.13</v>
      </c>
      <c r="T253" s="102">
        <f t="shared" si="260"/>
        <v>120.29</v>
      </c>
      <c r="U253" s="26">
        <f t="shared" si="261"/>
        <v>11.18</v>
      </c>
      <c r="V253" s="102">
        <f t="shared" si="262"/>
        <v>159</v>
      </c>
      <c r="W253" s="102">
        <f t="shared" si="263"/>
        <v>54</v>
      </c>
      <c r="X253" s="26">
        <f t="shared" si="264"/>
        <v>642.6</v>
      </c>
      <c r="Y253" s="26">
        <f t="shared" si="265"/>
        <v>2003.84</v>
      </c>
      <c r="Z253" s="26"/>
      <c r="AA253" s="119" t="s">
        <v>68</v>
      </c>
      <c r="AB253" s="120">
        <f t="shared" ref="AB253:AH253" si="328">K253+R253</f>
        <v>44.72</v>
      </c>
      <c r="AC253" s="120">
        <f t="shared" si="328"/>
        <v>894.39</v>
      </c>
      <c r="AD253" s="120">
        <f t="shared" si="328"/>
        <v>601.46</v>
      </c>
      <c r="AE253" s="120">
        <f t="shared" si="328"/>
        <v>37.27</v>
      </c>
      <c r="AF253" s="120">
        <f t="shared" si="328"/>
        <v>318</v>
      </c>
      <c r="AG253" s="120">
        <f t="shared" si="328"/>
        <v>108</v>
      </c>
      <c r="AH253" s="120">
        <f t="shared" si="328"/>
        <v>2003.84</v>
      </c>
      <c r="AI253" s="119" t="s">
        <v>35</v>
      </c>
    </row>
    <row r="254" s="17" customFormat="1" ht="16" customHeight="1" spans="1:35">
      <c r="A254" s="100">
        <f t="shared" si="253"/>
        <v>251</v>
      </c>
      <c r="B254" s="26" t="s">
        <v>103</v>
      </c>
      <c r="C254" s="20" t="s">
        <v>631</v>
      </c>
      <c r="D254" s="110" t="s">
        <v>632</v>
      </c>
      <c r="E254" s="137">
        <v>3726.65</v>
      </c>
      <c r="F254" s="26">
        <v>3726.65</v>
      </c>
      <c r="G254" s="138">
        <v>6014.67</v>
      </c>
      <c r="H254" s="137">
        <v>3726.65</v>
      </c>
      <c r="I254" s="102">
        <v>2200</v>
      </c>
      <c r="J254" s="102">
        <v>108</v>
      </c>
      <c r="K254" s="26">
        <f t="shared" si="268"/>
        <v>44.72</v>
      </c>
      <c r="L254" s="26">
        <f t="shared" si="275"/>
        <v>596.26</v>
      </c>
      <c r="M254" s="102">
        <f t="shared" si="254"/>
        <v>481.17</v>
      </c>
      <c r="N254" s="26">
        <f t="shared" si="276"/>
        <v>26.09</v>
      </c>
      <c r="O254" s="102">
        <f t="shared" si="255"/>
        <v>110</v>
      </c>
      <c r="P254" s="102">
        <f t="shared" si="256"/>
        <v>54</v>
      </c>
      <c r="Q254" s="102">
        <f t="shared" si="257"/>
        <v>1312.24</v>
      </c>
      <c r="R254" s="26">
        <f t="shared" si="258"/>
        <v>0</v>
      </c>
      <c r="S254" s="26">
        <f t="shared" si="259"/>
        <v>298.13</v>
      </c>
      <c r="T254" s="102">
        <f t="shared" si="260"/>
        <v>120.29</v>
      </c>
      <c r="U254" s="26">
        <f t="shared" si="261"/>
        <v>11.18</v>
      </c>
      <c r="V254" s="102">
        <f t="shared" si="262"/>
        <v>110</v>
      </c>
      <c r="W254" s="102">
        <f t="shared" si="263"/>
        <v>54</v>
      </c>
      <c r="X254" s="26">
        <f t="shared" si="264"/>
        <v>593.6</v>
      </c>
      <c r="Y254" s="26">
        <f t="shared" si="265"/>
        <v>1905.84</v>
      </c>
      <c r="Z254" s="26"/>
      <c r="AA254" s="119" t="s">
        <v>40</v>
      </c>
      <c r="AB254" s="120">
        <f t="shared" ref="AB254:AH254" si="329">K254+R254</f>
        <v>44.72</v>
      </c>
      <c r="AC254" s="120">
        <f t="shared" si="329"/>
        <v>894.39</v>
      </c>
      <c r="AD254" s="120">
        <f t="shared" si="329"/>
        <v>601.46</v>
      </c>
      <c r="AE254" s="120">
        <f t="shared" si="329"/>
        <v>37.27</v>
      </c>
      <c r="AF254" s="120">
        <f t="shared" si="329"/>
        <v>220</v>
      </c>
      <c r="AG254" s="120">
        <f t="shared" si="329"/>
        <v>108</v>
      </c>
      <c r="AH254" s="120">
        <f t="shared" si="329"/>
        <v>1905.84</v>
      </c>
      <c r="AI254" s="119" t="s">
        <v>32</v>
      </c>
    </row>
    <row r="255" s="17" customFormat="1" ht="16" customHeight="1" spans="1:35">
      <c r="A255" s="100">
        <f t="shared" si="253"/>
        <v>252</v>
      </c>
      <c r="B255" s="26" t="s">
        <v>103</v>
      </c>
      <c r="C255" s="20" t="s">
        <v>633</v>
      </c>
      <c r="D255" s="110" t="s">
        <v>634</v>
      </c>
      <c r="E255" s="137">
        <v>3726.65</v>
      </c>
      <c r="F255" s="26">
        <v>3726.65</v>
      </c>
      <c r="G255" s="138">
        <v>6014.67</v>
      </c>
      <c r="H255" s="137">
        <v>3726.65</v>
      </c>
      <c r="I255" s="102">
        <v>2200</v>
      </c>
      <c r="J255" s="102">
        <v>108</v>
      </c>
      <c r="K255" s="26">
        <f t="shared" si="268"/>
        <v>44.72</v>
      </c>
      <c r="L255" s="26">
        <f t="shared" si="275"/>
        <v>596.26</v>
      </c>
      <c r="M255" s="102">
        <f t="shared" si="254"/>
        <v>481.17</v>
      </c>
      <c r="N255" s="26">
        <f t="shared" si="276"/>
        <v>26.09</v>
      </c>
      <c r="O255" s="102">
        <f t="shared" si="255"/>
        <v>110</v>
      </c>
      <c r="P255" s="102">
        <f t="shared" si="256"/>
        <v>54</v>
      </c>
      <c r="Q255" s="102">
        <f t="shared" si="257"/>
        <v>1312.24</v>
      </c>
      <c r="R255" s="26">
        <f t="shared" si="258"/>
        <v>0</v>
      </c>
      <c r="S255" s="26">
        <f t="shared" si="259"/>
        <v>298.13</v>
      </c>
      <c r="T255" s="102">
        <f t="shared" si="260"/>
        <v>120.29</v>
      </c>
      <c r="U255" s="26">
        <f t="shared" si="261"/>
        <v>11.18</v>
      </c>
      <c r="V255" s="102">
        <f t="shared" si="262"/>
        <v>110</v>
      </c>
      <c r="W255" s="102">
        <f t="shared" si="263"/>
        <v>54</v>
      </c>
      <c r="X255" s="26">
        <f t="shared" si="264"/>
        <v>593.6</v>
      </c>
      <c r="Y255" s="26">
        <f t="shared" si="265"/>
        <v>1905.84</v>
      </c>
      <c r="Z255" s="26"/>
      <c r="AA255" s="119" t="s">
        <v>42</v>
      </c>
      <c r="AB255" s="120">
        <f t="shared" ref="AB255:AH255" si="330">K255+R255</f>
        <v>44.72</v>
      </c>
      <c r="AC255" s="120">
        <f t="shared" si="330"/>
        <v>894.39</v>
      </c>
      <c r="AD255" s="120">
        <f t="shared" si="330"/>
        <v>601.46</v>
      </c>
      <c r="AE255" s="120">
        <f t="shared" si="330"/>
        <v>37.27</v>
      </c>
      <c r="AF255" s="120">
        <f t="shared" si="330"/>
        <v>220</v>
      </c>
      <c r="AG255" s="120">
        <f t="shared" si="330"/>
        <v>108</v>
      </c>
      <c r="AH255" s="120">
        <f t="shared" si="330"/>
        <v>1905.84</v>
      </c>
      <c r="AI255" s="119" t="s">
        <v>32</v>
      </c>
    </row>
    <row r="256" s="17" customFormat="1" ht="16" customHeight="1" spans="1:35">
      <c r="A256" s="100">
        <f t="shared" si="253"/>
        <v>253</v>
      </c>
      <c r="B256" s="26" t="s">
        <v>113</v>
      </c>
      <c r="C256" s="29" t="s">
        <v>635</v>
      </c>
      <c r="D256" s="110" t="s">
        <v>636</v>
      </c>
      <c r="E256" s="137">
        <v>3726.65</v>
      </c>
      <c r="F256" s="26">
        <v>3726.65</v>
      </c>
      <c r="G256" s="138">
        <v>6014.67</v>
      </c>
      <c r="H256" s="137">
        <v>3726.65</v>
      </c>
      <c r="I256" s="102">
        <v>3180</v>
      </c>
      <c r="J256" s="102">
        <v>108</v>
      </c>
      <c r="K256" s="26">
        <f t="shared" si="268"/>
        <v>44.72</v>
      </c>
      <c r="L256" s="26">
        <f t="shared" si="275"/>
        <v>596.26</v>
      </c>
      <c r="M256" s="102">
        <f t="shared" si="254"/>
        <v>481.17</v>
      </c>
      <c r="N256" s="26">
        <f t="shared" si="276"/>
        <v>26.09</v>
      </c>
      <c r="O256" s="102">
        <f t="shared" si="255"/>
        <v>159</v>
      </c>
      <c r="P256" s="102">
        <f t="shared" si="256"/>
        <v>54</v>
      </c>
      <c r="Q256" s="102">
        <f t="shared" si="257"/>
        <v>1361.24</v>
      </c>
      <c r="R256" s="26">
        <f t="shared" si="258"/>
        <v>0</v>
      </c>
      <c r="S256" s="26">
        <f t="shared" si="259"/>
        <v>298.13</v>
      </c>
      <c r="T256" s="102">
        <f t="shared" si="260"/>
        <v>120.29</v>
      </c>
      <c r="U256" s="26">
        <f t="shared" si="261"/>
        <v>11.18</v>
      </c>
      <c r="V256" s="102">
        <f t="shared" si="262"/>
        <v>159</v>
      </c>
      <c r="W256" s="102">
        <f t="shared" si="263"/>
        <v>54</v>
      </c>
      <c r="X256" s="26">
        <f t="shared" si="264"/>
        <v>642.6</v>
      </c>
      <c r="Y256" s="26">
        <f t="shared" si="265"/>
        <v>2003.84</v>
      </c>
      <c r="Z256" s="26"/>
      <c r="AA256" s="119" t="s">
        <v>50</v>
      </c>
      <c r="AB256" s="120">
        <f t="shared" ref="AB256:AH256" si="331">K256+R256</f>
        <v>44.72</v>
      </c>
      <c r="AC256" s="120">
        <f t="shared" si="331"/>
        <v>894.39</v>
      </c>
      <c r="AD256" s="120">
        <f t="shared" si="331"/>
        <v>601.46</v>
      </c>
      <c r="AE256" s="120">
        <f t="shared" si="331"/>
        <v>37.27</v>
      </c>
      <c r="AF256" s="120">
        <f t="shared" si="331"/>
        <v>318</v>
      </c>
      <c r="AG256" s="120">
        <f t="shared" si="331"/>
        <v>108</v>
      </c>
      <c r="AH256" s="120">
        <f t="shared" si="331"/>
        <v>2003.84</v>
      </c>
      <c r="AI256" s="119" t="s">
        <v>35</v>
      </c>
    </row>
    <row r="257" s="17" customFormat="1" ht="16" customHeight="1" spans="1:35">
      <c r="A257" s="100">
        <f t="shared" ref="A257:A293" si="332">ROW()-3</f>
        <v>254</v>
      </c>
      <c r="B257" s="26" t="s">
        <v>552</v>
      </c>
      <c r="C257" s="29" t="s">
        <v>637</v>
      </c>
      <c r="D257" s="110" t="s">
        <v>638</v>
      </c>
      <c r="E257" s="137">
        <v>3726.65</v>
      </c>
      <c r="F257" s="26">
        <v>3726.65</v>
      </c>
      <c r="G257" s="138">
        <v>6014.67</v>
      </c>
      <c r="H257" s="137">
        <v>3726.65</v>
      </c>
      <c r="I257" s="102">
        <v>2200</v>
      </c>
      <c r="J257" s="102">
        <v>108</v>
      </c>
      <c r="K257" s="26">
        <f t="shared" si="268"/>
        <v>44.72</v>
      </c>
      <c r="L257" s="26">
        <f t="shared" si="275"/>
        <v>596.26</v>
      </c>
      <c r="M257" s="102">
        <f t="shared" ref="M257:M293" si="333">ROUND(G257*0.08,2)</f>
        <v>481.17</v>
      </c>
      <c r="N257" s="26">
        <f t="shared" si="276"/>
        <v>26.09</v>
      </c>
      <c r="O257" s="102">
        <f t="shared" ref="O257:O293" si="334">I257*5%</f>
        <v>110</v>
      </c>
      <c r="P257" s="102">
        <f t="shared" ref="P257:P293" si="335">J257*50%</f>
        <v>54</v>
      </c>
      <c r="Q257" s="102">
        <f t="shared" ref="Q257:Q293" si="336">SUM(K257:P257)</f>
        <v>1312.24</v>
      </c>
      <c r="R257" s="26">
        <f t="shared" ref="R257:R293" si="337">E257*0</f>
        <v>0</v>
      </c>
      <c r="S257" s="26">
        <f t="shared" ref="S257:S293" si="338">ROUND(F257*0.08,2)</f>
        <v>298.13</v>
      </c>
      <c r="T257" s="102">
        <f t="shared" ref="T257:T293" si="339">ROUND(G257*0.02,2)</f>
        <v>120.29</v>
      </c>
      <c r="U257" s="26">
        <f t="shared" ref="U257:U293" si="340">ROUND(H257*0.003,2)</f>
        <v>11.18</v>
      </c>
      <c r="V257" s="102">
        <f t="shared" ref="V257:V293" si="341">I257*5%</f>
        <v>110</v>
      </c>
      <c r="W257" s="102">
        <f t="shared" ref="W257:W293" si="342">J257*50%</f>
        <v>54</v>
      </c>
      <c r="X257" s="26">
        <f t="shared" ref="X257:X293" si="343">SUM(R257:W257)</f>
        <v>593.6</v>
      </c>
      <c r="Y257" s="26">
        <f t="shared" ref="Y257:Y293" si="344">Q257+X257</f>
        <v>1905.84</v>
      </c>
      <c r="Z257" s="26"/>
      <c r="AA257" s="119" t="s">
        <v>43</v>
      </c>
      <c r="AB257" s="120">
        <f t="shared" ref="AB257:AH257" si="345">K257+R257</f>
        <v>44.72</v>
      </c>
      <c r="AC257" s="120">
        <f t="shared" si="345"/>
        <v>894.39</v>
      </c>
      <c r="AD257" s="120">
        <f t="shared" si="345"/>
        <v>601.46</v>
      </c>
      <c r="AE257" s="120">
        <f t="shared" si="345"/>
        <v>37.27</v>
      </c>
      <c r="AF257" s="120">
        <f t="shared" si="345"/>
        <v>220</v>
      </c>
      <c r="AG257" s="120">
        <f t="shared" si="345"/>
        <v>108</v>
      </c>
      <c r="AH257" s="120">
        <f t="shared" si="345"/>
        <v>1905.84</v>
      </c>
      <c r="AI257" s="119" t="s">
        <v>32</v>
      </c>
    </row>
    <row r="258" s="17" customFormat="1" ht="16" customHeight="1" spans="1:35">
      <c r="A258" s="100">
        <f t="shared" si="332"/>
        <v>255</v>
      </c>
      <c r="B258" s="26" t="s">
        <v>103</v>
      </c>
      <c r="C258" s="29" t="s">
        <v>639</v>
      </c>
      <c r="D258" s="110" t="s">
        <v>640</v>
      </c>
      <c r="E258" s="137">
        <v>3726.65</v>
      </c>
      <c r="F258" s="26">
        <v>3726.65</v>
      </c>
      <c r="G258" s="138">
        <v>6014.67</v>
      </c>
      <c r="H258" s="137">
        <v>3726.65</v>
      </c>
      <c r="I258" s="102">
        <v>2200</v>
      </c>
      <c r="J258" s="102">
        <v>108</v>
      </c>
      <c r="K258" s="26">
        <f t="shared" si="268"/>
        <v>44.72</v>
      </c>
      <c r="L258" s="26">
        <f t="shared" si="275"/>
        <v>596.26</v>
      </c>
      <c r="M258" s="102">
        <f t="shared" si="333"/>
        <v>481.17</v>
      </c>
      <c r="N258" s="26">
        <f t="shared" si="276"/>
        <v>26.09</v>
      </c>
      <c r="O258" s="102">
        <f t="shared" si="334"/>
        <v>110</v>
      </c>
      <c r="P258" s="102">
        <f t="shared" si="335"/>
        <v>54</v>
      </c>
      <c r="Q258" s="102">
        <f t="shared" si="336"/>
        <v>1312.24</v>
      </c>
      <c r="R258" s="26">
        <f t="shared" si="337"/>
        <v>0</v>
      </c>
      <c r="S258" s="26">
        <f t="shared" si="338"/>
        <v>298.13</v>
      </c>
      <c r="T258" s="102">
        <f t="shared" si="339"/>
        <v>120.29</v>
      </c>
      <c r="U258" s="26">
        <f t="shared" si="340"/>
        <v>11.18</v>
      </c>
      <c r="V258" s="102">
        <f t="shared" si="341"/>
        <v>110</v>
      </c>
      <c r="W258" s="102">
        <f t="shared" si="342"/>
        <v>54</v>
      </c>
      <c r="X258" s="26">
        <f t="shared" si="343"/>
        <v>593.6</v>
      </c>
      <c r="Y258" s="26">
        <f t="shared" si="344"/>
        <v>1905.84</v>
      </c>
      <c r="Z258" s="26"/>
      <c r="AA258" s="119" t="s">
        <v>40</v>
      </c>
      <c r="AB258" s="120">
        <f t="shared" ref="AB258:AH258" si="346">K258+R258</f>
        <v>44.72</v>
      </c>
      <c r="AC258" s="120">
        <f t="shared" si="346"/>
        <v>894.39</v>
      </c>
      <c r="AD258" s="120">
        <f t="shared" si="346"/>
        <v>601.46</v>
      </c>
      <c r="AE258" s="120">
        <f t="shared" si="346"/>
        <v>37.27</v>
      </c>
      <c r="AF258" s="120">
        <f t="shared" si="346"/>
        <v>220</v>
      </c>
      <c r="AG258" s="120">
        <f t="shared" si="346"/>
        <v>108</v>
      </c>
      <c r="AH258" s="120">
        <f t="shared" si="346"/>
        <v>1905.84</v>
      </c>
      <c r="AI258" s="119" t="s">
        <v>32</v>
      </c>
    </row>
    <row r="259" s="17" customFormat="1" ht="16" customHeight="1" spans="1:35">
      <c r="A259" s="100">
        <f t="shared" si="332"/>
        <v>256</v>
      </c>
      <c r="B259" s="26" t="s">
        <v>352</v>
      </c>
      <c r="C259" s="20" t="s">
        <v>641</v>
      </c>
      <c r="D259" s="124" t="s">
        <v>642</v>
      </c>
      <c r="E259" s="137">
        <v>3726.65</v>
      </c>
      <c r="F259" s="26">
        <v>3726.65</v>
      </c>
      <c r="G259" s="138">
        <v>6014.67</v>
      </c>
      <c r="H259" s="137">
        <v>3726.65</v>
      </c>
      <c r="I259" s="102">
        <v>3180</v>
      </c>
      <c r="J259" s="102">
        <v>108</v>
      </c>
      <c r="K259" s="26">
        <f t="shared" si="268"/>
        <v>44.72</v>
      </c>
      <c r="L259" s="26">
        <f t="shared" si="275"/>
        <v>596.26</v>
      </c>
      <c r="M259" s="102">
        <f t="shared" si="333"/>
        <v>481.17</v>
      </c>
      <c r="N259" s="26">
        <f t="shared" si="276"/>
        <v>26.09</v>
      </c>
      <c r="O259" s="102">
        <f t="shared" si="334"/>
        <v>159</v>
      </c>
      <c r="P259" s="102">
        <f t="shared" si="335"/>
        <v>54</v>
      </c>
      <c r="Q259" s="102">
        <f t="shared" si="336"/>
        <v>1361.24</v>
      </c>
      <c r="R259" s="26">
        <f t="shared" si="337"/>
        <v>0</v>
      </c>
      <c r="S259" s="26">
        <f t="shared" si="338"/>
        <v>298.13</v>
      </c>
      <c r="T259" s="102">
        <f t="shared" si="339"/>
        <v>120.29</v>
      </c>
      <c r="U259" s="26">
        <f t="shared" si="340"/>
        <v>11.18</v>
      </c>
      <c r="V259" s="102">
        <f t="shared" si="341"/>
        <v>159</v>
      </c>
      <c r="W259" s="102">
        <f t="shared" si="342"/>
        <v>54</v>
      </c>
      <c r="X259" s="26">
        <f t="shared" si="343"/>
        <v>642.6</v>
      </c>
      <c r="Y259" s="26">
        <f t="shared" si="344"/>
        <v>2003.84</v>
      </c>
      <c r="Z259" s="26"/>
      <c r="AA259" s="119" t="s">
        <v>72</v>
      </c>
      <c r="AB259" s="120">
        <f t="shared" ref="AB259:AH259" si="347">K259+R259</f>
        <v>44.72</v>
      </c>
      <c r="AC259" s="120">
        <f t="shared" si="347"/>
        <v>894.39</v>
      </c>
      <c r="AD259" s="120">
        <f t="shared" si="347"/>
        <v>601.46</v>
      </c>
      <c r="AE259" s="120">
        <f t="shared" si="347"/>
        <v>37.27</v>
      </c>
      <c r="AF259" s="120">
        <f t="shared" si="347"/>
        <v>318</v>
      </c>
      <c r="AG259" s="120">
        <f t="shared" si="347"/>
        <v>108</v>
      </c>
      <c r="AH259" s="120">
        <f t="shared" si="347"/>
        <v>2003.84</v>
      </c>
      <c r="AI259" s="119" t="s">
        <v>34</v>
      </c>
    </row>
    <row r="260" s="17" customFormat="1" ht="16" customHeight="1" spans="1:35">
      <c r="A260" s="100">
        <f t="shared" si="332"/>
        <v>257</v>
      </c>
      <c r="B260" s="26" t="s">
        <v>352</v>
      </c>
      <c r="C260" s="20" t="s">
        <v>643</v>
      </c>
      <c r="D260" s="305" t="s">
        <v>644</v>
      </c>
      <c r="E260" s="137">
        <v>3726.65</v>
      </c>
      <c r="F260" s="26">
        <v>3726.65</v>
      </c>
      <c r="G260" s="138">
        <v>6014.67</v>
      </c>
      <c r="H260" s="137">
        <v>3726.65</v>
      </c>
      <c r="I260" s="102">
        <v>3180</v>
      </c>
      <c r="J260" s="102">
        <v>108</v>
      </c>
      <c r="K260" s="26">
        <f t="shared" ref="K260:K323" si="348">ROUND(E260*0.012,2)</f>
        <v>44.72</v>
      </c>
      <c r="L260" s="26">
        <f t="shared" si="275"/>
        <v>596.26</v>
      </c>
      <c r="M260" s="102">
        <f t="shared" si="333"/>
        <v>481.17</v>
      </c>
      <c r="N260" s="26">
        <f t="shared" si="276"/>
        <v>26.09</v>
      </c>
      <c r="O260" s="102">
        <f t="shared" si="334"/>
        <v>159</v>
      </c>
      <c r="P260" s="102">
        <f t="shared" si="335"/>
        <v>54</v>
      </c>
      <c r="Q260" s="102">
        <f t="shared" si="336"/>
        <v>1361.24</v>
      </c>
      <c r="R260" s="26">
        <f t="shared" si="337"/>
        <v>0</v>
      </c>
      <c r="S260" s="26">
        <f t="shared" si="338"/>
        <v>298.13</v>
      </c>
      <c r="T260" s="102">
        <f t="shared" si="339"/>
        <v>120.29</v>
      </c>
      <c r="U260" s="26">
        <f t="shared" si="340"/>
        <v>11.18</v>
      </c>
      <c r="V260" s="102">
        <f t="shared" si="341"/>
        <v>159</v>
      </c>
      <c r="W260" s="102">
        <f t="shared" si="342"/>
        <v>54</v>
      </c>
      <c r="X260" s="26">
        <f t="shared" si="343"/>
        <v>642.6</v>
      </c>
      <c r="Y260" s="26">
        <f t="shared" si="344"/>
        <v>2003.84</v>
      </c>
      <c r="Z260" s="26"/>
      <c r="AA260" s="119" t="s">
        <v>72</v>
      </c>
      <c r="AB260" s="120">
        <f t="shared" ref="AB260:AH260" si="349">K260+R260</f>
        <v>44.72</v>
      </c>
      <c r="AC260" s="120">
        <f t="shared" si="349"/>
        <v>894.39</v>
      </c>
      <c r="AD260" s="120">
        <f t="shared" si="349"/>
        <v>601.46</v>
      </c>
      <c r="AE260" s="120">
        <f t="shared" si="349"/>
        <v>37.27</v>
      </c>
      <c r="AF260" s="120">
        <f t="shared" si="349"/>
        <v>318</v>
      </c>
      <c r="AG260" s="120">
        <f t="shared" si="349"/>
        <v>108</v>
      </c>
      <c r="AH260" s="120">
        <f t="shared" si="349"/>
        <v>2003.84</v>
      </c>
      <c r="AI260" s="119" t="s">
        <v>34</v>
      </c>
    </row>
    <row r="261" s="17" customFormat="1" ht="16" customHeight="1" spans="1:35">
      <c r="A261" s="100">
        <f t="shared" si="332"/>
        <v>258</v>
      </c>
      <c r="B261" s="26" t="s">
        <v>395</v>
      </c>
      <c r="C261" s="20" t="s">
        <v>645</v>
      </c>
      <c r="D261" s="124" t="s">
        <v>646</v>
      </c>
      <c r="E261" s="137">
        <v>3726.65</v>
      </c>
      <c r="F261" s="26">
        <v>3726.65</v>
      </c>
      <c r="G261" s="138">
        <v>6014.67</v>
      </c>
      <c r="H261" s="137">
        <v>3726.65</v>
      </c>
      <c r="I261" s="102">
        <v>2200</v>
      </c>
      <c r="J261" s="102">
        <v>108</v>
      </c>
      <c r="K261" s="26">
        <f t="shared" si="348"/>
        <v>44.72</v>
      </c>
      <c r="L261" s="26">
        <f t="shared" si="275"/>
        <v>596.26</v>
      </c>
      <c r="M261" s="102">
        <f t="shared" si="333"/>
        <v>481.17</v>
      </c>
      <c r="N261" s="26">
        <f t="shared" si="276"/>
        <v>26.09</v>
      </c>
      <c r="O261" s="102">
        <f t="shared" si="334"/>
        <v>110</v>
      </c>
      <c r="P261" s="102">
        <f t="shared" si="335"/>
        <v>54</v>
      </c>
      <c r="Q261" s="102">
        <f t="shared" si="336"/>
        <v>1312.24</v>
      </c>
      <c r="R261" s="26">
        <f t="shared" si="337"/>
        <v>0</v>
      </c>
      <c r="S261" s="26">
        <f t="shared" si="338"/>
        <v>298.13</v>
      </c>
      <c r="T261" s="102">
        <f t="shared" si="339"/>
        <v>120.29</v>
      </c>
      <c r="U261" s="26">
        <f t="shared" si="340"/>
        <v>11.18</v>
      </c>
      <c r="V261" s="102">
        <f t="shared" si="341"/>
        <v>110</v>
      </c>
      <c r="W261" s="102">
        <f t="shared" si="342"/>
        <v>54</v>
      </c>
      <c r="X261" s="26">
        <f t="shared" si="343"/>
        <v>593.6</v>
      </c>
      <c r="Y261" s="26">
        <f t="shared" si="344"/>
        <v>1905.84</v>
      </c>
      <c r="Z261" s="26"/>
      <c r="AA261" s="119" t="s">
        <v>62</v>
      </c>
      <c r="AB261" s="120">
        <f t="shared" ref="AB261:AH261" si="350">K261+R261</f>
        <v>44.72</v>
      </c>
      <c r="AC261" s="120">
        <f t="shared" si="350"/>
        <v>894.39</v>
      </c>
      <c r="AD261" s="120">
        <f t="shared" si="350"/>
        <v>601.46</v>
      </c>
      <c r="AE261" s="120">
        <f t="shared" si="350"/>
        <v>37.27</v>
      </c>
      <c r="AF261" s="120">
        <f t="shared" si="350"/>
        <v>220</v>
      </c>
      <c r="AG261" s="120">
        <f t="shared" si="350"/>
        <v>108</v>
      </c>
      <c r="AH261" s="120">
        <f t="shared" si="350"/>
        <v>1905.84</v>
      </c>
      <c r="AI261" s="119" t="s">
        <v>32</v>
      </c>
    </row>
    <row r="262" s="17" customFormat="1" ht="16" customHeight="1" spans="1:35">
      <c r="A262" s="100">
        <f t="shared" si="332"/>
        <v>259</v>
      </c>
      <c r="B262" s="26" t="s">
        <v>103</v>
      </c>
      <c r="C262" s="20" t="s">
        <v>647</v>
      </c>
      <c r="D262" s="305" t="s">
        <v>648</v>
      </c>
      <c r="E262" s="137">
        <v>3726.65</v>
      </c>
      <c r="F262" s="26">
        <v>3726.65</v>
      </c>
      <c r="G262" s="138">
        <v>6014.67</v>
      </c>
      <c r="H262" s="137">
        <v>3726.65</v>
      </c>
      <c r="I262" s="102">
        <v>2200</v>
      </c>
      <c r="J262" s="102">
        <v>108</v>
      </c>
      <c r="K262" s="26">
        <f t="shared" si="348"/>
        <v>44.72</v>
      </c>
      <c r="L262" s="26">
        <f t="shared" si="275"/>
        <v>596.26</v>
      </c>
      <c r="M262" s="102">
        <f t="shared" si="333"/>
        <v>481.17</v>
      </c>
      <c r="N262" s="26">
        <f t="shared" si="276"/>
        <v>26.09</v>
      </c>
      <c r="O262" s="102">
        <f t="shared" si="334"/>
        <v>110</v>
      </c>
      <c r="P262" s="102">
        <f t="shared" si="335"/>
        <v>54</v>
      </c>
      <c r="Q262" s="102">
        <f t="shared" si="336"/>
        <v>1312.24</v>
      </c>
      <c r="R262" s="26">
        <f t="shared" si="337"/>
        <v>0</v>
      </c>
      <c r="S262" s="26">
        <f t="shared" si="338"/>
        <v>298.13</v>
      </c>
      <c r="T262" s="102">
        <f t="shared" si="339"/>
        <v>120.29</v>
      </c>
      <c r="U262" s="26">
        <f t="shared" si="340"/>
        <v>11.18</v>
      </c>
      <c r="V262" s="102">
        <f t="shared" si="341"/>
        <v>110</v>
      </c>
      <c r="W262" s="102">
        <f t="shared" si="342"/>
        <v>54</v>
      </c>
      <c r="X262" s="26">
        <f t="shared" si="343"/>
        <v>593.6</v>
      </c>
      <c r="Y262" s="26">
        <f t="shared" si="344"/>
        <v>1905.84</v>
      </c>
      <c r="Z262" s="26"/>
      <c r="AA262" s="119" t="s">
        <v>40</v>
      </c>
      <c r="AB262" s="120">
        <f t="shared" ref="AB262:AH262" si="351">K262+R262</f>
        <v>44.72</v>
      </c>
      <c r="AC262" s="120">
        <f t="shared" si="351"/>
        <v>894.39</v>
      </c>
      <c r="AD262" s="120">
        <f t="shared" si="351"/>
        <v>601.46</v>
      </c>
      <c r="AE262" s="120">
        <f t="shared" si="351"/>
        <v>37.27</v>
      </c>
      <c r="AF262" s="120">
        <f t="shared" si="351"/>
        <v>220</v>
      </c>
      <c r="AG262" s="120">
        <f t="shared" si="351"/>
        <v>108</v>
      </c>
      <c r="AH262" s="120">
        <f t="shared" si="351"/>
        <v>1905.84</v>
      </c>
      <c r="AI262" s="119" t="s">
        <v>32</v>
      </c>
    </row>
    <row r="263" s="17" customFormat="1" ht="16" customHeight="1" spans="1:35">
      <c r="A263" s="100">
        <f t="shared" si="332"/>
        <v>260</v>
      </c>
      <c r="B263" s="26" t="s">
        <v>130</v>
      </c>
      <c r="C263" s="20" t="s">
        <v>649</v>
      </c>
      <c r="D263" s="305" t="s">
        <v>650</v>
      </c>
      <c r="E263" s="137">
        <v>3726.65</v>
      </c>
      <c r="F263" s="26">
        <v>3726.65</v>
      </c>
      <c r="G263" s="138">
        <v>6014.67</v>
      </c>
      <c r="H263" s="137">
        <v>3726.65</v>
      </c>
      <c r="I263" s="102">
        <v>3180</v>
      </c>
      <c r="J263" s="102">
        <v>108</v>
      </c>
      <c r="K263" s="26">
        <f t="shared" si="348"/>
        <v>44.72</v>
      </c>
      <c r="L263" s="26">
        <f t="shared" si="275"/>
        <v>596.26</v>
      </c>
      <c r="M263" s="102">
        <f t="shared" si="333"/>
        <v>481.17</v>
      </c>
      <c r="N263" s="26">
        <f t="shared" si="276"/>
        <v>26.09</v>
      </c>
      <c r="O263" s="102">
        <f t="shared" si="334"/>
        <v>159</v>
      </c>
      <c r="P263" s="102">
        <f t="shared" si="335"/>
        <v>54</v>
      </c>
      <c r="Q263" s="102">
        <f t="shared" si="336"/>
        <v>1361.24</v>
      </c>
      <c r="R263" s="26">
        <f t="shared" si="337"/>
        <v>0</v>
      </c>
      <c r="S263" s="26">
        <f t="shared" si="338"/>
        <v>298.13</v>
      </c>
      <c r="T263" s="102">
        <f t="shared" si="339"/>
        <v>120.29</v>
      </c>
      <c r="U263" s="26">
        <f t="shared" si="340"/>
        <v>11.18</v>
      </c>
      <c r="V263" s="102">
        <f t="shared" si="341"/>
        <v>159</v>
      </c>
      <c r="W263" s="102">
        <f t="shared" si="342"/>
        <v>54</v>
      </c>
      <c r="X263" s="26">
        <f t="shared" si="343"/>
        <v>642.6</v>
      </c>
      <c r="Y263" s="26">
        <f t="shared" si="344"/>
        <v>2003.84</v>
      </c>
      <c r="Z263" s="26"/>
      <c r="AA263" s="119" t="s">
        <v>71</v>
      </c>
      <c r="AB263" s="120">
        <f t="shared" ref="AB263:AH263" si="352">K263+R263</f>
        <v>44.72</v>
      </c>
      <c r="AC263" s="120">
        <f t="shared" si="352"/>
        <v>894.39</v>
      </c>
      <c r="AD263" s="120">
        <f t="shared" si="352"/>
        <v>601.46</v>
      </c>
      <c r="AE263" s="120">
        <f t="shared" si="352"/>
        <v>37.27</v>
      </c>
      <c r="AF263" s="120">
        <f t="shared" si="352"/>
        <v>318</v>
      </c>
      <c r="AG263" s="120">
        <f t="shared" si="352"/>
        <v>108</v>
      </c>
      <c r="AH263" s="120">
        <f t="shared" si="352"/>
        <v>2003.84</v>
      </c>
      <c r="AI263" s="119" t="s">
        <v>34</v>
      </c>
    </row>
    <row r="264" s="17" customFormat="1" ht="16" customHeight="1" spans="1:35">
      <c r="A264" s="100">
        <f t="shared" si="332"/>
        <v>261</v>
      </c>
      <c r="B264" s="26" t="s">
        <v>113</v>
      </c>
      <c r="C264" s="20" t="s">
        <v>651</v>
      </c>
      <c r="D264" s="124" t="s">
        <v>652</v>
      </c>
      <c r="E264" s="137">
        <v>3726.65</v>
      </c>
      <c r="F264" s="26">
        <v>3726.65</v>
      </c>
      <c r="G264" s="138">
        <v>6014.67</v>
      </c>
      <c r="H264" s="137">
        <v>3726.65</v>
      </c>
      <c r="I264" s="102">
        <v>3180</v>
      </c>
      <c r="J264" s="102">
        <v>108</v>
      </c>
      <c r="K264" s="26">
        <f t="shared" si="348"/>
        <v>44.72</v>
      </c>
      <c r="L264" s="26">
        <f t="shared" si="275"/>
        <v>596.26</v>
      </c>
      <c r="M264" s="102">
        <f t="shared" si="333"/>
        <v>481.17</v>
      </c>
      <c r="N264" s="26">
        <f t="shared" si="276"/>
        <v>26.09</v>
      </c>
      <c r="O264" s="102">
        <f t="shared" si="334"/>
        <v>159</v>
      </c>
      <c r="P264" s="102">
        <f t="shared" si="335"/>
        <v>54</v>
      </c>
      <c r="Q264" s="102">
        <f t="shared" si="336"/>
        <v>1361.24</v>
      </c>
      <c r="R264" s="26">
        <f t="shared" si="337"/>
        <v>0</v>
      </c>
      <c r="S264" s="26">
        <f t="shared" si="338"/>
        <v>298.13</v>
      </c>
      <c r="T264" s="102">
        <f t="shared" si="339"/>
        <v>120.29</v>
      </c>
      <c r="U264" s="26">
        <f t="shared" si="340"/>
        <v>11.18</v>
      </c>
      <c r="V264" s="102">
        <f t="shared" si="341"/>
        <v>159</v>
      </c>
      <c r="W264" s="102">
        <f t="shared" si="342"/>
        <v>54</v>
      </c>
      <c r="X264" s="26">
        <f t="shared" si="343"/>
        <v>642.6</v>
      </c>
      <c r="Y264" s="26">
        <f t="shared" si="344"/>
        <v>2003.84</v>
      </c>
      <c r="Z264" s="26"/>
      <c r="AA264" s="119" t="s">
        <v>68</v>
      </c>
      <c r="AB264" s="120">
        <f t="shared" ref="AB264:AH264" si="353">K264+R264</f>
        <v>44.72</v>
      </c>
      <c r="AC264" s="120">
        <f t="shared" si="353"/>
        <v>894.39</v>
      </c>
      <c r="AD264" s="120">
        <f t="shared" si="353"/>
        <v>601.46</v>
      </c>
      <c r="AE264" s="120">
        <f t="shared" si="353"/>
        <v>37.27</v>
      </c>
      <c r="AF264" s="120">
        <f t="shared" si="353"/>
        <v>318</v>
      </c>
      <c r="AG264" s="120">
        <f t="shared" si="353"/>
        <v>108</v>
      </c>
      <c r="AH264" s="120">
        <f t="shared" si="353"/>
        <v>2003.84</v>
      </c>
      <c r="AI264" s="119" t="s">
        <v>35</v>
      </c>
    </row>
    <row r="265" s="17" customFormat="1" ht="16" customHeight="1" spans="1:35">
      <c r="A265" s="100">
        <f t="shared" si="332"/>
        <v>262</v>
      </c>
      <c r="B265" s="26" t="s">
        <v>113</v>
      </c>
      <c r="C265" s="20" t="s">
        <v>653</v>
      </c>
      <c r="D265" s="305" t="s">
        <v>654</v>
      </c>
      <c r="E265" s="137">
        <v>3726.65</v>
      </c>
      <c r="F265" s="26">
        <v>3726.65</v>
      </c>
      <c r="G265" s="138">
        <v>6014.67</v>
      </c>
      <c r="H265" s="137">
        <v>3726.65</v>
      </c>
      <c r="I265" s="102">
        <v>3180</v>
      </c>
      <c r="J265" s="102">
        <v>108</v>
      </c>
      <c r="K265" s="26">
        <f t="shared" si="348"/>
        <v>44.72</v>
      </c>
      <c r="L265" s="26">
        <f t="shared" si="275"/>
        <v>596.26</v>
      </c>
      <c r="M265" s="102">
        <f t="shared" si="333"/>
        <v>481.17</v>
      </c>
      <c r="N265" s="26">
        <f t="shared" si="276"/>
        <v>26.09</v>
      </c>
      <c r="O265" s="102">
        <f t="shared" si="334"/>
        <v>159</v>
      </c>
      <c r="P265" s="102">
        <f t="shared" si="335"/>
        <v>54</v>
      </c>
      <c r="Q265" s="102">
        <f t="shared" si="336"/>
        <v>1361.24</v>
      </c>
      <c r="R265" s="26">
        <f t="shared" si="337"/>
        <v>0</v>
      </c>
      <c r="S265" s="26">
        <f t="shared" si="338"/>
        <v>298.13</v>
      </c>
      <c r="T265" s="102">
        <f t="shared" si="339"/>
        <v>120.29</v>
      </c>
      <c r="U265" s="26">
        <f t="shared" si="340"/>
        <v>11.18</v>
      </c>
      <c r="V265" s="102">
        <f t="shared" si="341"/>
        <v>159</v>
      </c>
      <c r="W265" s="102">
        <f t="shared" si="342"/>
        <v>54</v>
      </c>
      <c r="X265" s="26">
        <f t="shared" si="343"/>
        <v>642.6</v>
      </c>
      <c r="Y265" s="26">
        <f t="shared" si="344"/>
        <v>2003.84</v>
      </c>
      <c r="Z265" s="26"/>
      <c r="AA265" s="119" t="s">
        <v>68</v>
      </c>
      <c r="AB265" s="120">
        <f t="shared" ref="AB265:AH265" si="354">K265+R265</f>
        <v>44.72</v>
      </c>
      <c r="AC265" s="120">
        <f t="shared" si="354"/>
        <v>894.39</v>
      </c>
      <c r="AD265" s="120">
        <f t="shared" si="354"/>
        <v>601.46</v>
      </c>
      <c r="AE265" s="120">
        <f t="shared" si="354"/>
        <v>37.27</v>
      </c>
      <c r="AF265" s="120">
        <f t="shared" si="354"/>
        <v>318</v>
      </c>
      <c r="AG265" s="120">
        <f t="shared" si="354"/>
        <v>108</v>
      </c>
      <c r="AH265" s="120">
        <f t="shared" si="354"/>
        <v>2003.84</v>
      </c>
      <c r="AI265" s="119" t="s">
        <v>35</v>
      </c>
    </row>
    <row r="266" s="17" customFormat="1" ht="16" customHeight="1" spans="1:35">
      <c r="A266" s="100">
        <f t="shared" si="332"/>
        <v>263</v>
      </c>
      <c r="B266" s="26" t="s">
        <v>113</v>
      </c>
      <c r="C266" s="20" t="s">
        <v>655</v>
      </c>
      <c r="D266" s="305" t="s">
        <v>656</v>
      </c>
      <c r="E266" s="137">
        <v>3726.65</v>
      </c>
      <c r="F266" s="26">
        <v>3726.65</v>
      </c>
      <c r="G266" s="138">
        <v>6014.67</v>
      </c>
      <c r="H266" s="137">
        <v>3726.65</v>
      </c>
      <c r="I266" s="102">
        <v>3180</v>
      </c>
      <c r="J266" s="102">
        <v>108</v>
      </c>
      <c r="K266" s="26">
        <f t="shared" si="348"/>
        <v>44.72</v>
      </c>
      <c r="L266" s="26">
        <f t="shared" ref="L266:L329" si="355">ROUND(F266*0.16,2)</f>
        <v>596.26</v>
      </c>
      <c r="M266" s="102">
        <f t="shared" si="333"/>
        <v>481.17</v>
      </c>
      <c r="N266" s="26">
        <f t="shared" ref="N266:N329" si="356">ROUND(H266*0.007,2)</f>
        <v>26.09</v>
      </c>
      <c r="O266" s="102">
        <f t="shared" si="334"/>
        <v>159</v>
      </c>
      <c r="P266" s="102">
        <f t="shared" si="335"/>
        <v>54</v>
      </c>
      <c r="Q266" s="102">
        <f t="shared" si="336"/>
        <v>1361.24</v>
      </c>
      <c r="R266" s="26">
        <f t="shared" si="337"/>
        <v>0</v>
      </c>
      <c r="S266" s="26">
        <f t="shared" si="338"/>
        <v>298.13</v>
      </c>
      <c r="T266" s="102">
        <f t="shared" si="339"/>
        <v>120.29</v>
      </c>
      <c r="U266" s="26">
        <f t="shared" si="340"/>
        <v>11.18</v>
      </c>
      <c r="V266" s="102">
        <f t="shared" si="341"/>
        <v>159</v>
      </c>
      <c r="W266" s="102">
        <f t="shared" si="342"/>
        <v>54</v>
      </c>
      <c r="X266" s="26">
        <f t="shared" si="343"/>
        <v>642.6</v>
      </c>
      <c r="Y266" s="26">
        <f t="shared" si="344"/>
        <v>2003.84</v>
      </c>
      <c r="Z266" s="26"/>
      <c r="AA266" s="119" t="s">
        <v>68</v>
      </c>
      <c r="AB266" s="120">
        <f t="shared" ref="AB266:AH266" si="357">K266+R266</f>
        <v>44.72</v>
      </c>
      <c r="AC266" s="120">
        <f t="shared" si="357"/>
        <v>894.39</v>
      </c>
      <c r="AD266" s="120">
        <f t="shared" si="357"/>
        <v>601.46</v>
      </c>
      <c r="AE266" s="120">
        <f t="shared" si="357"/>
        <v>37.27</v>
      </c>
      <c r="AF266" s="120">
        <f t="shared" si="357"/>
        <v>318</v>
      </c>
      <c r="AG266" s="120">
        <f t="shared" si="357"/>
        <v>108</v>
      </c>
      <c r="AH266" s="120">
        <f t="shared" si="357"/>
        <v>2003.84</v>
      </c>
      <c r="AI266" s="119" t="s">
        <v>35</v>
      </c>
    </row>
    <row r="267" s="17" customFormat="1" ht="16" customHeight="1" spans="1:35">
      <c r="A267" s="100">
        <f t="shared" si="332"/>
        <v>264</v>
      </c>
      <c r="B267" s="26" t="s">
        <v>517</v>
      </c>
      <c r="C267" s="20" t="s">
        <v>657</v>
      </c>
      <c r="D267" s="124" t="s">
        <v>658</v>
      </c>
      <c r="E267" s="137">
        <v>3726.65</v>
      </c>
      <c r="F267" s="26">
        <v>3726.65</v>
      </c>
      <c r="G267" s="138">
        <v>6014.67</v>
      </c>
      <c r="H267" s="137">
        <v>3726.65</v>
      </c>
      <c r="I267" s="102">
        <v>2200</v>
      </c>
      <c r="J267" s="102">
        <v>108</v>
      </c>
      <c r="K267" s="26">
        <f t="shared" si="348"/>
        <v>44.72</v>
      </c>
      <c r="L267" s="26">
        <f t="shared" si="355"/>
        <v>596.26</v>
      </c>
      <c r="M267" s="102">
        <f t="shared" si="333"/>
        <v>481.17</v>
      </c>
      <c r="N267" s="26">
        <f t="shared" si="356"/>
        <v>26.09</v>
      </c>
      <c r="O267" s="102">
        <f t="shared" si="334"/>
        <v>110</v>
      </c>
      <c r="P267" s="102">
        <f t="shared" si="335"/>
        <v>54</v>
      </c>
      <c r="Q267" s="102">
        <f t="shared" si="336"/>
        <v>1312.24</v>
      </c>
      <c r="R267" s="26">
        <f t="shared" si="337"/>
        <v>0</v>
      </c>
      <c r="S267" s="26">
        <f t="shared" si="338"/>
        <v>298.13</v>
      </c>
      <c r="T267" s="102">
        <f t="shared" si="339"/>
        <v>120.29</v>
      </c>
      <c r="U267" s="26">
        <f t="shared" si="340"/>
        <v>11.18</v>
      </c>
      <c r="V267" s="102">
        <f t="shared" si="341"/>
        <v>110</v>
      </c>
      <c r="W267" s="102">
        <f t="shared" si="342"/>
        <v>54</v>
      </c>
      <c r="X267" s="26">
        <f t="shared" si="343"/>
        <v>593.6</v>
      </c>
      <c r="Y267" s="26">
        <f t="shared" si="344"/>
        <v>1905.84</v>
      </c>
      <c r="Z267" s="26"/>
      <c r="AA267" s="119" t="s">
        <v>45</v>
      </c>
      <c r="AB267" s="120">
        <f t="shared" ref="AB267:AH267" si="358">K267+R267</f>
        <v>44.72</v>
      </c>
      <c r="AC267" s="120">
        <f t="shared" si="358"/>
        <v>894.39</v>
      </c>
      <c r="AD267" s="120">
        <f t="shared" si="358"/>
        <v>601.46</v>
      </c>
      <c r="AE267" s="120">
        <f t="shared" si="358"/>
        <v>37.27</v>
      </c>
      <c r="AF267" s="120">
        <f t="shared" si="358"/>
        <v>220</v>
      </c>
      <c r="AG267" s="120">
        <f t="shared" si="358"/>
        <v>108</v>
      </c>
      <c r="AH267" s="120">
        <f t="shared" si="358"/>
        <v>1905.84</v>
      </c>
      <c r="AI267" s="119" t="s">
        <v>32</v>
      </c>
    </row>
    <row r="268" s="17" customFormat="1" ht="16" customHeight="1" spans="1:35">
      <c r="A268" s="100">
        <f t="shared" si="332"/>
        <v>265</v>
      </c>
      <c r="B268" s="26" t="s">
        <v>193</v>
      </c>
      <c r="C268" s="20" t="s">
        <v>659</v>
      </c>
      <c r="D268" s="124" t="s">
        <v>660</v>
      </c>
      <c r="E268" s="137">
        <v>3726.65</v>
      </c>
      <c r="F268" s="26">
        <v>3726.65</v>
      </c>
      <c r="G268" s="138">
        <v>6014.67</v>
      </c>
      <c r="H268" s="137">
        <v>3726.65</v>
      </c>
      <c r="I268" s="102">
        <v>2200</v>
      </c>
      <c r="J268" s="102">
        <v>108</v>
      </c>
      <c r="K268" s="26">
        <f t="shared" si="348"/>
        <v>44.72</v>
      </c>
      <c r="L268" s="26">
        <f t="shared" si="355"/>
        <v>596.26</v>
      </c>
      <c r="M268" s="102">
        <f t="shared" si="333"/>
        <v>481.17</v>
      </c>
      <c r="N268" s="26">
        <f t="shared" si="356"/>
        <v>26.09</v>
      </c>
      <c r="O268" s="102">
        <f t="shared" si="334"/>
        <v>110</v>
      </c>
      <c r="P268" s="102">
        <f t="shared" si="335"/>
        <v>54</v>
      </c>
      <c r="Q268" s="102">
        <f t="shared" si="336"/>
        <v>1312.24</v>
      </c>
      <c r="R268" s="26">
        <f t="shared" si="337"/>
        <v>0</v>
      </c>
      <c r="S268" s="26">
        <f t="shared" si="338"/>
        <v>298.13</v>
      </c>
      <c r="T268" s="102">
        <f t="shared" si="339"/>
        <v>120.29</v>
      </c>
      <c r="U268" s="26">
        <f t="shared" si="340"/>
        <v>11.18</v>
      </c>
      <c r="V268" s="102">
        <f t="shared" si="341"/>
        <v>110</v>
      </c>
      <c r="W268" s="102">
        <f t="shared" si="342"/>
        <v>54</v>
      </c>
      <c r="X268" s="26">
        <f t="shared" si="343"/>
        <v>593.6</v>
      </c>
      <c r="Y268" s="26">
        <f t="shared" si="344"/>
        <v>1905.84</v>
      </c>
      <c r="Z268" s="26"/>
      <c r="AA268" s="119" t="s">
        <v>57</v>
      </c>
      <c r="AB268" s="120">
        <f t="shared" ref="AB268:AH268" si="359">K268+R268</f>
        <v>44.72</v>
      </c>
      <c r="AC268" s="120">
        <f t="shared" si="359"/>
        <v>894.39</v>
      </c>
      <c r="AD268" s="120">
        <f t="shared" si="359"/>
        <v>601.46</v>
      </c>
      <c r="AE268" s="120">
        <f t="shared" si="359"/>
        <v>37.27</v>
      </c>
      <c r="AF268" s="120">
        <f t="shared" si="359"/>
        <v>220</v>
      </c>
      <c r="AG268" s="120">
        <f t="shared" si="359"/>
        <v>108</v>
      </c>
      <c r="AH268" s="120">
        <f t="shared" si="359"/>
        <v>1905.84</v>
      </c>
      <c r="AI268" s="119" t="s">
        <v>32</v>
      </c>
    </row>
    <row r="269" s="17" customFormat="1" ht="16" customHeight="1" spans="1:35">
      <c r="A269" s="100">
        <f t="shared" si="332"/>
        <v>266</v>
      </c>
      <c r="B269" s="26" t="s">
        <v>193</v>
      </c>
      <c r="C269" s="20" t="s">
        <v>661</v>
      </c>
      <c r="D269" s="124" t="s">
        <v>662</v>
      </c>
      <c r="E269" s="137">
        <v>3726.65</v>
      </c>
      <c r="F269" s="26">
        <v>3726.65</v>
      </c>
      <c r="G269" s="138">
        <v>6014.67</v>
      </c>
      <c r="H269" s="137">
        <v>3726.65</v>
      </c>
      <c r="I269" s="102">
        <v>2200</v>
      </c>
      <c r="J269" s="102">
        <v>108</v>
      </c>
      <c r="K269" s="26">
        <f t="shared" si="348"/>
        <v>44.72</v>
      </c>
      <c r="L269" s="26">
        <f t="shared" si="355"/>
        <v>596.26</v>
      </c>
      <c r="M269" s="102">
        <f t="shared" si="333"/>
        <v>481.17</v>
      </c>
      <c r="N269" s="26">
        <f t="shared" si="356"/>
        <v>26.09</v>
      </c>
      <c r="O269" s="102">
        <f t="shared" si="334"/>
        <v>110</v>
      </c>
      <c r="P269" s="102">
        <f t="shared" si="335"/>
        <v>54</v>
      </c>
      <c r="Q269" s="102">
        <f t="shared" si="336"/>
        <v>1312.24</v>
      </c>
      <c r="R269" s="26">
        <f t="shared" si="337"/>
        <v>0</v>
      </c>
      <c r="S269" s="26">
        <f t="shared" si="338"/>
        <v>298.13</v>
      </c>
      <c r="T269" s="102">
        <f t="shared" si="339"/>
        <v>120.29</v>
      </c>
      <c r="U269" s="26">
        <f t="shared" si="340"/>
        <v>11.18</v>
      </c>
      <c r="V269" s="102">
        <f t="shared" si="341"/>
        <v>110</v>
      </c>
      <c r="W269" s="102">
        <f t="shared" si="342"/>
        <v>54</v>
      </c>
      <c r="X269" s="26">
        <f t="shared" si="343"/>
        <v>593.6</v>
      </c>
      <c r="Y269" s="26">
        <f t="shared" si="344"/>
        <v>1905.84</v>
      </c>
      <c r="Z269" s="26"/>
      <c r="AA269" s="119" t="s">
        <v>57</v>
      </c>
      <c r="AB269" s="120">
        <f t="shared" ref="AB269:AH269" si="360">K269+R269</f>
        <v>44.72</v>
      </c>
      <c r="AC269" s="120">
        <f t="shared" si="360"/>
        <v>894.39</v>
      </c>
      <c r="AD269" s="120">
        <f t="shared" si="360"/>
        <v>601.46</v>
      </c>
      <c r="AE269" s="120">
        <f t="shared" si="360"/>
        <v>37.27</v>
      </c>
      <c r="AF269" s="120">
        <f t="shared" si="360"/>
        <v>220</v>
      </c>
      <c r="AG269" s="120">
        <f t="shared" si="360"/>
        <v>108</v>
      </c>
      <c r="AH269" s="120">
        <f t="shared" si="360"/>
        <v>1905.84</v>
      </c>
      <c r="AI269" s="119" t="s">
        <v>32</v>
      </c>
    </row>
    <row r="270" s="17" customFormat="1" ht="16" customHeight="1" spans="1:35">
      <c r="A270" s="100">
        <f t="shared" si="332"/>
        <v>267</v>
      </c>
      <c r="B270" s="26" t="s">
        <v>201</v>
      </c>
      <c r="C270" s="20" t="s">
        <v>663</v>
      </c>
      <c r="D270" s="305" t="s">
        <v>664</v>
      </c>
      <c r="E270" s="137">
        <v>3726.65</v>
      </c>
      <c r="F270" s="26">
        <v>3726.65</v>
      </c>
      <c r="G270" s="138">
        <v>6014.67</v>
      </c>
      <c r="H270" s="137">
        <v>3726.65</v>
      </c>
      <c r="I270" s="102">
        <v>3180</v>
      </c>
      <c r="J270" s="102">
        <v>108</v>
      </c>
      <c r="K270" s="26">
        <f t="shared" si="348"/>
        <v>44.72</v>
      </c>
      <c r="L270" s="26">
        <f t="shared" si="355"/>
        <v>596.26</v>
      </c>
      <c r="M270" s="102">
        <f t="shared" si="333"/>
        <v>481.17</v>
      </c>
      <c r="N270" s="26">
        <f t="shared" si="356"/>
        <v>26.09</v>
      </c>
      <c r="O270" s="102">
        <f t="shared" si="334"/>
        <v>159</v>
      </c>
      <c r="P270" s="102">
        <f t="shared" si="335"/>
        <v>54</v>
      </c>
      <c r="Q270" s="102">
        <f t="shared" si="336"/>
        <v>1361.24</v>
      </c>
      <c r="R270" s="26">
        <f t="shared" si="337"/>
        <v>0</v>
      </c>
      <c r="S270" s="26">
        <f t="shared" si="338"/>
        <v>298.13</v>
      </c>
      <c r="T270" s="102">
        <f t="shared" si="339"/>
        <v>120.29</v>
      </c>
      <c r="U270" s="26">
        <f t="shared" si="340"/>
        <v>11.18</v>
      </c>
      <c r="V270" s="102">
        <f t="shared" si="341"/>
        <v>159</v>
      </c>
      <c r="W270" s="102">
        <f t="shared" si="342"/>
        <v>54</v>
      </c>
      <c r="X270" s="26">
        <f t="shared" si="343"/>
        <v>642.6</v>
      </c>
      <c r="Y270" s="26">
        <f t="shared" si="344"/>
        <v>2003.84</v>
      </c>
      <c r="Z270" s="26"/>
      <c r="AA270" s="119" t="s">
        <v>46</v>
      </c>
      <c r="AB270" s="120">
        <f t="shared" ref="AB270:AH270" si="361">K270+R270</f>
        <v>44.72</v>
      </c>
      <c r="AC270" s="120">
        <f t="shared" si="361"/>
        <v>894.39</v>
      </c>
      <c r="AD270" s="120">
        <f t="shared" si="361"/>
        <v>601.46</v>
      </c>
      <c r="AE270" s="120">
        <f t="shared" si="361"/>
        <v>37.27</v>
      </c>
      <c r="AF270" s="120">
        <f t="shared" si="361"/>
        <v>318</v>
      </c>
      <c r="AG270" s="120">
        <f t="shared" si="361"/>
        <v>108</v>
      </c>
      <c r="AH270" s="120">
        <f t="shared" si="361"/>
        <v>2003.84</v>
      </c>
      <c r="AI270" s="119" t="s">
        <v>35</v>
      </c>
    </row>
    <row r="271" s="17" customFormat="1" ht="16" customHeight="1" spans="1:35">
      <c r="A271" s="100">
        <f t="shared" si="332"/>
        <v>268</v>
      </c>
      <c r="B271" s="26" t="s">
        <v>395</v>
      </c>
      <c r="C271" s="20" t="s">
        <v>665</v>
      </c>
      <c r="D271" s="124" t="s">
        <v>666</v>
      </c>
      <c r="E271" s="137">
        <v>3726.65</v>
      </c>
      <c r="F271" s="26">
        <v>3726.65</v>
      </c>
      <c r="G271" s="137">
        <v>6014.67</v>
      </c>
      <c r="H271" s="137">
        <v>3726.65</v>
      </c>
      <c r="I271" s="102">
        <v>2200</v>
      </c>
      <c r="J271" s="102">
        <v>108</v>
      </c>
      <c r="K271" s="26">
        <f t="shared" si="348"/>
        <v>44.72</v>
      </c>
      <c r="L271" s="26">
        <f t="shared" si="355"/>
        <v>596.26</v>
      </c>
      <c r="M271" s="102">
        <f t="shared" si="333"/>
        <v>481.17</v>
      </c>
      <c r="N271" s="26">
        <f t="shared" si="356"/>
        <v>26.09</v>
      </c>
      <c r="O271" s="102">
        <f t="shared" si="334"/>
        <v>110</v>
      </c>
      <c r="P271" s="102">
        <f t="shared" si="335"/>
        <v>54</v>
      </c>
      <c r="Q271" s="102">
        <f t="shared" si="336"/>
        <v>1312.24</v>
      </c>
      <c r="R271" s="26">
        <f t="shared" si="337"/>
        <v>0</v>
      </c>
      <c r="S271" s="26">
        <f t="shared" si="338"/>
        <v>298.13</v>
      </c>
      <c r="T271" s="102">
        <f t="shared" si="339"/>
        <v>120.29</v>
      </c>
      <c r="U271" s="26">
        <f t="shared" si="340"/>
        <v>11.18</v>
      </c>
      <c r="V271" s="102">
        <f t="shared" si="341"/>
        <v>110</v>
      </c>
      <c r="W271" s="102">
        <f t="shared" si="342"/>
        <v>54</v>
      </c>
      <c r="X271" s="26">
        <f t="shared" si="343"/>
        <v>593.6</v>
      </c>
      <c r="Y271" s="26">
        <f t="shared" si="344"/>
        <v>1905.84</v>
      </c>
      <c r="Z271" s="26"/>
      <c r="AA271" s="119" t="s">
        <v>62</v>
      </c>
      <c r="AB271" s="120">
        <f t="shared" ref="AB271:AH271" si="362">K271+R271</f>
        <v>44.72</v>
      </c>
      <c r="AC271" s="120">
        <f t="shared" si="362"/>
        <v>894.39</v>
      </c>
      <c r="AD271" s="120">
        <f t="shared" si="362"/>
        <v>601.46</v>
      </c>
      <c r="AE271" s="120">
        <f t="shared" si="362"/>
        <v>37.27</v>
      </c>
      <c r="AF271" s="120">
        <f t="shared" si="362"/>
        <v>220</v>
      </c>
      <c r="AG271" s="120">
        <f t="shared" si="362"/>
        <v>108</v>
      </c>
      <c r="AH271" s="120">
        <f t="shared" si="362"/>
        <v>1905.84</v>
      </c>
      <c r="AI271" s="119" t="s">
        <v>32</v>
      </c>
    </row>
    <row r="272" s="17" customFormat="1" ht="16" customHeight="1" spans="1:35">
      <c r="A272" s="100">
        <f t="shared" si="332"/>
        <v>269</v>
      </c>
      <c r="B272" s="26" t="s">
        <v>103</v>
      </c>
      <c r="C272" s="20" t="s">
        <v>667</v>
      </c>
      <c r="D272" s="303" t="s">
        <v>668</v>
      </c>
      <c r="E272" s="137">
        <v>3726.65</v>
      </c>
      <c r="F272" s="26">
        <v>3726.65</v>
      </c>
      <c r="G272" s="137">
        <v>6014.67</v>
      </c>
      <c r="H272" s="137">
        <v>3726.65</v>
      </c>
      <c r="I272" s="154">
        <v>2200</v>
      </c>
      <c r="J272" s="102">
        <v>108</v>
      </c>
      <c r="K272" s="26">
        <f t="shared" si="348"/>
        <v>44.72</v>
      </c>
      <c r="L272" s="26">
        <f t="shared" si="355"/>
        <v>596.26</v>
      </c>
      <c r="M272" s="102">
        <f t="shared" si="333"/>
        <v>481.17</v>
      </c>
      <c r="N272" s="26">
        <f t="shared" si="356"/>
        <v>26.09</v>
      </c>
      <c r="O272" s="102">
        <f t="shared" si="334"/>
        <v>110</v>
      </c>
      <c r="P272" s="102">
        <f t="shared" si="335"/>
        <v>54</v>
      </c>
      <c r="Q272" s="102">
        <f t="shared" si="336"/>
        <v>1312.24</v>
      </c>
      <c r="R272" s="26">
        <f t="shared" si="337"/>
        <v>0</v>
      </c>
      <c r="S272" s="26">
        <f t="shared" si="338"/>
        <v>298.13</v>
      </c>
      <c r="T272" s="102">
        <f t="shared" si="339"/>
        <v>120.29</v>
      </c>
      <c r="U272" s="26">
        <f t="shared" si="340"/>
        <v>11.18</v>
      </c>
      <c r="V272" s="102">
        <f t="shared" si="341"/>
        <v>110</v>
      </c>
      <c r="W272" s="102">
        <f t="shared" si="342"/>
        <v>54</v>
      </c>
      <c r="X272" s="26">
        <f t="shared" si="343"/>
        <v>593.6</v>
      </c>
      <c r="Y272" s="26">
        <f t="shared" si="344"/>
        <v>1905.84</v>
      </c>
      <c r="Z272" s="132"/>
      <c r="AA272" s="119" t="s">
        <v>64</v>
      </c>
      <c r="AB272" s="120">
        <f t="shared" ref="AB272:AH272" si="363">K272+R272</f>
        <v>44.72</v>
      </c>
      <c r="AC272" s="120">
        <f t="shared" si="363"/>
        <v>894.39</v>
      </c>
      <c r="AD272" s="120">
        <f t="shared" si="363"/>
        <v>601.46</v>
      </c>
      <c r="AE272" s="120">
        <f t="shared" si="363"/>
        <v>37.27</v>
      </c>
      <c r="AF272" s="120">
        <f t="shared" si="363"/>
        <v>220</v>
      </c>
      <c r="AG272" s="120">
        <f t="shared" si="363"/>
        <v>108</v>
      </c>
      <c r="AH272" s="120">
        <f t="shared" si="363"/>
        <v>1905.84</v>
      </c>
      <c r="AI272" s="119" t="s">
        <v>32</v>
      </c>
    </row>
    <row r="273" s="17" customFormat="1" ht="16" customHeight="1" spans="1:35">
      <c r="A273" s="100">
        <f t="shared" si="332"/>
        <v>270</v>
      </c>
      <c r="B273" s="26" t="s">
        <v>395</v>
      </c>
      <c r="C273" s="20" t="s">
        <v>669</v>
      </c>
      <c r="D273" s="303" t="s">
        <v>670</v>
      </c>
      <c r="E273" s="137">
        <v>3726.65</v>
      </c>
      <c r="F273" s="26">
        <v>3726.65</v>
      </c>
      <c r="G273" s="137">
        <v>6014.67</v>
      </c>
      <c r="H273" s="137">
        <v>3726.65</v>
      </c>
      <c r="I273" s="154">
        <v>2200</v>
      </c>
      <c r="J273" s="102">
        <v>108</v>
      </c>
      <c r="K273" s="26">
        <f t="shared" si="348"/>
        <v>44.72</v>
      </c>
      <c r="L273" s="26">
        <f t="shared" si="355"/>
        <v>596.26</v>
      </c>
      <c r="M273" s="102">
        <f t="shared" si="333"/>
        <v>481.17</v>
      </c>
      <c r="N273" s="26">
        <f t="shared" si="356"/>
        <v>26.09</v>
      </c>
      <c r="O273" s="102">
        <f t="shared" si="334"/>
        <v>110</v>
      </c>
      <c r="P273" s="102">
        <f t="shared" si="335"/>
        <v>54</v>
      </c>
      <c r="Q273" s="102">
        <f t="shared" si="336"/>
        <v>1312.24</v>
      </c>
      <c r="R273" s="26">
        <f t="shared" si="337"/>
        <v>0</v>
      </c>
      <c r="S273" s="26">
        <f t="shared" si="338"/>
        <v>298.13</v>
      </c>
      <c r="T273" s="102">
        <f t="shared" si="339"/>
        <v>120.29</v>
      </c>
      <c r="U273" s="26">
        <f t="shared" si="340"/>
        <v>11.18</v>
      </c>
      <c r="V273" s="102">
        <f t="shared" si="341"/>
        <v>110</v>
      </c>
      <c r="W273" s="102">
        <f t="shared" si="342"/>
        <v>54</v>
      </c>
      <c r="X273" s="26">
        <f t="shared" si="343"/>
        <v>593.6</v>
      </c>
      <c r="Y273" s="26">
        <f t="shared" si="344"/>
        <v>1905.84</v>
      </c>
      <c r="Z273" s="132"/>
      <c r="AA273" s="119" t="s">
        <v>62</v>
      </c>
      <c r="AB273" s="120">
        <f t="shared" ref="AB273:AH273" si="364">K273+R273</f>
        <v>44.72</v>
      </c>
      <c r="AC273" s="120">
        <f t="shared" si="364"/>
        <v>894.39</v>
      </c>
      <c r="AD273" s="120">
        <f t="shared" si="364"/>
        <v>601.46</v>
      </c>
      <c r="AE273" s="120">
        <f t="shared" si="364"/>
        <v>37.27</v>
      </c>
      <c r="AF273" s="120">
        <f t="shared" si="364"/>
        <v>220</v>
      </c>
      <c r="AG273" s="120">
        <f t="shared" si="364"/>
        <v>108</v>
      </c>
      <c r="AH273" s="120">
        <f t="shared" si="364"/>
        <v>1905.84</v>
      </c>
      <c r="AI273" s="119" t="s">
        <v>32</v>
      </c>
    </row>
    <row r="274" s="17" customFormat="1" ht="16" customHeight="1" spans="1:35">
      <c r="A274" s="100">
        <f t="shared" si="332"/>
        <v>271</v>
      </c>
      <c r="B274" s="26" t="s">
        <v>185</v>
      </c>
      <c r="C274" s="20" t="s">
        <v>671</v>
      </c>
      <c r="D274" s="303" t="s">
        <v>672</v>
      </c>
      <c r="E274" s="137">
        <v>3726.65</v>
      </c>
      <c r="F274" s="26">
        <v>3726.65</v>
      </c>
      <c r="G274" s="137">
        <v>6014.67</v>
      </c>
      <c r="H274" s="137">
        <v>3726.65</v>
      </c>
      <c r="I274" s="154">
        <v>3180</v>
      </c>
      <c r="J274" s="102">
        <v>108</v>
      </c>
      <c r="K274" s="26">
        <f t="shared" si="348"/>
        <v>44.72</v>
      </c>
      <c r="L274" s="26">
        <f t="shared" si="355"/>
        <v>596.26</v>
      </c>
      <c r="M274" s="102">
        <f t="shared" si="333"/>
        <v>481.17</v>
      </c>
      <c r="N274" s="26">
        <f t="shared" si="356"/>
        <v>26.09</v>
      </c>
      <c r="O274" s="102">
        <f t="shared" si="334"/>
        <v>159</v>
      </c>
      <c r="P274" s="102">
        <f t="shared" si="335"/>
        <v>54</v>
      </c>
      <c r="Q274" s="102">
        <f t="shared" si="336"/>
        <v>1361.24</v>
      </c>
      <c r="R274" s="26">
        <f t="shared" si="337"/>
        <v>0</v>
      </c>
      <c r="S274" s="26">
        <f t="shared" si="338"/>
        <v>298.13</v>
      </c>
      <c r="T274" s="102">
        <f t="shared" si="339"/>
        <v>120.29</v>
      </c>
      <c r="U274" s="26">
        <f t="shared" si="340"/>
        <v>11.18</v>
      </c>
      <c r="V274" s="102">
        <f t="shared" si="341"/>
        <v>159</v>
      </c>
      <c r="W274" s="102">
        <f t="shared" si="342"/>
        <v>54</v>
      </c>
      <c r="X274" s="26">
        <f t="shared" si="343"/>
        <v>642.6</v>
      </c>
      <c r="Y274" s="26">
        <f t="shared" si="344"/>
        <v>2003.84</v>
      </c>
      <c r="Z274" s="132"/>
      <c r="AA274" s="119" t="s">
        <v>54</v>
      </c>
      <c r="AB274" s="120">
        <f t="shared" ref="AB274:AH274" si="365">K274+R274</f>
        <v>44.72</v>
      </c>
      <c r="AC274" s="120">
        <f t="shared" si="365"/>
        <v>894.39</v>
      </c>
      <c r="AD274" s="120">
        <f t="shared" si="365"/>
        <v>601.46</v>
      </c>
      <c r="AE274" s="120">
        <f t="shared" si="365"/>
        <v>37.27</v>
      </c>
      <c r="AF274" s="120">
        <f t="shared" si="365"/>
        <v>318</v>
      </c>
      <c r="AG274" s="120">
        <f t="shared" si="365"/>
        <v>108</v>
      </c>
      <c r="AH274" s="120">
        <f t="shared" si="365"/>
        <v>2003.84</v>
      </c>
      <c r="AI274" s="119" t="s">
        <v>35</v>
      </c>
    </row>
    <row r="275" s="17" customFormat="1" ht="16" customHeight="1" spans="1:35">
      <c r="A275" s="100">
        <f t="shared" si="332"/>
        <v>272</v>
      </c>
      <c r="B275" s="26" t="s">
        <v>113</v>
      </c>
      <c r="C275" s="20" t="s">
        <v>673</v>
      </c>
      <c r="D275" s="303" t="s">
        <v>674</v>
      </c>
      <c r="E275" s="137">
        <v>3820</v>
      </c>
      <c r="F275" s="26">
        <v>3820</v>
      </c>
      <c r="G275" s="137">
        <v>6014.67</v>
      </c>
      <c r="H275" s="137">
        <v>3820</v>
      </c>
      <c r="I275" s="154">
        <v>4180</v>
      </c>
      <c r="J275" s="102">
        <v>108</v>
      </c>
      <c r="K275" s="26">
        <f t="shared" si="348"/>
        <v>45.84</v>
      </c>
      <c r="L275" s="26">
        <f t="shared" si="355"/>
        <v>611.2</v>
      </c>
      <c r="M275" s="102">
        <f t="shared" si="333"/>
        <v>481.17</v>
      </c>
      <c r="N275" s="26">
        <f t="shared" si="356"/>
        <v>26.74</v>
      </c>
      <c r="O275" s="102">
        <f t="shared" si="334"/>
        <v>209</v>
      </c>
      <c r="P275" s="102">
        <f t="shared" si="335"/>
        <v>54</v>
      </c>
      <c r="Q275" s="102">
        <f t="shared" si="336"/>
        <v>1427.95</v>
      </c>
      <c r="R275" s="26">
        <f t="shared" si="337"/>
        <v>0</v>
      </c>
      <c r="S275" s="26">
        <f t="shared" si="338"/>
        <v>305.6</v>
      </c>
      <c r="T275" s="102">
        <f t="shared" si="339"/>
        <v>120.29</v>
      </c>
      <c r="U275" s="26">
        <f t="shared" si="340"/>
        <v>11.46</v>
      </c>
      <c r="V275" s="102">
        <f t="shared" si="341"/>
        <v>209</v>
      </c>
      <c r="W275" s="102">
        <f t="shared" si="342"/>
        <v>54</v>
      </c>
      <c r="X275" s="26">
        <f t="shared" si="343"/>
        <v>700.35</v>
      </c>
      <c r="Y275" s="26">
        <f t="shared" si="344"/>
        <v>2128.3</v>
      </c>
      <c r="Z275" s="132"/>
      <c r="AA275" s="119" t="s">
        <v>50</v>
      </c>
      <c r="AB275" s="120">
        <f t="shared" ref="AB275:AH275" si="366">K275+R275</f>
        <v>45.84</v>
      </c>
      <c r="AC275" s="120">
        <f t="shared" si="366"/>
        <v>916.8</v>
      </c>
      <c r="AD275" s="120">
        <f t="shared" si="366"/>
        <v>601.46</v>
      </c>
      <c r="AE275" s="120">
        <f t="shared" si="366"/>
        <v>38.2</v>
      </c>
      <c r="AF275" s="120">
        <f t="shared" si="366"/>
        <v>418</v>
      </c>
      <c r="AG275" s="120">
        <f t="shared" si="366"/>
        <v>108</v>
      </c>
      <c r="AH275" s="120">
        <f t="shared" si="366"/>
        <v>2128.3</v>
      </c>
      <c r="AI275" s="119" t="s">
        <v>35</v>
      </c>
    </row>
    <row r="276" s="17" customFormat="1" ht="16" customHeight="1" spans="1:35">
      <c r="A276" s="100">
        <f t="shared" si="332"/>
        <v>273</v>
      </c>
      <c r="B276" s="26" t="s">
        <v>113</v>
      </c>
      <c r="C276" s="20" t="s">
        <v>675</v>
      </c>
      <c r="D276" s="310" t="s">
        <v>676</v>
      </c>
      <c r="E276" s="137">
        <v>3726.65</v>
      </c>
      <c r="F276" s="26">
        <v>3726.65</v>
      </c>
      <c r="G276" s="137">
        <v>6014.67</v>
      </c>
      <c r="H276" s="137">
        <v>3726.65</v>
      </c>
      <c r="I276" s="154">
        <v>3180</v>
      </c>
      <c r="J276" s="102">
        <v>108</v>
      </c>
      <c r="K276" s="26">
        <f t="shared" si="348"/>
        <v>44.72</v>
      </c>
      <c r="L276" s="26">
        <f t="shared" si="355"/>
        <v>596.26</v>
      </c>
      <c r="M276" s="102">
        <f t="shared" si="333"/>
        <v>481.17</v>
      </c>
      <c r="N276" s="26">
        <f t="shared" si="356"/>
        <v>26.09</v>
      </c>
      <c r="O276" s="102">
        <f t="shared" si="334"/>
        <v>159</v>
      </c>
      <c r="P276" s="102">
        <f t="shared" si="335"/>
        <v>54</v>
      </c>
      <c r="Q276" s="102">
        <f t="shared" si="336"/>
        <v>1361.24</v>
      </c>
      <c r="R276" s="26">
        <f t="shared" si="337"/>
        <v>0</v>
      </c>
      <c r="S276" s="26">
        <f t="shared" si="338"/>
        <v>298.13</v>
      </c>
      <c r="T276" s="102">
        <f t="shared" si="339"/>
        <v>120.29</v>
      </c>
      <c r="U276" s="26">
        <f t="shared" si="340"/>
        <v>11.18</v>
      </c>
      <c r="V276" s="102">
        <f t="shared" si="341"/>
        <v>159</v>
      </c>
      <c r="W276" s="102">
        <f t="shared" si="342"/>
        <v>54</v>
      </c>
      <c r="X276" s="26">
        <f t="shared" si="343"/>
        <v>642.6</v>
      </c>
      <c r="Y276" s="26">
        <f t="shared" si="344"/>
        <v>2003.84</v>
      </c>
      <c r="Z276" s="132"/>
      <c r="AA276" s="119" t="s">
        <v>68</v>
      </c>
      <c r="AB276" s="120">
        <f t="shared" ref="AB276:AH276" si="367">K276+R276</f>
        <v>44.72</v>
      </c>
      <c r="AC276" s="120">
        <f t="shared" si="367"/>
        <v>894.39</v>
      </c>
      <c r="AD276" s="120">
        <f t="shared" si="367"/>
        <v>601.46</v>
      </c>
      <c r="AE276" s="120">
        <f t="shared" si="367"/>
        <v>37.27</v>
      </c>
      <c r="AF276" s="120">
        <f t="shared" si="367"/>
        <v>318</v>
      </c>
      <c r="AG276" s="120">
        <f t="shared" si="367"/>
        <v>108</v>
      </c>
      <c r="AH276" s="120">
        <f t="shared" si="367"/>
        <v>2003.84</v>
      </c>
      <c r="AI276" s="119" t="s">
        <v>35</v>
      </c>
    </row>
    <row r="277" s="17" customFormat="1" ht="16" customHeight="1" spans="1:35">
      <c r="A277" s="100">
        <f t="shared" si="332"/>
        <v>274</v>
      </c>
      <c r="B277" s="26" t="s">
        <v>130</v>
      </c>
      <c r="C277" s="20" t="s">
        <v>677</v>
      </c>
      <c r="D277" s="310" t="s">
        <v>678</v>
      </c>
      <c r="E277" s="137">
        <v>3726.65</v>
      </c>
      <c r="F277" s="26">
        <v>3726.65</v>
      </c>
      <c r="G277" s="137">
        <v>6014.67</v>
      </c>
      <c r="H277" s="137">
        <v>3726.65</v>
      </c>
      <c r="I277" s="154">
        <v>3180</v>
      </c>
      <c r="J277" s="102">
        <v>108</v>
      </c>
      <c r="K277" s="26">
        <f t="shared" si="348"/>
        <v>44.72</v>
      </c>
      <c r="L277" s="26">
        <f t="shared" si="355"/>
        <v>596.26</v>
      </c>
      <c r="M277" s="102">
        <f t="shared" si="333"/>
        <v>481.17</v>
      </c>
      <c r="N277" s="26">
        <f t="shared" si="356"/>
        <v>26.09</v>
      </c>
      <c r="O277" s="102">
        <f t="shared" si="334"/>
        <v>159</v>
      </c>
      <c r="P277" s="102">
        <f t="shared" si="335"/>
        <v>54</v>
      </c>
      <c r="Q277" s="102">
        <f t="shared" si="336"/>
        <v>1361.24</v>
      </c>
      <c r="R277" s="26">
        <f t="shared" si="337"/>
        <v>0</v>
      </c>
      <c r="S277" s="26">
        <f t="shared" si="338"/>
        <v>298.13</v>
      </c>
      <c r="T277" s="102">
        <f t="shared" si="339"/>
        <v>120.29</v>
      </c>
      <c r="U277" s="26">
        <f t="shared" si="340"/>
        <v>11.18</v>
      </c>
      <c r="V277" s="102">
        <f t="shared" si="341"/>
        <v>159</v>
      </c>
      <c r="W277" s="102">
        <f t="shared" si="342"/>
        <v>54</v>
      </c>
      <c r="X277" s="26">
        <f t="shared" si="343"/>
        <v>642.6</v>
      </c>
      <c r="Y277" s="26">
        <f t="shared" si="344"/>
        <v>2003.84</v>
      </c>
      <c r="Z277" s="132"/>
      <c r="AA277" s="119" t="s">
        <v>72</v>
      </c>
      <c r="AB277" s="120">
        <f t="shared" ref="AB277:AH277" si="368">K277+R277</f>
        <v>44.72</v>
      </c>
      <c r="AC277" s="120">
        <f t="shared" si="368"/>
        <v>894.39</v>
      </c>
      <c r="AD277" s="120">
        <f t="shared" si="368"/>
        <v>601.46</v>
      </c>
      <c r="AE277" s="120">
        <f t="shared" si="368"/>
        <v>37.27</v>
      </c>
      <c r="AF277" s="120">
        <f t="shared" si="368"/>
        <v>318</v>
      </c>
      <c r="AG277" s="120">
        <f t="shared" si="368"/>
        <v>108</v>
      </c>
      <c r="AH277" s="120">
        <f t="shared" si="368"/>
        <v>2003.84</v>
      </c>
      <c r="AI277" s="119" t="s">
        <v>34</v>
      </c>
    </row>
    <row r="278" s="17" customFormat="1" ht="16" customHeight="1" spans="1:35">
      <c r="A278" s="100">
        <f t="shared" si="332"/>
        <v>275</v>
      </c>
      <c r="B278" s="26" t="s">
        <v>517</v>
      </c>
      <c r="C278" s="20" t="s">
        <v>679</v>
      </c>
      <c r="D278" s="303" t="s">
        <v>680</v>
      </c>
      <c r="E278" s="137">
        <v>3726.65</v>
      </c>
      <c r="F278" s="26">
        <v>3726.65</v>
      </c>
      <c r="G278" s="137">
        <v>6014.67</v>
      </c>
      <c r="H278" s="137">
        <v>3726.65</v>
      </c>
      <c r="I278" s="154">
        <v>2200</v>
      </c>
      <c r="J278" s="102">
        <v>108</v>
      </c>
      <c r="K278" s="26">
        <f t="shared" si="348"/>
        <v>44.72</v>
      </c>
      <c r="L278" s="26">
        <f t="shared" si="355"/>
        <v>596.26</v>
      </c>
      <c r="M278" s="102">
        <f t="shared" si="333"/>
        <v>481.17</v>
      </c>
      <c r="N278" s="26">
        <f t="shared" si="356"/>
        <v>26.09</v>
      </c>
      <c r="O278" s="102">
        <f t="shared" si="334"/>
        <v>110</v>
      </c>
      <c r="P278" s="102">
        <f t="shared" si="335"/>
        <v>54</v>
      </c>
      <c r="Q278" s="102">
        <f t="shared" si="336"/>
        <v>1312.24</v>
      </c>
      <c r="R278" s="26">
        <f t="shared" si="337"/>
        <v>0</v>
      </c>
      <c r="S278" s="26">
        <f t="shared" si="338"/>
        <v>298.13</v>
      </c>
      <c r="T278" s="102">
        <f t="shared" si="339"/>
        <v>120.29</v>
      </c>
      <c r="U278" s="26">
        <f t="shared" si="340"/>
        <v>11.18</v>
      </c>
      <c r="V278" s="102">
        <f t="shared" si="341"/>
        <v>110</v>
      </c>
      <c r="W278" s="102">
        <f t="shared" si="342"/>
        <v>54</v>
      </c>
      <c r="X278" s="26">
        <f t="shared" si="343"/>
        <v>593.6</v>
      </c>
      <c r="Y278" s="26">
        <f t="shared" si="344"/>
        <v>1905.84</v>
      </c>
      <c r="Z278" s="132"/>
      <c r="AA278" s="119" t="s">
        <v>45</v>
      </c>
      <c r="AB278" s="120">
        <f t="shared" ref="AB278:AH278" si="369">K278+R278</f>
        <v>44.72</v>
      </c>
      <c r="AC278" s="120">
        <f t="shared" si="369"/>
        <v>894.39</v>
      </c>
      <c r="AD278" s="120">
        <f t="shared" si="369"/>
        <v>601.46</v>
      </c>
      <c r="AE278" s="120">
        <f t="shared" si="369"/>
        <v>37.27</v>
      </c>
      <c r="AF278" s="120">
        <f t="shared" si="369"/>
        <v>220</v>
      </c>
      <c r="AG278" s="120">
        <f t="shared" si="369"/>
        <v>108</v>
      </c>
      <c r="AH278" s="120">
        <f t="shared" si="369"/>
        <v>1905.84</v>
      </c>
      <c r="AI278" s="119" t="s">
        <v>32</v>
      </c>
    </row>
    <row r="279" s="17" customFormat="1" ht="16" customHeight="1" spans="1:35">
      <c r="A279" s="100">
        <f t="shared" si="332"/>
        <v>276</v>
      </c>
      <c r="B279" s="26" t="s">
        <v>180</v>
      </c>
      <c r="C279" s="20" t="s">
        <v>681</v>
      </c>
      <c r="D279" s="303" t="s">
        <v>682</v>
      </c>
      <c r="E279" s="137">
        <v>3726.65</v>
      </c>
      <c r="F279" s="26">
        <v>3726.65</v>
      </c>
      <c r="G279" s="137">
        <v>6014.67</v>
      </c>
      <c r="H279" s="137">
        <v>3726.65</v>
      </c>
      <c r="I279" s="154">
        <v>3180</v>
      </c>
      <c r="J279" s="102">
        <v>108</v>
      </c>
      <c r="K279" s="26">
        <f t="shared" si="348"/>
        <v>44.72</v>
      </c>
      <c r="L279" s="26">
        <f t="shared" si="355"/>
        <v>596.26</v>
      </c>
      <c r="M279" s="102">
        <f t="shared" si="333"/>
        <v>481.17</v>
      </c>
      <c r="N279" s="26">
        <f t="shared" si="356"/>
        <v>26.09</v>
      </c>
      <c r="O279" s="102">
        <f t="shared" si="334"/>
        <v>159</v>
      </c>
      <c r="P279" s="102">
        <f t="shared" si="335"/>
        <v>54</v>
      </c>
      <c r="Q279" s="102">
        <f t="shared" si="336"/>
        <v>1361.24</v>
      </c>
      <c r="R279" s="26">
        <f t="shared" si="337"/>
        <v>0</v>
      </c>
      <c r="S279" s="26">
        <f t="shared" si="338"/>
        <v>298.13</v>
      </c>
      <c r="T279" s="102">
        <f t="shared" si="339"/>
        <v>120.29</v>
      </c>
      <c r="U279" s="26">
        <f t="shared" si="340"/>
        <v>11.18</v>
      </c>
      <c r="V279" s="102">
        <f t="shared" si="341"/>
        <v>159</v>
      </c>
      <c r="W279" s="102">
        <f t="shared" si="342"/>
        <v>54</v>
      </c>
      <c r="X279" s="26">
        <f t="shared" si="343"/>
        <v>642.6</v>
      </c>
      <c r="Y279" s="26">
        <f t="shared" si="344"/>
        <v>2003.84</v>
      </c>
      <c r="Z279" s="132"/>
      <c r="AA279" s="119" t="s">
        <v>52</v>
      </c>
      <c r="AB279" s="120">
        <f t="shared" ref="AB279:AH279" si="370">K279+R279</f>
        <v>44.72</v>
      </c>
      <c r="AC279" s="120">
        <f t="shared" si="370"/>
        <v>894.39</v>
      </c>
      <c r="AD279" s="120">
        <f t="shared" si="370"/>
        <v>601.46</v>
      </c>
      <c r="AE279" s="120">
        <f t="shared" si="370"/>
        <v>37.27</v>
      </c>
      <c r="AF279" s="120">
        <f t="shared" si="370"/>
        <v>318</v>
      </c>
      <c r="AG279" s="120">
        <f t="shared" si="370"/>
        <v>108</v>
      </c>
      <c r="AH279" s="120">
        <f t="shared" si="370"/>
        <v>2003.84</v>
      </c>
      <c r="AI279" s="119" t="s">
        <v>34</v>
      </c>
    </row>
    <row r="280" s="17" customFormat="1" ht="16" customHeight="1" spans="1:35">
      <c r="A280" s="100">
        <f t="shared" si="332"/>
        <v>277</v>
      </c>
      <c r="B280" s="26" t="s">
        <v>193</v>
      </c>
      <c r="C280" s="20" t="s">
        <v>683</v>
      </c>
      <c r="D280" s="303" t="s">
        <v>684</v>
      </c>
      <c r="E280" s="137">
        <v>3726.65</v>
      </c>
      <c r="F280" s="26">
        <v>3726.65</v>
      </c>
      <c r="G280" s="137">
        <v>6014.67</v>
      </c>
      <c r="H280" s="137">
        <v>3726.65</v>
      </c>
      <c r="I280" s="154">
        <v>3180</v>
      </c>
      <c r="J280" s="102">
        <v>108</v>
      </c>
      <c r="K280" s="26">
        <f t="shared" si="348"/>
        <v>44.72</v>
      </c>
      <c r="L280" s="26">
        <f t="shared" si="355"/>
        <v>596.26</v>
      </c>
      <c r="M280" s="102">
        <f t="shared" si="333"/>
        <v>481.17</v>
      </c>
      <c r="N280" s="26">
        <f t="shared" si="356"/>
        <v>26.09</v>
      </c>
      <c r="O280" s="102">
        <f t="shared" si="334"/>
        <v>159</v>
      </c>
      <c r="P280" s="102">
        <f t="shared" si="335"/>
        <v>54</v>
      </c>
      <c r="Q280" s="102">
        <f t="shared" si="336"/>
        <v>1361.24</v>
      </c>
      <c r="R280" s="26">
        <f t="shared" si="337"/>
        <v>0</v>
      </c>
      <c r="S280" s="26">
        <f t="shared" si="338"/>
        <v>298.13</v>
      </c>
      <c r="T280" s="102">
        <f t="shared" si="339"/>
        <v>120.29</v>
      </c>
      <c r="U280" s="26">
        <f t="shared" si="340"/>
        <v>11.18</v>
      </c>
      <c r="V280" s="102">
        <f t="shared" si="341"/>
        <v>159</v>
      </c>
      <c r="W280" s="102">
        <f t="shared" si="342"/>
        <v>54</v>
      </c>
      <c r="X280" s="26">
        <f t="shared" si="343"/>
        <v>642.6</v>
      </c>
      <c r="Y280" s="26">
        <f t="shared" si="344"/>
        <v>2003.84</v>
      </c>
      <c r="Z280" s="132"/>
      <c r="AA280" s="119" t="s">
        <v>57</v>
      </c>
      <c r="AB280" s="120">
        <f t="shared" ref="AB280:AH280" si="371">K280+R280</f>
        <v>44.72</v>
      </c>
      <c r="AC280" s="120">
        <f t="shared" si="371"/>
        <v>894.39</v>
      </c>
      <c r="AD280" s="120">
        <f t="shared" si="371"/>
        <v>601.46</v>
      </c>
      <c r="AE280" s="120">
        <f t="shared" si="371"/>
        <v>37.27</v>
      </c>
      <c r="AF280" s="120">
        <f t="shared" si="371"/>
        <v>318</v>
      </c>
      <c r="AG280" s="120">
        <f t="shared" si="371"/>
        <v>108</v>
      </c>
      <c r="AH280" s="120">
        <f t="shared" si="371"/>
        <v>2003.84</v>
      </c>
      <c r="AI280" s="119" t="s">
        <v>35</v>
      </c>
    </row>
    <row r="281" s="17" customFormat="1" ht="16" customHeight="1" spans="1:35">
      <c r="A281" s="100">
        <f t="shared" si="332"/>
        <v>278</v>
      </c>
      <c r="B281" s="26" t="s">
        <v>196</v>
      </c>
      <c r="C281" s="20" t="s">
        <v>685</v>
      </c>
      <c r="D281" s="310" t="s">
        <v>686</v>
      </c>
      <c r="E281" s="137">
        <v>3726.65</v>
      </c>
      <c r="F281" s="26">
        <v>3726.65</v>
      </c>
      <c r="G281" s="137">
        <v>6014.67</v>
      </c>
      <c r="H281" s="137">
        <v>3726.65</v>
      </c>
      <c r="I281" s="154">
        <v>2200</v>
      </c>
      <c r="J281" s="102">
        <v>108</v>
      </c>
      <c r="K281" s="26">
        <f t="shared" si="348"/>
        <v>44.72</v>
      </c>
      <c r="L281" s="26">
        <f t="shared" si="355"/>
        <v>596.26</v>
      </c>
      <c r="M281" s="102">
        <f t="shared" si="333"/>
        <v>481.17</v>
      </c>
      <c r="N281" s="26">
        <f t="shared" si="356"/>
        <v>26.09</v>
      </c>
      <c r="O281" s="102">
        <f t="shared" si="334"/>
        <v>110</v>
      </c>
      <c r="P281" s="102">
        <f t="shared" si="335"/>
        <v>54</v>
      </c>
      <c r="Q281" s="102">
        <f t="shared" si="336"/>
        <v>1312.24</v>
      </c>
      <c r="R281" s="26">
        <f t="shared" si="337"/>
        <v>0</v>
      </c>
      <c r="S281" s="26">
        <f t="shared" si="338"/>
        <v>298.13</v>
      </c>
      <c r="T281" s="102">
        <f t="shared" si="339"/>
        <v>120.29</v>
      </c>
      <c r="U281" s="26">
        <f t="shared" si="340"/>
        <v>11.18</v>
      </c>
      <c r="V281" s="102">
        <f t="shared" si="341"/>
        <v>110</v>
      </c>
      <c r="W281" s="102">
        <f t="shared" si="342"/>
        <v>54</v>
      </c>
      <c r="X281" s="26">
        <f t="shared" si="343"/>
        <v>593.6</v>
      </c>
      <c r="Y281" s="26">
        <f t="shared" si="344"/>
        <v>1905.84</v>
      </c>
      <c r="Z281" s="132"/>
      <c r="AA281" s="119" t="s">
        <v>55</v>
      </c>
      <c r="AB281" s="120">
        <f t="shared" ref="AB281:AH281" si="372">K281+R281</f>
        <v>44.72</v>
      </c>
      <c r="AC281" s="120">
        <f t="shared" si="372"/>
        <v>894.39</v>
      </c>
      <c r="AD281" s="120">
        <f t="shared" si="372"/>
        <v>601.46</v>
      </c>
      <c r="AE281" s="120">
        <f t="shared" si="372"/>
        <v>37.27</v>
      </c>
      <c r="AF281" s="120">
        <f t="shared" si="372"/>
        <v>220</v>
      </c>
      <c r="AG281" s="120">
        <f t="shared" si="372"/>
        <v>108</v>
      </c>
      <c r="AH281" s="120">
        <f t="shared" si="372"/>
        <v>1905.84</v>
      </c>
      <c r="AI281" s="119" t="s">
        <v>32</v>
      </c>
    </row>
    <row r="282" s="17" customFormat="1" ht="16" customHeight="1" spans="1:35">
      <c r="A282" s="100">
        <f t="shared" si="332"/>
        <v>279</v>
      </c>
      <c r="B282" s="26" t="s">
        <v>352</v>
      </c>
      <c r="C282" s="20" t="s">
        <v>687</v>
      </c>
      <c r="D282" s="303" t="s">
        <v>688</v>
      </c>
      <c r="E282" s="137">
        <v>3820</v>
      </c>
      <c r="F282" s="26">
        <v>3820</v>
      </c>
      <c r="G282" s="137">
        <v>6014.67</v>
      </c>
      <c r="H282" s="137">
        <v>3820</v>
      </c>
      <c r="I282" s="154">
        <v>4180</v>
      </c>
      <c r="J282" s="102">
        <v>108</v>
      </c>
      <c r="K282" s="26">
        <f t="shared" si="348"/>
        <v>45.84</v>
      </c>
      <c r="L282" s="26">
        <f t="shared" si="355"/>
        <v>611.2</v>
      </c>
      <c r="M282" s="102">
        <f t="shared" si="333"/>
        <v>481.17</v>
      </c>
      <c r="N282" s="26">
        <f t="shared" si="356"/>
        <v>26.74</v>
      </c>
      <c r="O282" s="102">
        <f t="shared" si="334"/>
        <v>209</v>
      </c>
      <c r="P282" s="102">
        <f t="shared" si="335"/>
        <v>54</v>
      </c>
      <c r="Q282" s="102">
        <f t="shared" si="336"/>
        <v>1427.95</v>
      </c>
      <c r="R282" s="26">
        <f t="shared" si="337"/>
        <v>0</v>
      </c>
      <c r="S282" s="26">
        <f t="shared" si="338"/>
        <v>305.6</v>
      </c>
      <c r="T282" s="102">
        <f t="shared" si="339"/>
        <v>120.29</v>
      </c>
      <c r="U282" s="26">
        <f t="shared" si="340"/>
        <v>11.46</v>
      </c>
      <c r="V282" s="102">
        <f t="shared" si="341"/>
        <v>209</v>
      </c>
      <c r="W282" s="102">
        <f t="shared" si="342"/>
        <v>54</v>
      </c>
      <c r="X282" s="26">
        <f t="shared" si="343"/>
        <v>700.35</v>
      </c>
      <c r="Y282" s="26">
        <f t="shared" si="344"/>
        <v>2128.3</v>
      </c>
      <c r="Z282" s="132"/>
      <c r="AA282" s="119" t="s">
        <v>72</v>
      </c>
      <c r="AB282" s="120">
        <f t="shared" ref="AB282:AH282" si="373">K282+R282</f>
        <v>45.84</v>
      </c>
      <c r="AC282" s="120">
        <f t="shared" si="373"/>
        <v>916.8</v>
      </c>
      <c r="AD282" s="120">
        <f t="shared" si="373"/>
        <v>601.46</v>
      </c>
      <c r="AE282" s="120">
        <f t="shared" si="373"/>
        <v>38.2</v>
      </c>
      <c r="AF282" s="120">
        <f t="shared" si="373"/>
        <v>418</v>
      </c>
      <c r="AG282" s="120">
        <f t="shared" si="373"/>
        <v>108</v>
      </c>
      <c r="AH282" s="120">
        <f t="shared" si="373"/>
        <v>2128.3</v>
      </c>
      <c r="AI282" s="119" t="s">
        <v>34</v>
      </c>
    </row>
    <row r="283" s="17" customFormat="1" ht="16" customHeight="1" spans="1:35">
      <c r="A283" s="100">
        <f t="shared" si="332"/>
        <v>280</v>
      </c>
      <c r="B283" s="26" t="s">
        <v>395</v>
      </c>
      <c r="C283" s="29" t="s">
        <v>689</v>
      </c>
      <c r="D283" s="311" t="s">
        <v>690</v>
      </c>
      <c r="E283" s="137">
        <v>3726.65</v>
      </c>
      <c r="F283" s="26">
        <v>3726.65</v>
      </c>
      <c r="G283" s="137">
        <v>6014.67</v>
      </c>
      <c r="H283" s="137">
        <v>3726.65</v>
      </c>
      <c r="I283" s="154">
        <v>2200</v>
      </c>
      <c r="J283" s="102">
        <v>108</v>
      </c>
      <c r="K283" s="26">
        <f t="shared" si="348"/>
        <v>44.72</v>
      </c>
      <c r="L283" s="26">
        <f t="shared" si="355"/>
        <v>596.26</v>
      </c>
      <c r="M283" s="102">
        <f t="shared" si="333"/>
        <v>481.17</v>
      </c>
      <c r="N283" s="26">
        <f t="shared" si="356"/>
        <v>26.09</v>
      </c>
      <c r="O283" s="102">
        <f t="shared" si="334"/>
        <v>110</v>
      </c>
      <c r="P283" s="102">
        <f t="shared" si="335"/>
        <v>54</v>
      </c>
      <c r="Q283" s="102">
        <f t="shared" si="336"/>
        <v>1312.24</v>
      </c>
      <c r="R283" s="26">
        <f t="shared" si="337"/>
        <v>0</v>
      </c>
      <c r="S283" s="26">
        <f t="shared" si="338"/>
        <v>298.13</v>
      </c>
      <c r="T283" s="102">
        <f t="shared" si="339"/>
        <v>120.29</v>
      </c>
      <c r="U283" s="26">
        <f t="shared" si="340"/>
        <v>11.18</v>
      </c>
      <c r="V283" s="102">
        <f t="shared" si="341"/>
        <v>110</v>
      </c>
      <c r="W283" s="102">
        <f t="shared" si="342"/>
        <v>54</v>
      </c>
      <c r="X283" s="26">
        <f t="shared" si="343"/>
        <v>593.6</v>
      </c>
      <c r="Y283" s="26">
        <f t="shared" si="344"/>
        <v>1905.84</v>
      </c>
      <c r="Z283" s="132"/>
      <c r="AA283" s="119" t="s">
        <v>62</v>
      </c>
      <c r="AB283" s="120">
        <f t="shared" ref="AB283:AH283" si="374">K283+R283</f>
        <v>44.72</v>
      </c>
      <c r="AC283" s="120">
        <f t="shared" si="374"/>
        <v>894.39</v>
      </c>
      <c r="AD283" s="120">
        <f t="shared" si="374"/>
        <v>601.46</v>
      </c>
      <c r="AE283" s="120">
        <f t="shared" si="374"/>
        <v>37.27</v>
      </c>
      <c r="AF283" s="120">
        <f t="shared" si="374"/>
        <v>220</v>
      </c>
      <c r="AG283" s="120">
        <f t="shared" si="374"/>
        <v>108</v>
      </c>
      <c r="AH283" s="120">
        <f t="shared" si="374"/>
        <v>1905.84</v>
      </c>
      <c r="AI283" s="119" t="s">
        <v>32</v>
      </c>
    </row>
    <row r="284" s="17" customFormat="1" ht="16" customHeight="1" spans="1:35">
      <c r="A284" s="100">
        <f t="shared" si="332"/>
        <v>281</v>
      </c>
      <c r="B284" s="26" t="s">
        <v>103</v>
      </c>
      <c r="C284" s="29" t="s">
        <v>691</v>
      </c>
      <c r="D284" s="311" t="s">
        <v>692</v>
      </c>
      <c r="E284" s="137">
        <v>3726.65</v>
      </c>
      <c r="F284" s="26">
        <v>3726.65</v>
      </c>
      <c r="G284" s="137">
        <v>6014.67</v>
      </c>
      <c r="H284" s="137">
        <v>3726.65</v>
      </c>
      <c r="I284" s="154">
        <v>2200</v>
      </c>
      <c r="J284" s="102">
        <v>108</v>
      </c>
      <c r="K284" s="26">
        <f t="shared" si="348"/>
        <v>44.72</v>
      </c>
      <c r="L284" s="26">
        <f t="shared" si="355"/>
        <v>596.26</v>
      </c>
      <c r="M284" s="102">
        <f t="shared" si="333"/>
        <v>481.17</v>
      </c>
      <c r="N284" s="26">
        <f t="shared" si="356"/>
        <v>26.09</v>
      </c>
      <c r="O284" s="102">
        <f t="shared" si="334"/>
        <v>110</v>
      </c>
      <c r="P284" s="102">
        <f t="shared" si="335"/>
        <v>54</v>
      </c>
      <c r="Q284" s="102">
        <f t="shared" si="336"/>
        <v>1312.24</v>
      </c>
      <c r="R284" s="26">
        <f t="shared" si="337"/>
        <v>0</v>
      </c>
      <c r="S284" s="26">
        <f t="shared" si="338"/>
        <v>298.13</v>
      </c>
      <c r="T284" s="102">
        <f t="shared" si="339"/>
        <v>120.29</v>
      </c>
      <c r="U284" s="26">
        <f t="shared" si="340"/>
        <v>11.18</v>
      </c>
      <c r="V284" s="102">
        <f t="shared" si="341"/>
        <v>110</v>
      </c>
      <c r="W284" s="102">
        <f t="shared" si="342"/>
        <v>54</v>
      </c>
      <c r="X284" s="26">
        <f t="shared" si="343"/>
        <v>593.6</v>
      </c>
      <c r="Y284" s="26">
        <f t="shared" si="344"/>
        <v>1905.84</v>
      </c>
      <c r="Z284" s="132"/>
      <c r="AA284" s="119" t="s">
        <v>44</v>
      </c>
      <c r="AB284" s="120">
        <f t="shared" ref="AB284:AH284" si="375">K284+R284</f>
        <v>44.72</v>
      </c>
      <c r="AC284" s="120">
        <f t="shared" si="375"/>
        <v>894.39</v>
      </c>
      <c r="AD284" s="120">
        <f t="shared" si="375"/>
        <v>601.46</v>
      </c>
      <c r="AE284" s="120">
        <f t="shared" si="375"/>
        <v>37.27</v>
      </c>
      <c r="AF284" s="120">
        <f t="shared" si="375"/>
        <v>220</v>
      </c>
      <c r="AG284" s="120">
        <f t="shared" si="375"/>
        <v>108</v>
      </c>
      <c r="AH284" s="120">
        <f t="shared" si="375"/>
        <v>1905.84</v>
      </c>
      <c r="AI284" s="119" t="s">
        <v>32</v>
      </c>
    </row>
    <row r="285" s="17" customFormat="1" ht="16" customHeight="1" spans="1:35">
      <c r="A285" s="100">
        <f t="shared" si="332"/>
        <v>282</v>
      </c>
      <c r="B285" s="26" t="s">
        <v>517</v>
      </c>
      <c r="C285" s="29" t="s">
        <v>693</v>
      </c>
      <c r="D285" s="18" t="s">
        <v>694</v>
      </c>
      <c r="E285" s="137">
        <v>3726.65</v>
      </c>
      <c r="F285" s="26">
        <v>3726.65</v>
      </c>
      <c r="G285" s="137">
        <v>6014.67</v>
      </c>
      <c r="H285" s="137">
        <v>3726.65</v>
      </c>
      <c r="I285" s="154">
        <v>2200</v>
      </c>
      <c r="J285" s="102">
        <v>108</v>
      </c>
      <c r="K285" s="26">
        <f t="shared" si="348"/>
        <v>44.72</v>
      </c>
      <c r="L285" s="26">
        <f t="shared" si="355"/>
        <v>596.26</v>
      </c>
      <c r="M285" s="102">
        <f t="shared" si="333"/>
        <v>481.17</v>
      </c>
      <c r="N285" s="26">
        <f t="shared" si="356"/>
        <v>26.09</v>
      </c>
      <c r="O285" s="102">
        <f t="shared" si="334"/>
        <v>110</v>
      </c>
      <c r="P285" s="102">
        <f t="shared" si="335"/>
        <v>54</v>
      </c>
      <c r="Q285" s="102">
        <f t="shared" si="336"/>
        <v>1312.24</v>
      </c>
      <c r="R285" s="26">
        <f t="shared" si="337"/>
        <v>0</v>
      </c>
      <c r="S285" s="26">
        <f t="shared" si="338"/>
        <v>298.13</v>
      </c>
      <c r="T285" s="102">
        <f t="shared" si="339"/>
        <v>120.29</v>
      </c>
      <c r="U285" s="26">
        <f t="shared" si="340"/>
        <v>11.18</v>
      </c>
      <c r="V285" s="102">
        <f t="shared" si="341"/>
        <v>110</v>
      </c>
      <c r="W285" s="102">
        <f t="shared" si="342"/>
        <v>54</v>
      </c>
      <c r="X285" s="26">
        <f t="shared" si="343"/>
        <v>593.6</v>
      </c>
      <c r="Y285" s="26">
        <f t="shared" si="344"/>
        <v>1905.84</v>
      </c>
      <c r="Z285" s="132"/>
      <c r="AA285" s="119" t="s">
        <v>45</v>
      </c>
      <c r="AB285" s="120">
        <f t="shared" ref="AB285:AH285" si="376">K285+R285</f>
        <v>44.72</v>
      </c>
      <c r="AC285" s="120">
        <f t="shared" si="376"/>
        <v>894.39</v>
      </c>
      <c r="AD285" s="120">
        <f t="shared" si="376"/>
        <v>601.46</v>
      </c>
      <c r="AE285" s="120">
        <f t="shared" si="376"/>
        <v>37.27</v>
      </c>
      <c r="AF285" s="120">
        <f t="shared" si="376"/>
        <v>220</v>
      </c>
      <c r="AG285" s="120">
        <f t="shared" si="376"/>
        <v>108</v>
      </c>
      <c r="AH285" s="120">
        <f t="shared" si="376"/>
        <v>1905.84</v>
      </c>
      <c r="AI285" s="119" t="s">
        <v>32</v>
      </c>
    </row>
    <row r="286" s="17" customFormat="1" ht="16" customHeight="1" spans="1:35">
      <c r="A286" s="100">
        <f t="shared" si="332"/>
        <v>283</v>
      </c>
      <c r="B286" s="26" t="s">
        <v>185</v>
      </c>
      <c r="C286" s="29" t="s">
        <v>695</v>
      </c>
      <c r="D286" s="311" t="s">
        <v>696</v>
      </c>
      <c r="E286" s="137">
        <v>3726.65</v>
      </c>
      <c r="F286" s="26">
        <v>3726.65</v>
      </c>
      <c r="G286" s="137">
        <v>6014.67</v>
      </c>
      <c r="H286" s="137">
        <v>3726.65</v>
      </c>
      <c r="I286" s="154">
        <v>3180</v>
      </c>
      <c r="J286" s="102">
        <v>108</v>
      </c>
      <c r="K286" s="26">
        <f t="shared" si="348"/>
        <v>44.72</v>
      </c>
      <c r="L286" s="26">
        <f t="shared" si="355"/>
        <v>596.26</v>
      </c>
      <c r="M286" s="102">
        <f t="shared" si="333"/>
        <v>481.17</v>
      </c>
      <c r="N286" s="26">
        <f t="shared" si="356"/>
        <v>26.09</v>
      </c>
      <c r="O286" s="102">
        <f t="shared" si="334"/>
        <v>159</v>
      </c>
      <c r="P286" s="102">
        <f t="shared" si="335"/>
        <v>54</v>
      </c>
      <c r="Q286" s="102">
        <f t="shared" si="336"/>
        <v>1361.24</v>
      </c>
      <c r="R286" s="26">
        <f t="shared" si="337"/>
        <v>0</v>
      </c>
      <c r="S286" s="26">
        <f t="shared" si="338"/>
        <v>298.13</v>
      </c>
      <c r="T286" s="102">
        <f t="shared" si="339"/>
        <v>120.29</v>
      </c>
      <c r="U286" s="26">
        <f t="shared" si="340"/>
        <v>11.18</v>
      </c>
      <c r="V286" s="102">
        <f t="shared" si="341"/>
        <v>159</v>
      </c>
      <c r="W286" s="102">
        <f t="shared" si="342"/>
        <v>54</v>
      </c>
      <c r="X286" s="26">
        <f t="shared" si="343"/>
        <v>642.6</v>
      </c>
      <c r="Y286" s="26">
        <f t="shared" si="344"/>
        <v>2003.84</v>
      </c>
      <c r="Z286" s="132"/>
      <c r="AA286" s="119" t="s">
        <v>58</v>
      </c>
      <c r="AB286" s="120">
        <f t="shared" ref="AB286:AH286" si="377">K286+R286</f>
        <v>44.72</v>
      </c>
      <c r="AC286" s="120">
        <f t="shared" si="377"/>
        <v>894.39</v>
      </c>
      <c r="AD286" s="120">
        <f t="shared" si="377"/>
        <v>601.46</v>
      </c>
      <c r="AE286" s="120">
        <f t="shared" si="377"/>
        <v>37.27</v>
      </c>
      <c r="AF286" s="120">
        <f t="shared" si="377"/>
        <v>318</v>
      </c>
      <c r="AG286" s="120">
        <f t="shared" si="377"/>
        <v>108</v>
      </c>
      <c r="AH286" s="120">
        <f t="shared" si="377"/>
        <v>2003.84</v>
      </c>
      <c r="AI286" s="119" t="s">
        <v>35</v>
      </c>
    </row>
    <row r="287" s="17" customFormat="1" ht="16" customHeight="1" spans="1:35">
      <c r="A287" s="100">
        <f t="shared" si="332"/>
        <v>284</v>
      </c>
      <c r="B287" s="26" t="s">
        <v>506</v>
      </c>
      <c r="C287" s="34" t="s">
        <v>697</v>
      </c>
      <c r="D287" s="311" t="s">
        <v>698</v>
      </c>
      <c r="E287" s="137">
        <v>3726.65</v>
      </c>
      <c r="F287" s="26">
        <v>3726.65</v>
      </c>
      <c r="G287" s="137">
        <v>6014.67</v>
      </c>
      <c r="H287" s="137">
        <v>3726.65</v>
      </c>
      <c r="I287" s="154">
        <v>3180</v>
      </c>
      <c r="J287" s="102">
        <v>108</v>
      </c>
      <c r="K287" s="26">
        <f t="shared" si="348"/>
        <v>44.72</v>
      </c>
      <c r="L287" s="26">
        <f t="shared" si="355"/>
        <v>596.26</v>
      </c>
      <c r="M287" s="102">
        <f t="shared" si="333"/>
        <v>481.17</v>
      </c>
      <c r="N287" s="26">
        <f t="shared" si="356"/>
        <v>26.09</v>
      </c>
      <c r="O287" s="102">
        <f t="shared" si="334"/>
        <v>159</v>
      </c>
      <c r="P287" s="102">
        <f t="shared" si="335"/>
        <v>54</v>
      </c>
      <c r="Q287" s="102">
        <f t="shared" si="336"/>
        <v>1361.24</v>
      </c>
      <c r="R287" s="26">
        <f t="shared" si="337"/>
        <v>0</v>
      </c>
      <c r="S287" s="26">
        <f t="shared" si="338"/>
        <v>298.13</v>
      </c>
      <c r="T287" s="102">
        <f t="shared" si="339"/>
        <v>120.29</v>
      </c>
      <c r="U287" s="26">
        <f t="shared" si="340"/>
        <v>11.18</v>
      </c>
      <c r="V287" s="102">
        <f t="shared" si="341"/>
        <v>159</v>
      </c>
      <c r="W287" s="102">
        <f t="shared" si="342"/>
        <v>54</v>
      </c>
      <c r="X287" s="26">
        <f t="shared" si="343"/>
        <v>642.6</v>
      </c>
      <c r="Y287" s="26">
        <f t="shared" si="344"/>
        <v>2003.84</v>
      </c>
      <c r="Z287" s="132"/>
      <c r="AA287" s="119" t="s">
        <v>41</v>
      </c>
      <c r="AB287" s="120">
        <f t="shared" ref="AB287:AH287" si="378">K287+R287</f>
        <v>44.72</v>
      </c>
      <c r="AC287" s="120">
        <f t="shared" si="378"/>
        <v>894.39</v>
      </c>
      <c r="AD287" s="120">
        <f t="shared" si="378"/>
        <v>601.46</v>
      </c>
      <c r="AE287" s="120">
        <f t="shared" si="378"/>
        <v>37.27</v>
      </c>
      <c r="AF287" s="120">
        <f t="shared" si="378"/>
        <v>318</v>
      </c>
      <c r="AG287" s="120">
        <f t="shared" si="378"/>
        <v>108</v>
      </c>
      <c r="AH287" s="120">
        <f t="shared" si="378"/>
        <v>2003.84</v>
      </c>
      <c r="AI287" s="119" t="s">
        <v>31</v>
      </c>
    </row>
    <row r="288" s="17" customFormat="1" ht="16" customHeight="1" spans="1:35">
      <c r="A288" s="100">
        <f t="shared" si="332"/>
        <v>285</v>
      </c>
      <c r="B288" s="26" t="s">
        <v>207</v>
      </c>
      <c r="C288" s="108" t="s">
        <v>699</v>
      </c>
      <c r="D288" s="20" t="s">
        <v>700</v>
      </c>
      <c r="E288" s="26">
        <v>3726.65</v>
      </c>
      <c r="F288" s="26">
        <v>3726.65</v>
      </c>
      <c r="G288" s="102">
        <v>6014.67</v>
      </c>
      <c r="H288" s="26">
        <v>3726.65</v>
      </c>
      <c r="I288" s="102">
        <v>2200</v>
      </c>
      <c r="J288" s="102">
        <v>108</v>
      </c>
      <c r="K288" s="26">
        <f t="shared" si="348"/>
        <v>44.72</v>
      </c>
      <c r="L288" s="26">
        <f t="shared" si="355"/>
        <v>596.26</v>
      </c>
      <c r="M288" s="102">
        <f t="shared" si="333"/>
        <v>481.17</v>
      </c>
      <c r="N288" s="26">
        <f t="shared" si="356"/>
        <v>26.09</v>
      </c>
      <c r="O288" s="102">
        <f t="shared" si="334"/>
        <v>110</v>
      </c>
      <c r="P288" s="102">
        <f t="shared" si="335"/>
        <v>54</v>
      </c>
      <c r="Q288" s="102">
        <f t="shared" si="336"/>
        <v>1312.24</v>
      </c>
      <c r="R288" s="26">
        <f t="shared" si="337"/>
        <v>0</v>
      </c>
      <c r="S288" s="26">
        <f t="shared" si="338"/>
        <v>298.13</v>
      </c>
      <c r="T288" s="102">
        <f t="shared" si="339"/>
        <v>120.29</v>
      </c>
      <c r="U288" s="26">
        <f t="shared" si="340"/>
        <v>11.18</v>
      </c>
      <c r="V288" s="102">
        <f t="shared" si="341"/>
        <v>110</v>
      </c>
      <c r="W288" s="102">
        <f t="shared" si="342"/>
        <v>54</v>
      </c>
      <c r="X288" s="26">
        <f t="shared" si="343"/>
        <v>593.6</v>
      </c>
      <c r="Y288" s="26">
        <f t="shared" si="344"/>
        <v>1905.84</v>
      </c>
      <c r="Z288" s="26"/>
      <c r="AA288" s="119" t="s">
        <v>66</v>
      </c>
      <c r="AB288" s="120">
        <f t="shared" ref="AB288:AH288" si="379">K288+R288</f>
        <v>44.72</v>
      </c>
      <c r="AC288" s="120">
        <f t="shared" si="379"/>
        <v>894.39</v>
      </c>
      <c r="AD288" s="120">
        <f t="shared" si="379"/>
        <v>601.46</v>
      </c>
      <c r="AE288" s="120">
        <f t="shared" si="379"/>
        <v>37.27</v>
      </c>
      <c r="AF288" s="120">
        <f t="shared" si="379"/>
        <v>220</v>
      </c>
      <c r="AG288" s="120">
        <f t="shared" si="379"/>
        <v>108</v>
      </c>
      <c r="AH288" s="120">
        <f t="shared" si="379"/>
        <v>1905.84</v>
      </c>
      <c r="AI288" s="119" t="s">
        <v>33</v>
      </c>
    </row>
    <row r="289" s="17" customFormat="1" ht="16" customHeight="1" spans="1:35">
      <c r="A289" s="100">
        <f t="shared" si="332"/>
        <v>286</v>
      </c>
      <c r="B289" s="26" t="s">
        <v>185</v>
      </c>
      <c r="C289" s="29" t="s">
        <v>701</v>
      </c>
      <c r="D289" s="311" t="s">
        <v>702</v>
      </c>
      <c r="E289" s="137">
        <v>3726.65</v>
      </c>
      <c r="F289" s="26">
        <v>3726.65</v>
      </c>
      <c r="G289" s="137">
        <v>6014.67</v>
      </c>
      <c r="H289" s="137">
        <v>3726.65</v>
      </c>
      <c r="I289" s="154">
        <v>2200</v>
      </c>
      <c r="J289" s="102">
        <v>108</v>
      </c>
      <c r="K289" s="26">
        <f t="shared" si="348"/>
        <v>44.72</v>
      </c>
      <c r="L289" s="26">
        <f t="shared" si="355"/>
        <v>596.26</v>
      </c>
      <c r="M289" s="102">
        <f t="shared" si="333"/>
        <v>481.17</v>
      </c>
      <c r="N289" s="26">
        <f t="shared" si="356"/>
        <v>26.09</v>
      </c>
      <c r="O289" s="102">
        <f t="shared" si="334"/>
        <v>110</v>
      </c>
      <c r="P289" s="102">
        <f t="shared" si="335"/>
        <v>54</v>
      </c>
      <c r="Q289" s="102">
        <f t="shared" si="336"/>
        <v>1312.24</v>
      </c>
      <c r="R289" s="26">
        <f t="shared" si="337"/>
        <v>0</v>
      </c>
      <c r="S289" s="26">
        <f t="shared" si="338"/>
        <v>298.13</v>
      </c>
      <c r="T289" s="102">
        <f t="shared" si="339"/>
        <v>120.29</v>
      </c>
      <c r="U289" s="26">
        <f t="shared" si="340"/>
        <v>11.18</v>
      </c>
      <c r="V289" s="102">
        <f t="shared" si="341"/>
        <v>110</v>
      </c>
      <c r="W289" s="102">
        <f t="shared" si="342"/>
        <v>54</v>
      </c>
      <c r="X289" s="26">
        <f t="shared" si="343"/>
        <v>593.6</v>
      </c>
      <c r="Y289" s="26">
        <f t="shared" si="344"/>
        <v>1905.84</v>
      </c>
      <c r="Z289" s="132"/>
      <c r="AA289" s="119" t="s">
        <v>54</v>
      </c>
      <c r="AB289" s="120">
        <f t="shared" ref="AB289:AH289" si="380">K289+R289</f>
        <v>44.72</v>
      </c>
      <c r="AC289" s="120">
        <f t="shared" si="380"/>
        <v>894.39</v>
      </c>
      <c r="AD289" s="120">
        <f t="shared" si="380"/>
        <v>601.46</v>
      </c>
      <c r="AE289" s="120">
        <f t="shared" si="380"/>
        <v>37.27</v>
      </c>
      <c r="AF289" s="120">
        <f t="shared" si="380"/>
        <v>220</v>
      </c>
      <c r="AG289" s="120">
        <f t="shared" si="380"/>
        <v>108</v>
      </c>
      <c r="AH289" s="120">
        <f t="shared" si="380"/>
        <v>1905.84</v>
      </c>
      <c r="AI289" s="119" t="s">
        <v>32</v>
      </c>
    </row>
    <row r="290" s="17" customFormat="1" ht="16" customHeight="1" spans="1:35">
      <c r="A290" s="100">
        <f t="shared" si="332"/>
        <v>287</v>
      </c>
      <c r="B290" s="26" t="s">
        <v>103</v>
      </c>
      <c r="C290" s="20" t="s">
        <v>703</v>
      </c>
      <c r="D290" s="302" t="s">
        <v>704</v>
      </c>
      <c r="E290" s="137">
        <v>3726.65</v>
      </c>
      <c r="F290" s="26">
        <v>3726.65</v>
      </c>
      <c r="G290" s="137">
        <v>6014.67</v>
      </c>
      <c r="H290" s="137">
        <v>3726.65</v>
      </c>
      <c r="I290" s="154">
        <v>2200</v>
      </c>
      <c r="J290" s="102">
        <v>108</v>
      </c>
      <c r="K290" s="26">
        <f t="shared" si="348"/>
        <v>44.72</v>
      </c>
      <c r="L290" s="26">
        <f t="shared" si="355"/>
        <v>596.26</v>
      </c>
      <c r="M290" s="102">
        <f t="shared" si="333"/>
        <v>481.17</v>
      </c>
      <c r="N290" s="26">
        <f t="shared" si="356"/>
        <v>26.09</v>
      </c>
      <c r="O290" s="102">
        <f t="shared" si="334"/>
        <v>110</v>
      </c>
      <c r="P290" s="102">
        <f t="shared" si="335"/>
        <v>54</v>
      </c>
      <c r="Q290" s="102">
        <f t="shared" si="336"/>
        <v>1312.24</v>
      </c>
      <c r="R290" s="26">
        <f t="shared" si="337"/>
        <v>0</v>
      </c>
      <c r="S290" s="26">
        <f t="shared" si="338"/>
        <v>298.13</v>
      </c>
      <c r="T290" s="102">
        <f t="shared" si="339"/>
        <v>120.29</v>
      </c>
      <c r="U290" s="26">
        <f t="shared" si="340"/>
        <v>11.18</v>
      </c>
      <c r="V290" s="102">
        <f t="shared" si="341"/>
        <v>110</v>
      </c>
      <c r="W290" s="102">
        <f t="shared" si="342"/>
        <v>54</v>
      </c>
      <c r="X290" s="26">
        <f t="shared" si="343"/>
        <v>593.6</v>
      </c>
      <c r="Y290" s="26">
        <f t="shared" si="344"/>
        <v>1905.84</v>
      </c>
      <c r="Z290" s="132"/>
      <c r="AA290" s="119" t="s">
        <v>61</v>
      </c>
      <c r="AB290" s="120">
        <f t="shared" ref="AB290:AH290" si="381">K290+R290</f>
        <v>44.72</v>
      </c>
      <c r="AC290" s="120">
        <f t="shared" si="381"/>
        <v>894.39</v>
      </c>
      <c r="AD290" s="120">
        <f t="shared" si="381"/>
        <v>601.46</v>
      </c>
      <c r="AE290" s="120">
        <f t="shared" si="381"/>
        <v>37.27</v>
      </c>
      <c r="AF290" s="120">
        <f t="shared" si="381"/>
        <v>220</v>
      </c>
      <c r="AG290" s="120">
        <f t="shared" si="381"/>
        <v>108</v>
      </c>
      <c r="AH290" s="120">
        <f t="shared" si="381"/>
        <v>1905.84</v>
      </c>
      <c r="AI290" s="119" t="s">
        <v>32</v>
      </c>
    </row>
    <row r="291" s="17" customFormat="1" ht="16" customHeight="1" spans="1:35">
      <c r="A291" s="100">
        <f t="shared" si="332"/>
        <v>288</v>
      </c>
      <c r="B291" s="26" t="s">
        <v>246</v>
      </c>
      <c r="C291" s="29" t="s">
        <v>705</v>
      </c>
      <c r="D291" s="303" t="s">
        <v>706</v>
      </c>
      <c r="E291" s="137">
        <v>3726.65</v>
      </c>
      <c r="F291" s="26">
        <v>3726.65</v>
      </c>
      <c r="G291" s="137">
        <v>6014.67</v>
      </c>
      <c r="H291" s="137">
        <v>3726.65</v>
      </c>
      <c r="I291" s="154">
        <v>2200</v>
      </c>
      <c r="J291" s="102">
        <v>108</v>
      </c>
      <c r="K291" s="26">
        <f t="shared" si="348"/>
        <v>44.72</v>
      </c>
      <c r="L291" s="26">
        <f t="shared" si="355"/>
        <v>596.26</v>
      </c>
      <c r="M291" s="102">
        <f t="shared" si="333"/>
        <v>481.17</v>
      </c>
      <c r="N291" s="26">
        <f t="shared" si="356"/>
        <v>26.09</v>
      </c>
      <c r="O291" s="102">
        <f t="shared" si="334"/>
        <v>110</v>
      </c>
      <c r="P291" s="102">
        <f t="shared" si="335"/>
        <v>54</v>
      </c>
      <c r="Q291" s="102">
        <f t="shared" si="336"/>
        <v>1312.24</v>
      </c>
      <c r="R291" s="26">
        <f t="shared" si="337"/>
        <v>0</v>
      </c>
      <c r="S291" s="26">
        <f t="shared" si="338"/>
        <v>298.13</v>
      </c>
      <c r="T291" s="102">
        <f t="shared" si="339"/>
        <v>120.29</v>
      </c>
      <c r="U291" s="26">
        <f t="shared" si="340"/>
        <v>11.18</v>
      </c>
      <c r="V291" s="102">
        <f t="shared" si="341"/>
        <v>110</v>
      </c>
      <c r="W291" s="102">
        <f t="shared" si="342"/>
        <v>54</v>
      </c>
      <c r="X291" s="26">
        <f t="shared" si="343"/>
        <v>593.6</v>
      </c>
      <c r="Y291" s="26">
        <f t="shared" si="344"/>
        <v>1905.84</v>
      </c>
      <c r="Z291" s="132"/>
      <c r="AA291" s="119" t="s">
        <v>53</v>
      </c>
      <c r="AB291" s="120">
        <f t="shared" ref="AB291:AH291" si="382">K291+R291</f>
        <v>44.72</v>
      </c>
      <c r="AC291" s="120">
        <f t="shared" si="382"/>
        <v>894.39</v>
      </c>
      <c r="AD291" s="120">
        <f t="shared" si="382"/>
        <v>601.46</v>
      </c>
      <c r="AE291" s="120">
        <f t="shared" si="382"/>
        <v>37.27</v>
      </c>
      <c r="AF291" s="120">
        <f t="shared" si="382"/>
        <v>220</v>
      </c>
      <c r="AG291" s="120">
        <f t="shared" si="382"/>
        <v>108</v>
      </c>
      <c r="AH291" s="120">
        <f t="shared" si="382"/>
        <v>1905.84</v>
      </c>
      <c r="AI291" s="119" t="s">
        <v>32</v>
      </c>
    </row>
    <row r="292" s="17" customFormat="1" ht="16" customHeight="1" spans="1:35">
      <c r="A292" s="100">
        <f t="shared" si="332"/>
        <v>289</v>
      </c>
      <c r="B292" s="26" t="s">
        <v>103</v>
      </c>
      <c r="C292" s="29" t="s">
        <v>707</v>
      </c>
      <c r="D292" s="110" t="s">
        <v>708</v>
      </c>
      <c r="E292" s="137">
        <v>3726.65</v>
      </c>
      <c r="F292" s="26">
        <v>3726.65</v>
      </c>
      <c r="G292" s="137">
        <v>6014.67</v>
      </c>
      <c r="H292" s="137">
        <v>3726.65</v>
      </c>
      <c r="I292" s="154">
        <v>2200</v>
      </c>
      <c r="J292" s="102">
        <v>108</v>
      </c>
      <c r="K292" s="26">
        <f t="shared" si="348"/>
        <v>44.72</v>
      </c>
      <c r="L292" s="26">
        <f t="shared" si="355"/>
        <v>596.26</v>
      </c>
      <c r="M292" s="102">
        <f t="shared" si="333"/>
        <v>481.17</v>
      </c>
      <c r="N292" s="26">
        <f t="shared" si="356"/>
        <v>26.09</v>
      </c>
      <c r="O292" s="102">
        <f t="shared" si="334"/>
        <v>110</v>
      </c>
      <c r="P292" s="102">
        <f t="shared" si="335"/>
        <v>54</v>
      </c>
      <c r="Q292" s="102">
        <f t="shared" si="336"/>
        <v>1312.24</v>
      </c>
      <c r="R292" s="26">
        <f t="shared" si="337"/>
        <v>0</v>
      </c>
      <c r="S292" s="26">
        <f t="shared" si="338"/>
        <v>298.13</v>
      </c>
      <c r="T292" s="102">
        <f t="shared" si="339"/>
        <v>120.29</v>
      </c>
      <c r="U292" s="26">
        <f t="shared" si="340"/>
        <v>11.18</v>
      </c>
      <c r="V292" s="102">
        <f t="shared" si="341"/>
        <v>110</v>
      </c>
      <c r="W292" s="102">
        <f t="shared" si="342"/>
        <v>54</v>
      </c>
      <c r="X292" s="26">
        <f t="shared" si="343"/>
        <v>593.6</v>
      </c>
      <c r="Y292" s="26">
        <f t="shared" si="344"/>
        <v>1905.84</v>
      </c>
      <c r="Z292" s="132"/>
      <c r="AA292" s="119" t="s">
        <v>73</v>
      </c>
      <c r="AB292" s="120">
        <f t="shared" ref="AB292:AH292" si="383">K292+R292</f>
        <v>44.72</v>
      </c>
      <c r="AC292" s="120">
        <f t="shared" si="383"/>
        <v>894.39</v>
      </c>
      <c r="AD292" s="120">
        <f t="shared" si="383"/>
        <v>601.46</v>
      </c>
      <c r="AE292" s="120">
        <f t="shared" si="383"/>
        <v>37.27</v>
      </c>
      <c r="AF292" s="120">
        <f t="shared" si="383"/>
        <v>220</v>
      </c>
      <c r="AG292" s="120">
        <f t="shared" si="383"/>
        <v>108</v>
      </c>
      <c r="AH292" s="120">
        <f t="shared" si="383"/>
        <v>1905.84</v>
      </c>
      <c r="AI292" s="119" t="s">
        <v>32</v>
      </c>
    </row>
    <row r="293" s="17" customFormat="1" ht="16" customHeight="1" spans="1:35">
      <c r="A293" s="100">
        <f t="shared" ref="A293:A315" si="384">ROW()-3</f>
        <v>290</v>
      </c>
      <c r="B293" s="26" t="s">
        <v>103</v>
      </c>
      <c r="C293" s="144" t="s">
        <v>709</v>
      </c>
      <c r="D293" s="145" t="s">
        <v>710</v>
      </c>
      <c r="E293" s="137">
        <v>3726.65</v>
      </c>
      <c r="F293" s="26">
        <v>3726.65</v>
      </c>
      <c r="G293" s="137">
        <v>6014.67</v>
      </c>
      <c r="H293" s="137">
        <v>3726.65</v>
      </c>
      <c r="I293" s="154">
        <v>2200</v>
      </c>
      <c r="J293" s="102">
        <v>108</v>
      </c>
      <c r="K293" s="26">
        <f t="shared" si="348"/>
        <v>44.72</v>
      </c>
      <c r="L293" s="26">
        <f t="shared" si="355"/>
        <v>596.26</v>
      </c>
      <c r="M293" s="102">
        <f t="shared" ref="M293:M315" si="385">ROUND(G293*0.08,2)</f>
        <v>481.17</v>
      </c>
      <c r="N293" s="26">
        <f t="shared" si="356"/>
        <v>26.09</v>
      </c>
      <c r="O293" s="102">
        <f t="shared" ref="O293:O315" si="386">I293*5%</f>
        <v>110</v>
      </c>
      <c r="P293" s="102">
        <f t="shared" ref="P293:P315" si="387">J293*50%</f>
        <v>54</v>
      </c>
      <c r="Q293" s="102">
        <f t="shared" ref="Q293:Q315" si="388">SUM(K293:P293)</f>
        <v>1312.24</v>
      </c>
      <c r="R293" s="26">
        <f t="shared" ref="R293:R315" si="389">E293*0</f>
        <v>0</v>
      </c>
      <c r="S293" s="26">
        <f t="shared" ref="S293:S315" si="390">ROUND(F293*0.08,2)</f>
        <v>298.13</v>
      </c>
      <c r="T293" s="102">
        <f t="shared" ref="T293:T315" si="391">ROUND(G293*0.02,2)</f>
        <v>120.29</v>
      </c>
      <c r="U293" s="26">
        <f t="shared" ref="U293:U315" si="392">ROUND(H293*0.003,2)</f>
        <v>11.18</v>
      </c>
      <c r="V293" s="102">
        <f t="shared" ref="V293:V315" si="393">I293*5%</f>
        <v>110</v>
      </c>
      <c r="W293" s="102">
        <f t="shared" ref="W293:W315" si="394">J293*50%</f>
        <v>54</v>
      </c>
      <c r="X293" s="26">
        <f t="shared" ref="X293:X315" si="395">SUM(R293:W293)</f>
        <v>593.6</v>
      </c>
      <c r="Y293" s="26">
        <f t="shared" ref="Y293:Y315" si="396">Q293+X293</f>
        <v>1905.84</v>
      </c>
      <c r="Z293" s="132"/>
      <c r="AA293" s="119" t="s">
        <v>64</v>
      </c>
      <c r="AB293" s="120">
        <f t="shared" ref="AB293:AH293" si="397">K293+R293</f>
        <v>44.72</v>
      </c>
      <c r="AC293" s="120">
        <f t="shared" si="397"/>
        <v>894.39</v>
      </c>
      <c r="AD293" s="120">
        <f t="shared" si="397"/>
        <v>601.46</v>
      </c>
      <c r="AE293" s="120">
        <f t="shared" si="397"/>
        <v>37.27</v>
      </c>
      <c r="AF293" s="120">
        <f t="shared" si="397"/>
        <v>220</v>
      </c>
      <c r="AG293" s="120">
        <f t="shared" si="397"/>
        <v>108</v>
      </c>
      <c r="AH293" s="120">
        <f t="shared" si="397"/>
        <v>1905.84</v>
      </c>
      <c r="AI293" s="119" t="s">
        <v>32</v>
      </c>
    </row>
    <row r="294" s="17" customFormat="1" ht="16" customHeight="1" spans="1:35">
      <c r="A294" s="100">
        <f t="shared" si="384"/>
        <v>291</v>
      </c>
      <c r="B294" s="26" t="s">
        <v>141</v>
      </c>
      <c r="C294" s="29" t="s">
        <v>711</v>
      </c>
      <c r="D294" s="303" t="s">
        <v>712</v>
      </c>
      <c r="E294" s="137">
        <v>3726.65</v>
      </c>
      <c r="F294" s="26">
        <v>3726.65</v>
      </c>
      <c r="G294" s="137">
        <v>6014.67</v>
      </c>
      <c r="H294" s="137">
        <v>3726.65</v>
      </c>
      <c r="I294" s="154">
        <v>2200</v>
      </c>
      <c r="J294" s="102">
        <v>108</v>
      </c>
      <c r="K294" s="26">
        <f t="shared" si="348"/>
        <v>44.72</v>
      </c>
      <c r="L294" s="26">
        <f t="shared" si="355"/>
        <v>596.26</v>
      </c>
      <c r="M294" s="102">
        <f t="shared" si="385"/>
        <v>481.17</v>
      </c>
      <c r="N294" s="26">
        <f t="shared" si="356"/>
        <v>26.09</v>
      </c>
      <c r="O294" s="102">
        <f t="shared" si="386"/>
        <v>110</v>
      </c>
      <c r="P294" s="102">
        <f t="shared" si="387"/>
        <v>54</v>
      </c>
      <c r="Q294" s="102">
        <f t="shared" si="388"/>
        <v>1312.24</v>
      </c>
      <c r="R294" s="26">
        <f t="shared" si="389"/>
        <v>0</v>
      </c>
      <c r="S294" s="26">
        <f t="shared" si="390"/>
        <v>298.13</v>
      </c>
      <c r="T294" s="102">
        <f t="shared" si="391"/>
        <v>120.29</v>
      </c>
      <c r="U294" s="26">
        <f t="shared" si="392"/>
        <v>11.18</v>
      </c>
      <c r="V294" s="102">
        <f t="shared" si="393"/>
        <v>110</v>
      </c>
      <c r="W294" s="102">
        <f t="shared" si="394"/>
        <v>54</v>
      </c>
      <c r="X294" s="26">
        <f t="shared" si="395"/>
        <v>593.6</v>
      </c>
      <c r="Y294" s="26">
        <f t="shared" si="396"/>
        <v>1905.84</v>
      </c>
      <c r="Z294" s="132"/>
      <c r="AA294" s="119" t="s">
        <v>72</v>
      </c>
      <c r="AB294" s="120">
        <f t="shared" ref="AB294:AH294" si="398">K294+R294</f>
        <v>44.72</v>
      </c>
      <c r="AC294" s="120">
        <f t="shared" si="398"/>
        <v>894.39</v>
      </c>
      <c r="AD294" s="120">
        <f t="shared" si="398"/>
        <v>601.46</v>
      </c>
      <c r="AE294" s="120">
        <f t="shared" si="398"/>
        <v>37.27</v>
      </c>
      <c r="AF294" s="120">
        <f t="shared" si="398"/>
        <v>220</v>
      </c>
      <c r="AG294" s="120">
        <f t="shared" si="398"/>
        <v>108</v>
      </c>
      <c r="AH294" s="120">
        <f t="shared" si="398"/>
        <v>1905.84</v>
      </c>
      <c r="AI294" s="119" t="s">
        <v>34</v>
      </c>
    </row>
    <row r="295" s="17" customFormat="1" ht="16" customHeight="1" spans="1:35">
      <c r="A295" s="100">
        <f t="shared" si="384"/>
        <v>292</v>
      </c>
      <c r="B295" s="26" t="s">
        <v>713</v>
      </c>
      <c r="C295" s="29" t="s">
        <v>714</v>
      </c>
      <c r="D295" s="110" t="s">
        <v>715</v>
      </c>
      <c r="E295" s="137">
        <v>3726.65</v>
      </c>
      <c r="F295" s="26">
        <v>3726.65</v>
      </c>
      <c r="G295" s="137">
        <v>6014.67</v>
      </c>
      <c r="H295" s="137">
        <v>3726.65</v>
      </c>
      <c r="I295" s="154">
        <v>3180</v>
      </c>
      <c r="J295" s="102">
        <v>108</v>
      </c>
      <c r="K295" s="26">
        <f t="shared" si="348"/>
        <v>44.72</v>
      </c>
      <c r="L295" s="26">
        <f t="shared" si="355"/>
        <v>596.26</v>
      </c>
      <c r="M295" s="102">
        <f t="shared" si="385"/>
        <v>481.17</v>
      </c>
      <c r="N295" s="26">
        <f t="shared" si="356"/>
        <v>26.09</v>
      </c>
      <c r="O295" s="102">
        <f t="shared" si="386"/>
        <v>159</v>
      </c>
      <c r="P295" s="102">
        <f t="shared" si="387"/>
        <v>54</v>
      </c>
      <c r="Q295" s="102">
        <f t="shared" si="388"/>
        <v>1361.24</v>
      </c>
      <c r="R295" s="26">
        <f t="shared" si="389"/>
        <v>0</v>
      </c>
      <c r="S295" s="26">
        <f t="shared" si="390"/>
        <v>298.13</v>
      </c>
      <c r="T295" s="102">
        <f t="shared" si="391"/>
        <v>120.29</v>
      </c>
      <c r="U295" s="26">
        <f t="shared" si="392"/>
        <v>11.18</v>
      </c>
      <c r="V295" s="102">
        <f t="shared" si="393"/>
        <v>159</v>
      </c>
      <c r="W295" s="102">
        <f t="shared" si="394"/>
        <v>54</v>
      </c>
      <c r="X295" s="26">
        <f t="shared" si="395"/>
        <v>642.6</v>
      </c>
      <c r="Y295" s="26">
        <f t="shared" si="396"/>
        <v>2003.84</v>
      </c>
      <c r="Z295" s="132"/>
      <c r="AA295" s="119" t="s">
        <v>70</v>
      </c>
      <c r="AB295" s="120">
        <f t="shared" ref="AB295:AH295" si="399">K295+R295</f>
        <v>44.72</v>
      </c>
      <c r="AC295" s="120">
        <f t="shared" si="399"/>
        <v>894.39</v>
      </c>
      <c r="AD295" s="120">
        <f t="shared" si="399"/>
        <v>601.46</v>
      </c>
      <c r="AE295" s="120">
        <f t="shared" si="399"/>
        <v>37.27</v>
      </c>
      <c r="AF295" s="120">
        <f t="shared" si="399"/>
        <v>318</v>
      </c>
      <c r="AG295" s="120">
        <f t="shared" si="399"/>
        <v>108</v>
      </c>
      <c r="AH295" s="120">
        <f t="shared" si="399"/>
        <v>2003.84</v>
      </c>
      <c r="AI295" s="119" t="s">
        <v>34</v>
      </c>
    </row>
    <row r="296" s="17" customFormat="1" ht="16" customHeight="1" spans="1:35">
      <c r="A296" s="100">
        <f t="shared" si="384"/>
        <v>293</v>
      </c>
      <c r="B296" s="26" t="s">
        <v>185</v>
      </c>
      <c r="C296" s="20" t="s">
        <v>716</v>
      </c>
      <c r="D296" s="110" t="s">
        <v>717</v>
      </c>
      <c r="E296" s="146">
        <v>3726.65</v>
      </c>
      <c r="F296" s="26">
        <v>3726.65</v>
      </c>
      <c r="G296" s="137">
        <v>6014.67</v>
      </c>
      <c r="H296" s="137">
        <v>3726.65</v>
      </c>
      <c r="I296" s="154">
        <v>2200</v>
      </c>
      <c r="J296" s="102">
        <v>108</v>
      </c>
      <c r="K296" s="26">
        <f t="shared" si="348"/>
        <v>44.72</v>
      </c>
      <c r="L296" s="26">
        <f t="shared" si="355"/>
        <v>596.26</v>
      </c>
      <c r="M296" s="102">
        <f t="shared" si="385"/>
        <v>481.17</v>
      </c>
      <c r="N296" s="26">
        <f t="shared" si="356"/>
        <v>26.09</v>
      </c>
      <c r="O296" s="102">
        <f t="shared" si="386"/>
        <v>110</v>
      </c>
      <c r="P296" s="102">
        <f t="shared" si="387"/>
        <v>54</v>
      </c>
      <c r="Q296" s="102">
        <f t="shared" si="388"/>
        <v>1312.24</v>
      </c>
      <c r="R296" s="26">
        <f t="shared" si="389"/>
        <v>0</v>
      </c>
      <c r="S296" s="26">
        <f t="shared" si="390"/>
        <v>298.13</v>
      </c>
      <c r="T296" s="102">
        <f t="shared" si="391"/>
        <v>120.29</v>
      </c>
      <c r="U296" s="26">
        <f t="shared" si="392"/>
        <v>11.18</v>
      </c>
      <c r="V296" s="102">
        <f t="shared" si="393"/>
        <v>110</v>
      </c>
      <c r="W296" s="102">
        <f t="shared" si="394"/>
        <v>54</v>
      </c>
      <c r="X296" s="26">
        <f t="shared" si="395"/>
        <v>593.6</v>
      </c>
      <c r="Y296" s="26">
        <f t="shared" si="396"/>
        <v>1905.84</v>
      </c>
      <c r="Z296" s="132"/>
      <c r="AA296" s="119" t="s">
        <v>54</v>
      </c>
      <c r="AB296" s="120">
        <f t="shared" ref="AB296:AH296" si="400">K296+R296</f>
        <v>44.72</v>
      </c>
      <c r="AC296" s="120">
        <f t="shared" si="400"/>
        <v>894.39</v>
      </c>
      <c r="AD296" s="120">
        <f t="shared" si="400"/>
        <v>601.46</v>
      </c>
      <c r="AE296" s="120">
        <f t="shared" si="400"/>
        <v>37.27</v>
      </c>
      <c r="AF296" s="120">
        <f t="shared" si="400"/>
        <v>220</v>
      </c>
      <c r="AG296" s="120">
        <f t="shared" si="400"/>
        <v>108</v>
      </c>
      <c r="AH296" s="120">
        <f t="shared" si="400"/>
        <v>1905.84</v>
      </c>
      <c r="AI296" s="119" t="s">
        <v>32</v>
      </c>
    </row>
    <row r="297" s="17" customFormat="1" ht="16" customHeight="1" spans="1:35">
      <c r="A297" s="100">
        <f t="shared" si="384"/>
        <v>294</v>
      </c>
      <c r="B297" s="26" t="s">
        <v>395</v>
      </c>
      <c r="C297" s="20" t="s">
        <v>718</v>
      </c>
      <c r="D297" s="110" t="s">
        <v>719</v>
      </c>
      <c r="E297" s="146">
        <v>3726.65</v>
      </c>
      <c r="F297" s="26">
        <v>3726.65</v>
      </c>
      <c r="G297" s="137">
        <v>6014.67</v>
      </c>
      <c r="H297" s="137">
        <v>3726.65</v>
      </c>
      <c r="I297" s="154">
        <v>2200</v>
      </c>
      <c r="J297" s="102">
        <v>108</v>
      </c>
      <c r="K297" s="26">
        <f t="shared" si="348"/>
        <v>44.72</v>
      </c>
      <c r="L297" s="26">
        <f t="shared" si="355"/>
        <v>596.26</v>
      </c>
      <c r="M297" s="102">
        <f t="shared" si="385"/>
        <v>481.17</v>
      </c>
      <c r="N297" s="26">
        <f t="shared" si="356"/>
        <v>26.09</v>
      </c>
      <c r="O297" s="102">
        <f t="shared" si="386"/>
        <v>110</v>
      </c>
      <c r="P297" s="102">
        <f t="shared" si="387"/>
        <v>54</v>
      </c>
      <c r="Q297" s="102">
        <f t="shared" si="388"/>
        <v>1312.24</v>
      </c>
      <c r="R297" s="26">
        <f t="shared" si="389"/>
        <v>0</v>
      </c>
      <c r="S297" s="26">
        <f t="shared" si="390"/>
        <v>298.13</v>
      </c>
      <c r="T297" s="102">
        <f t="shared" si="391"/>
        <v>120.29</v>
      </c>
      <c r="U297" s="26">
        <f t="shared" si="392"/>
        <v>11.18</v>
      </c>
      <c r="V297" s="102">
        <f t="shared" si="393"/>
        <v>110</v>
      </c>
      <c r="W297" s="102">
        <f t="shared" si="394"/>
        <v>54</v>
      </c>
      <c r="X297" s="26">
        <f t="shared" si="395"/>
        <v>593.6</v>
      </c>
      <c r="Y297" s="26">
        <f t="shared" si="396"/>
        <v>1905.84</v>
      </c>
      <c r="Z297" s="132"/>
      <c r="AA297" s="119" t="s">
        <v>62</v>
      </c>
      <c r="AB297" s="120">
        <f t="shared" ref="AB297:AH297" si="401">K297+R297</f>
        <v>44.72</v>
      </c>
      <c r="AC297" s="120">
        <f t="shared" si="401"/>
        <v>894.39</v>
      </c>
      <c r="AD297" s="120">
        <f t="shared" si="401"/>
        <v>601.46</v>
      </c>
      <c r="AE297" s="120">
        <f t="shared" si="401"/>
        <v>37.27</v>
      </c>
      <c r="AF297" s="120">
        <f t="shared" si="401"/>
        <v>220</v>
      </c>
      <c r="AG297" s="120">
        <f t="shared" si="401"/>
        <v>108</v>
      </c>
      <c r="AH297" s="120">
        <f t="shared" si="401"/>
        <v>1905.84</v>
      </c>
      <c r="AI297" s="119" t="s">
        <v>32</v>
      </c>
    </row>
    <row r="298" s="17" customFormat="1" ht="16" customHeight="1" spans="1:35">
      <c r="A298" s="100">
        <f t="shared" si="384"/>
        <v>295</v>
      </c>
      <c r="B298" s="26" t="s">
        <v>517</v>
      </c>
      <c r="C298" s="20" t="s">
        <v>720</v>
      </c>
      <c r="D298" s="110" t="s">
        <v>721</v>
      </c>
      <c r="E298" s="146">
        <v>3726.65</v>
      </c>
      <c r="F298" s="26">
        <v>3726.65</v>
      </c>
      <c r="G298" s="137">
        <v>6014.67</v>
      </c>
      <c r="H298" s="137">
        <v>3726.65</v>
      </c>
      <c r="I298" s="154">
        <v>2200</v>
      </c>
      <c r="J298" s="102">
        <v>108</v>
      </c>
      <c r="K298" s="26">
        <f t="shared" si="348"/>
        <v>44.72</v>
      </c>
      <c r="L298" s="26">
        <f t="shared" si="355"/>
        <v>596.26</v>
      </c>
      <c r="M298" s="102">
        <f t="shared" si="385"/>
        <v>481.17</v>
      </c>
      <c r="N298" s="26">
        <f t="shared" si="356"/>
        <v>26.09</v>
      </c>
      <c r="O298" s="102">
        <f t="shared" si="386"/>
        <v>110</v>
      </c>
      <c r="P298" s="102">
        <f t="shared" si="387"/>
        <v>54</v>
      </c>
      <c r="Q298" s="102">
        <f t="shared" si="388"/>
        <v>1312.24</v>
      </c>
      <c r="R298" s="26">
        <f t="shared" si="389"/>
        <v>0</v>
      </c>
      <c r="S298" s="26">
        <f t="shared" si="390"/>
        <v>298.13</v>
      </c>
      <c r="T298" s="102">
        <f t="shared" si="391"/>
        <v>120.29</v>
      </c>
      <c r="U298" s="26">
        <f t="shared" si="392"/>
        <v>11.18</v>
      </c>
      <c r="V298" s="102">
        <f t="shared" si="393"/>
        <v>110</v>
      </c>
      <c r="W298" s="102">
        <f t="shared" si="394"/>
        <v>54</v>
      </c>
      <c r="X298" s="26">
        <f t="shared" si="395"/>
        <v>593.6</v>
      </c>
      <c r="Y298" s="26">
        <f t="shared" si="396"/>
        <v>1905.84</v>
      </c>
      <c r="Z298" s="132"/>
      <c r="AA298" s="119" t="s">
        <v>45</v>
      </c>
      <c r="AB298" s="120">
        <f t="shared" ref="AB298:AH298" si="402">K298+R298</f>
        <v>44.72</v>
      </c>
      <c r="AC298" s="120">
        <f t="shared" si="402"/>
        <v>894.39</v>
      </c>
      <c r="AD298" s="120">
        <f t="shared" si="402"/>
        <v>601.46</v>
      </c>
      <c r="AE298" s="120">
        <f t="shared" si="402"/>
        <v>37.27</v>
      </c>
      <c r="AF298" s="120">
        <f t="shared" si="402"/>
        <v>220</v>
      </c>
      <c r="AG298" s="120">
        <f t="shared" si="402"/>
        <v>108</v>
      </c>
      <c r="AH298" s="120">
        <f t="shared" si="402"/>
        <v>1905.84</v>
      </c>
      <c r="AI298" s="119" t="s">
        <v>32</v>
      </c>
    </row>
    <row r="299" s="17" customFormat="1" ht="16" customHeight="1" spans="1:35">
      <c r="A299" s="100">
        <f t="shared" si="384"/>
        <v>296</v>
      </c>
      <c r="B299" s="26" t="s">
        <v>153</v>
      </c>
      <c r="C299" s="20" t="s">
        <v>722</v>
      </c>
      <c r="D299" s="110" t="s">
        <v>723</v>
      </c>
      <c r="E299" s="146">
        <v>3726.65</v>
      </c>
      <c r="F299" s="26">
        <v>3726.65</v>
      </c>
      <c r="G299" s="137">
        <v>6014.67</v>
      </c>
      <c r="H299" s="137">
        <v>3726.65</v>
      </c>
      <c r="I299" s="154">
        <v>3180</v>
      </c>
      <c r="J299" s="102">
        <v>108</v>
      </c>
      <c r="K299" s="26">
        <f t="shared" si="348"/>
        <v>44.72</v>
      </c>
      <c r="L299" s="26">
        <f t="shared" si="355"/>
        <v>596.26</v>
      </c>
      <c r="M299" s="102">
        <f t="shared" si="385"/>
        <v>481.17</v>
      </c>
      <c r="N299" s="26">
        <f t="shared" si="356"/>
        <v>26.09</v>
      </c>
      <c r="O299" s="102">
        <f t="shared" si="386"/>
        <v>159</v>
      </c>
      <c r="P299" s="102">
        <f t="shared" si="387"/>
        <v>54</v>
      </c>
      <c r="Q299" s="102">
        <f t="shared" si="388"/>
        <v>1361.24</v>
      </c>
      <c r="R299" s="26">
        <f t="shared" si="389"/>
        <v>0</v>
      </c>
      <c r="S299" s="26">
        <f t="shared" si="390"/>
        <v>298.13</v>
      </c>
      <c r="T299" s="102">
        <f t="shared" si="391"/>
        <v>120.29</v>
      </c>
      <c r="U299" s="26">
        <f t="shared" si="392"/>
        <v>11.18</v>
      </c>
      <c r="V299" s="102">
        <f t="shared" si="393"/>
        <v>159</v>
      </c>
      <c r="W299" s="102">
        <f t="shared" si="394"/>
        <v>54</v>
      </c>
      <c r="X299" s="26">
        <f t="shared" si="395"/>
        <v>642.6</v>
      </c>
      <c r="Y299" s="26">
        <f t="shared" si="396"/>
        <v>2003.84</v>
      </c>
      <c r="Z299" s="132"/>
      <c r="AA299" s="119" t="s">
        <v>76</v>
      </c>
      <c r="AB299" s="120">
        <f t="shared" ref="AB299:AH299" si="403">K299+R299</f>
        <v>44.72</v>
      </c>
      <c r="AC299" s="120">
        <f t="shared" si="403"/>
        <v>894.39</v>
      </c>
      <c r="AD299" s="120">
        <f t="shared" si="403"/>
        <v>601.46</v>
      </c>
      <c r="AE299" s="120">
        <f t="shared" si="403"/>
        <v>37.27</v>
      </c>
      <c r="AF299" s="120">
        <f t="shared" si="403"/>
        <v>318</v>
      </c>
      <c r="AG299" s="120">
        <f t="shared" si="403"/>
        <v>108</v>
      </c>
      <c r="AH299" s="120">
        <f t="shared" si="403"/>
        <v>2003.84</v>
      </c>
      <c r="AI299" s="119" t="s">
        <v>31</v>
      </c>
    </row>
    <row r="300" s="17" customFormat="1" ht="16" customHeight="1" spans="1:35">
      <c r="A300" s="100">
        <f t="shared" si="384"/>
        <v>297</v>
      </c>
      <c r="B300" s="26" t="s">
        <v>201</v>
      </c>
      <c r="C300" s="20" t="s">
        <v>724</v>
      </c>
      <c r="D300" s="110" t="s">
        <v>725</v>
      </c>
      <c r="E300" s="146">
        <v>3726.65</v>
      </c>
      <c r="F300" s="26">
        <v>3726.65</v>
      </c>
      <c r="G300" s="137">
        <v>6014.67</v>
      </c>
      <c r="H300" s="137">
        <v>3726.65</v>
      </c>
      <c r="I300" s="154">
        <v>2200</v>
      </c>
      <c r="J300" s="102">
        <v>108</v>
      </c>
      <c r="K300" s="26">
        <f t="shared" si="348"/>
        <v>44.72</v>
      </c>
      <c r="L300" s="26">
        <f t="shared" si="355"/>
        <v>596.26</v>
      </c>
      <c r="M300" s="102">
        <f t="shared" si="385"/>
        <v>481.17</v>
      </c>
      <c r="N300" s="26">
        <f t="shared" si="356"/>
        <v>26.09</v>
      </c>
      <c r="O300" s="102">
        <f t="shared" si="386"/>
        <v>110</v>
      </c>
      <c r="P300" s="102">
        <f t="shared" si="387"/>
        <v>54</v>
      </c>
      <c r="Q300" s="102">
        <f t="shared" si="388"/>
        <v>1312.24</v>
      </c>
      <c r="R300" s="26">
        <f t="shared" si="389"/>
        <v>0</v>
      </c>
      <c r="S300" s="26">
        <f t="shared" si="390"/>
        <v>298.13</v>
      </c>
      <c r="T300" s="102">
        <f t="shared" si="391"/>
        <v>120.29</v>
      </c>
      <c r="U300" s="26">
        <f t="shared" si="392"/>
        <v>11.18</v>
      </c>
      <c r="V300" s="102">
        <f t="shared" si="393"/>
        <v>110</v>
      </c>
      <c r="W300" s="102">
        <f t="shared" si="394"/>
        <v>54</v>
      </c>
      <c r="X300" s="26">
        <f t="shared" si="395"/>
        <v>593.6</v>
      </c>
      <c r="Y300" s="26">
        <f t="shared" si="396"/>
        <v>1905.84</v>
      </c>
      <c r="Z300" s="132"/>
      <c r="AA300" s="119" t="s">
        <v>46</v>
      </c>
      <c r="AB300" s="120">
        <f t="shared" ref="AB300:AH300" si="404">K300+R300</f>
        <v>44.72</v>
      </c>
      <c r="AC300" s="120">
        <f t="shared" si="404"/>
        <v>894.39</v>
      </c>
      <c r="AD300" s="120">
        <f t="shared" si="404"/>
        <v>601.46</v>
      </c>
      <c r="AE300" s="120">
        <f t="shared" si="404"/>
        <v>37.27</v>
      </c>
      <c r="AF300" s="120">
        <f t="shared" si="404"/>
        <v>220</v>
      </c>
      <c r="AG300" s="120">
        <f t="shared" si="404"/>
        <v>108</v>
      </c>
      <c r="AH300" s="120">
        <f t="shared" si="404"/>
        <v>1905.84</v>
      </c>
      <c r="AI300" s="119" t="s">
        <v>32</v>
      </c>
    </row>
    <row r="301" s="17" customFormat="1" ht="16" customHeight="1" spans="1:35">
      <c r="A301" s="100">
        <f t="shared" si="384"/>
        <v>298</v>
      </c>
      <c r="B301" s="26" t="s">
        <v>201</v>
      </c>
      <c r="C301" s="20" t="s">
        <v>726</v>
      </c>
      <c r="D301" s="110" t="s">
        <v>727</v>
      </c>
      <c r="E301" s="146">
        <v>3726.65</v>
      </c>
      <c r="F301" s="26">
        <v>3726.65</v>
      </c>
      <c r="G301" s="137">
        <v>6014.67</v>
      </c>
      <c r="H301" s="137">
        <v>3726.65</v>
      </c>
      <c r="I301" s="154">
        <v>3180</v>
      </c>
      <c r="J301" s="102">
        <v>108</v>
      </c>
      <c r="K301" s="26">
        <f t="shared" si="348"/>
        <v>44.72</v>
      </c>
      <c r="L301" s="26">
        <f t="shared" si="355"/>
        <v>596.26</v>
      </c>
      <c r="M301" s="102">
        <f t="shared" si="385"/>
        <v>481.17</v>
      </c>
      <c r="N301" s="26">
        <f t="shared" si="356"/>
        <v>26.09</v>
      </c>
      <c r="O301" s="102">
        <f t="shared" si="386"/>
        <v>159</v>
      </c>
      <c r="P301" s="102">
        <f t="shared" si="387"/>
        <v>54</v>
      </c>
      <c r="Q301" s="102">
        <f t="shared" si="388"/>
        <v>1361.24</v>
      </c>
      <c r="R301" s="26">
        <f t="shared" si="389"/>
        <v>0</v>
      </c>
      <c r="S301" s="26">
        <f t="shared" si="390"/>
        <v>298.13</v>
      </c>
      <c r="T301" s="102">
        <f t="shared" si="391"/>
        <v>120.29</v>
      </c>
      <c r="U301" s="26">
        <f t="shared" si="392"/>
        <v>11.18</v>
      </c>
      <c r="V301" s="102">
        <f t="shared" si="393"/>
        <v>159</v>
      </c>
      <c r="W301" s="102">
        <f t="shared" si="394"/>
        <v>54</v>
      </c>
      <c r="X301" s="26">
        <f t="shared" si="395"/>
        <v>642.6</v>
      </c>
      <c r="Y301" s="26">
        <f t="shared" si="396"/>
        <v>2003.84</v>
      </c>
      <c r="Z301" s="132"/>
      <c r="AA301" s="119" t="s">
        <v>46</v>
      </c>
      <c r="AB301" s="120">
        <f t="shared" ref="AB301:AH301" si="405">K301+R301</f>
        <v>44.72</v>
      </c>
      <c r="AC301" s="120">
        <f t="shared" si="405"/>
        <v>894.39</v>
      </c>
      <c r="AD301" s="120">
        <f t="shared" si="405"/>
        <v>601.46</v>
      </c>
      <c r="AE301" s="120">
        <f t="shared" si="405"/>
        <v>37.27</v>
      </c>
      <c r="AF301" s="120">
        <f t="shared" si="405"/>
        <v>318</v>
      </c>
      <c r="AG301" s="120">
        <f t="shared" si="405"/>
        <v>108</v>
      </c>
      <c r="AH301" s="120">
        <f t="shared" si="405"/>
        <v>2003.84</v>
      </c>
      <c r="AI301" s="119" t="s">
        <v>35</v>
      </c>
    </row>
    <row r="302" s="17" customFormat="1" ht="16" customHeight="1" spans="1:35">
      <c r="A302" s="100">
        <f t="shared" si="384"/>
        <v>299</v>
      </c>
      <c r="B302" s="26" t="s">
        <v>130</v>
      </c>
      <c r="C302" s="20" t="s">
        <v>728</v>
      </c>
      <c r="D302" s="110" t="s">
        <v>729</v>
      </c>
      <c r="E302" s="146">
        <v>3726.65</v>
      </c>
      <c r="F302" s="26">
        <v>3726.65</v>
      </c>
      <c r="G302" s="137">
        <v>6014.67</v>
      </c>
      <c r="H302" s="137">
        <v>3726.65</v>
      </c>
      <c r="I302" s="154">
        <v>3180</v>
      </c>
      <c r="J302" s="102">
        <v>108</v>
      </c>
      <c r="K302" s="26">
        <f t="shared" si="348"/>
        <v>44.72</v>
      </c>
      <c r="L302" s="26">
        <f t="shared" si="355"/>
        <v>596.26</v>
      </c>
      <c r="M302" s="102">
        <f t="shared" si="385"/>
        <v>481.17</v>
      </c>
      <c r="N302" s="26">
        <f t="shared" si="356"/>
        <v>26.09</v>
      </c>
      <c r="O302" s="102">
        <f t="shared" si="386"/>
        <v>159</v>
      </c>
      <c r="P302" s="102">
        <f t="shared" si="387"/>
        <v>54</v>
      </c>
      <c r="Q302" s="102">
        <f t="shared" si="388"/>
        <v>1361.24</v>
      </c>
      <c r="R302" s="26">
        <f t="shared" si="389"/>
        <v>0</v>
      </c>
      <c r="S302" s="26">
        <f t="shared" si="390"/>
        <v>298.13</v>
      </c>
      <c r="T302" s="102">
        <f t="shared" si="391"/>
        <v>120.29</v>
      </c>
      <c r="U302" s="26">
        <f t="shared" si="392"/>
        <v>11.18</v>
      </c>
      <c r="V302" s="102">
        <f t="shared" si="393"/>
        <v>159</v>
      </c>
      <c r="W302" s="102">
        <f t="shared" si="394"/>
        <v>54</v>
      </c>
      <c r="X302" s="26">
        <f t="shared" si="395"/>
        <v>642.6</v>
      </c>
      <c r="Y302" s="26">
        <f t="shared" si="396"/>
        <v>2003.84</v>
      </c>
      <c r="Z302" s="132"/>
      <c r="AA302" s="119" t="s">
        <v>71</v>
      </c>
      <c r="AB302" s="120">
        <f t="shared" ref="AB302:AH302" si="406">K302+R302</f>
        <v>44.72</v>
      </c>
      <c r="AC302" s="120">
        <f t="shared" si="406"/>
        <v>894.39</v>
      </c>
      <c r="AD302" s="120">
        <f t="shared" si="406"/>
        <v>601.46</v>
      </c>
      <c r="AE302" s="120">
        <f t="shared" si="406"/>
        <v>37.27</v>
      </c>
      <c r="AF302" s="120">
        <f t="shared" si="406"/>
        <v>318</v>
      </c>
      <c r="AG302" s="120">
        <f t="shared" si="406"/>
        <v>108</v>
      </c>
      <c r="AH302" s="120">
        <f t="shared" si="406"/>
        <v>2003.84</v>
      </c>
      <c r="AI302" s="119" t="s">
        <v>34</v>
      </c>
    </row>
    <row r="303" s="17" customFormat="1" ht="16" customHeight="1" spans="1:35">
      <c r="A303" s="100">
        <f t="shared" si="384"/>
        <v>300</v>
      </c>
      <c r="B303" s="26" t="s">
        <v>180</v>
      </c>
      <c r="C303" s="20" t="s">
        <v>730</v>
      </c>
      <c r="D303" s="110" t="s">
        <v>731</v>
      </c>
      <c r="E303" s="146">
        <v>3726.65</v>
      </c>
      <c r="F303" s="26">
        <v>3726.65</v>
      </c>
      <c r="G303" s="137">
        <v>6014.67</v>
      </c>
      <c r="H303" s="137">
        <v>3726.65</v>
      </c>
      <c r="I303" s="154">
        <v>3180</v>
      </c>
      <c r="J303" s="102">
        <v>108</v>
      </c>
      <c r="K303" s="26">
        <f t="shared" si="348"/>
        <v>44.72</v>
      </c>
      <c r="L303" s="26">
        <f t="shared" si="355"/>
        <v>596.26</v>
      </c>
      <c r="M303" s="102">
        <f t="shared" si="385"/>
        <v>481.17</v>
      </c>
      <c r="N303" s="26">
        <f t="shared" si="356"/>
        <v>26.09</v>
      </c>
      <c r="O303" s="102">
        <f t="shared" si="386"/>
        <v>159</v>
      </c>
      <c r="P303" s="102">
        <f t="shared" si="387"/>
        <v>54</v>
      </c>
      <c r="Q303" s="102">
        <f t="shared" si="388"/>
        <v>1361.24</v>
      </c>
      <c r="R303" s="26">
        <f t="shared" si="389"/>
        <v>0</v>
      </c>
      <c r="S303" s="26">
        <f t="shared" si="390"/>
        <v>298.13</v>
      </c>
      <c r="T303" s="102">
        <f t="shared" si="391"/>
        <v>120.29</v>
      </c>
      <c r="U303" s="26">
        <f t="shared" si="392"/>
        <v>11.18</v>
      </c>
      <c r="V303" s="102">
        <f t="shared" si="393"/>
        <v>159</v>
      </c>
      <c r="W303" s="102">
        <f t="shared" si="394"/>
        <v>54</v>
      </c>
      <c r="X303" s="26">
        <f t="shared" si="395"/>
        <v>642.6</v>
      </c>
      <c r="Y303" s="26">
        <f t="shared" si="396"/>
        <v>2003.84</v>
      </c>
      <c r="Z303" s="132"/>
      <c r="AA303" s="119" t="s">
        <v>67</v>
      </c>
      <c r="AB303" s="120">
        <f t="shared" ref="AB303:AH303" si="407">K303+R303</f>
        <v>44.72</v>
      </c>
      <c r="AC303" s="120">
        <f t="shared" si="407"/>
        <v>894.39</v>
      </c>
      <c r="AD303" s="120">
        <f t="shared" si="407"/>
        <v>601.46</v>
      </c>
      <c r="AE303" s="120">
        <f t="shared" si="407"/>
        <v>37.27</v>
      </c>
      <c r="AF303" s="120">
        <f t="shared" si="407"/>
        <v>318</v>
      </c>
      <c r="AG303" s="120">
        <f t="shared" si="407"/>
        <v>108</v>
      </c>
      <c r="AH303" s="120">
        <f t="shared" si="407"/>
        <v>2003.84</v>
      </c>
      <c r="AI303" s="119" t="s">
        <v>34</v>
      </c>
    </row>
    <row r="304" s="17" customFormat="1" ht="16" customHeight="1" spans="1:35">
      <c r="A304" s="100">
        <f t="shared" si="384"/>
        <v>301</v>
      </c>
      <c r="B304" s="26" t="s">
        <v>123</v>
      </c>
      <c r="C304" s="20" t="s">
        <v>732</v>
      </c>
      <c r="D304" s="110" t="s">
        <v>733</v>
      </c>
      <c r="E304" s="146">
        <v>3726.65</v>
      </c>
      <c r="F304" s="26">
        <v>3726.65</v>
      </c>
      <c r="G304" s="137">
        <v>6014.67</v>
      </c>
      <c r="H304" s="137">
        <v>3726.65</v>
      </c>
      <c r="I304" s="154">
        <v>2200</v>
      </c>
      <c r="J304" s="102">
        <v>108</v>
      </c>
      <c r="K304" s="26">
        <f t="shared" si="348"/>
        <v>44.72</v>
      </c>
      <c r="L304" s="26">
        <f t="shared" si="355"/>
        <v>596.26</v>
      </c>
      <c r="M304" s="102">
        <f t="shared" si="385"/>
        <v>481.17</v>
      </c>
      <c r="N304" s="26">
        <f t="shared" si="356"/>
        <v>26.09</v>
      </c>
      <c r="O304" s="102">
        <f t="shared" si="386"/>
        <v>110</v>
      </c>
      <c r="P304" s="102">
        <f t="shared" si="387"/>
        <v>54</v>
      </c>
      <c r="Q304" s="102">
        <f t="shared" si="388"/>
        <v>1312.24</v>
      </c>
      <c r="R304" s="26">
        <f t="shared" si="389"/>
        <v>0</v>
      </c>
      <c r="S304" s="26">
        <f t="shared" si="390"/>
        <v>298.13</v>
      </c>
      <c r="T304" s="102">
        <f t="shared" si="391"/>
        <v>120.29</v>
      </c>
      <c r="U304" s="26">
        <f t="shared" si="392"/>
        <v>11.18</v>
      </c>
      <c r="V304" s="102">
        <f t="shared" si="393"/>
        <v>110</v>
      </c>
      <c r="W304" s="102">
        <f t="shared" si="394"/>
        <v>54</v>
      </c>
      <c r="X304" s="26">
        <f t="shared" si="395"/>
        <v>593.6</v>
      </c>
      <c r="Y304" s="26">
        <f t="shared" si="396"/>
        <v>1905.84</v>
      </c>
      <c r="Z304" s="132"/>
      <c r="AA304" s="119" t="s">
        <v>63</v>
      </c>
      <c r="AB304" s="120">
        <f t="shared" ref="AB304:AH304" si="408">K304+R304</f>
        <v>44.72</v>
      </c>
      <c r="AC304" s="120">
        <f t="shared" si="408"/>
        <v>894.39</v>
      </c>
      <c r="AD304" s="120">
        <f t="shared" si="408"/>
        <v>601.46</v>
      </c>
      <c r="AE304" s="120">
        <f t="shared" si="408"/>
        <v>37.27</v>
      </c>
      <c r="AF304" s="120">
        <f t="shared" si="408"/>
        <v>220</v>
      </c>
      <c r="AG304" s="120">
        <f t="shared" si="408"/>
        <v>108</v>
      </c>
      <c r="AH304" s="120">
        <f t="shared" si="408"/>
        <v>1905.84</v>
      </c>
      <c r="AI304" s="119" t="s">
        <v>32</v>
      </c>
    </row>
    <row r="305" s="17" customFormat="1" ht="16" customHeight="1" spans="1:35">
      <c r="A305" s="100">
        <f t="shared" si="384"/>
        <v>302</v>
      </c>
      <c r="B305" s="26" t="s">
        <v>734</v>
      </c>
      <c r="C305" s="147" t="s">
        <v>735</v>
      </c>
      <c r="D305" s="110" t="s">
        <v>736</v>
      </c>
      <c r="E305" s="146">
        <v>3820</v>
      </c>
      <c r="F305" s="26">
        <v>0</v>
      </c>
      <c r="G305" s="137">
        <v>6014.67</v>
      </c>
      <c r="H305" s="137">
        <v>3820</v>
      </c>
      <c r="I305" s="154">
        <v>4180</v>
      </c>
      <c r="J305" s="102">
        <v>108</v>
      </c>
      <c r="K305" s="26">
        <f t="shared" si="348"/>
        <v>45.84</v>
      </c>
      <c r="L305" s="26">
        <f t="shared" si="355"/>
        <v>0</v>
      </c>
      <c r="M305" s="102">
        <f t="shared" si="385"/>
        <v>481.17</v>
      </c>
      <c r="N305" s="26">
        <f t="shared" si="356"/>
        <v>26.74</v>
      </c>
      <c r="O305" s="102">
        <f t="shared" si="386"/>
        <v>209</v>
      </c>
      <c r="P305" s="102">
        <f t="shared" si="387"/>
        <v>54</v>
      </c>
      <c r="Q305" s="102">
        <f t="shared" si="388"/>
        <v>816.75</v>
      </c>
      <c r="R305" s="26">
        <f t="shared" si="389"/>
        <v>0</v>
      </c>
      <c r="S305" s="26">
        <f t="shared" si="390"/>
        <v>0</v>
      </c>
      <c r="T305" s="102">
        <f t="shared" si="391"/>
        <v>120.29</v>
      </c>
      <c r="U305" s="26">
        <f t="shared" si="392"/>
        <v>11.46</v>
      </c>
      <c r="V305" s="102">
        <f t="shared" si="393"/>
        <v>209</v>
      </c>
      <c r="W305" s="102">
        <f t="shared" si="394"/>
        <v>54</v>
      </c>
      <c r="X305" s="26">
        <f t="shared" si="395"/>
        <v>394.75</v>
      </c>
      <c r="Y305" s="26">
        <f t="shared" si="396"/>
        <v>1211.5</v>
      </c>
      <c r="Z305" s="132"/>
      <c r="AA305" s="119" t="s">
        <v>52</v>
      </c>
      <c r="AB305" s="120">
        <f t="shared" ref="AB305:AH305" si="409">K305+R305</f>
        <v>45.84</v>
      </c>
      <c r="AC305" s="120">
        <f t="shared" si="409"/>
        <v>0</v>
      </c>
      <c r="AD305" s="120">
        <f t="shared" si="409"/>
        <v>601.46</v>
      </c>
      <c r="AE305" s="120">
        <f t="shared" si="409"/>
        <v>38.2</v>
      </c>
      <c r="AF305" s="120">
        <f t="shared" si="409"/>
        <v>418</v>
      </c>
      <c r="AG305" s="120">
        <f t="shared" si="409"/>
        <v>108</v>
      </c>
      <c r="AH305" s="120">
        <f t="shared" si="409"/>
        <v>1211.5</v>
      </c>
      <c r="AI305" s="119" t="s">
        <v>34</v>
      </c>
    </row>
    <row r="306" s="17" customFormat="1" ht="16" customHeight="1" spans="1:35">
      <c r="A306" s="100">
        <f t="shared" si="384"/>
        <v>303</v>
      </c>
      <c r="B306" s="26" t="s">
        <v>123</v>
      </c>
      <c r="C306" s="20" t="s">
        <v>737</v>
      </c>
      <c r="D306" s="302" t="s">
        <v>738</v>
      </c>
      <c r="E306" s="146">
        <v>3726.65</v>
      </c>
      <c r="F306" s="26">
        <v>3726.65</v>
      </c>
      <c r="G306" s="137">
        <v>6014.67</v>
      </c>
      <c r="H306" s="137">
        <v>3726.65</v>
      </c>
      <c r="I306" s="154">
        <v>2200</v>
      </c>
      <c r="J306" s="102">
        <v>108</v>
      </c>
      <c r="K306" s="26">
        <f t="shared" si="348"/>
        <v>44.72</v>
      </c>
      <c r="L306" s="26">
        <f t="shared" si="355"/>
        <v>596.26</v>
      </c>
      <c r="M306" s="102">
        <f t="shared" si="385"/>
        <v>481.17</v>
      </c>
      <c r="N306" s="26">
        <f t="shared" si="356"/>
        <v>26.09</v>
      </c>
      <c r="O306" s="102">
        <f t="shared" si="386"/>
        <v>110</v>
      </c>
      <c r="P306" s="102">
        <f t="shared" si="387"/>
        <v>54</v>
      </c>
      <c r="Q306" s="102">
        <f t="shared" si="388"/>
        <v>1312.24</v>
      </c>
      <c r="R306" s="26">
        <f t="shared" si="389"/>
        <v>0</v>
      </c>
      <c r="S306" s="26">
        <f t="shared" si="390"/>
        <v>298.13</v>
      </c>
      <c r="T306" s="102">
        <f t="shared" si="391"/>
        <v>120.29</v>
      </c>
      <c r="U306" s="26">
        <f t="shared" si="392"/>
        <v>11.18</v>
      </c>
      <c r="V306" s="102">
        <f t="shared" si="393"/>
        <v>110</v>
      </c>
      <c r="W306" s="102">
        <f t="shared" si="394"/>
        <v>54</v>
      </c>
      <c r="X306" s="26">
        <f t="shared" si="395"/>
        <v>593.6</v>
      </c>
      <c r="Y306" s="26">
        <f t="shared" si="396"/>
        <v>1905.84</v>
      </c>
      <c r="Z306" s="132"/>
      <c r="AA306" s="119" t="s">
        <v>63</v>
      </c>
      <c r="AB306" s="120">
        <f t="shared" ref="AB306:AH306" si="410">K306+R306</f>
        <v>44.72</v>
      </c>
      <c r="AC306" s="120">
        <f t="shared" si="410"/>
        <v>894.39</v>
      </c>
      <c r="AD306" s="120">
        <f t="shared" si="410"/>
        <v>601.46</v>
      </c>
      <c r="AE306" s="120">
        <f t="shared" si="410"/>
        <v>37.27</v>
      </c>
      <c r="AF306" s="120">
        <f t="shared" si="410"/>
        <v>220</v>
      </c>
      <c r="AG306" s="120">
        <f t="shared" si="410"/>
        <v>108</v>
      </c>
      <c r="AH306" s="120">
        <f t="shared" si="410"/>
        <v>1905.84</v>
      </c>
      <c r="AI306" s="119" t="s">
        <v>32</v>
      </c>
    </row>
    <row r="307" s="17" customFormat="1" ht="16" customHeight="1" spans="1:35">
      <c r="A307" s="100">
        <f t="shared" si="384"/>
        <v>304</v>
      </c>
      <c r="B307" s="26" t="s">
        <v>113</v>
      </c>
      <c r="C307" s="20" t="s">
        <v>739</v>
      </c>
      <c r="D307" s="302" t="s">
        <v>740</v>
      </c>
      <c r="E307" s="146">
        <v>3726.65</v>
      </c>
      <c r="F307" s="26">
        <v>3726.65</v>
      </c>
      <c r="G307" s="137">
        <v>6014.67</v>
      </c>
      <c r="H307" s="137">
        <v>3726.65</v>
      </c>
      <c r="I307" s="154">
        <v>3180</v>
      </c>
      <c r="J307" s="102">
        <v>108</v>
      </c>
      <c r="K307" s="26">
        <f t="shared" si="348"/>
        <v>44.72</v>
      </c>
      <c r="L307" s="26">
        <f t="shared" si="355"/>
        <v>596.26</v>
      </c>
      <c r="M307" s="102">
        <f t="shared" si="385"/>
        <v>481.17</v>
      </c>
      <c r="N307" s="26">
        <f t="shared" si="356"/>
        <v>26.09</v>
      </c>
      <c r="O307" s="102">
        <f t="shared" si="386"/>
        <v>159</v>
      </c>
      <c r="P307" s="102">
        <f t="shared" si="387"/>
        <v>54</v>
      </c>
      <c r="Q307" s="102">
        <f t="shared" si="388"/>
        <v>1361.24</v>
      </c>
      <c r="R307" s="26">
        <f t="shared" si="389"/>
        <v>0</v>
      </c>
      <c r="S307" s="26">
        <f t="shared" si="390"/>
        <v>298.13</v>
      </c>
      <c r="T307" s="102">
        <f t="shared" si="391"/>
        <v>120.29</v>
      </c>
      <c r="U307" s="26">
        <f t="shared" si="392"/>
        <v>11.18</v>
      </c>
      <c r="V307" s="102">
        <f t="shared" si="393"/>
        <v>159</v>
      </c>
      <c r="W307" s="102">
        <f t="shared" si="394"/>
        <v>54</v>
      </c>
      <c r="X307" s="26">
        <f t="shared" si="395"/>
        <v>642.6</v>
      </c>
      <c r="Y307" s="26">
        <f t="shared" si="396"/>
        <v>2003.84</v>
      </c>
      <c r="Z307" s="132"/>
      <c r="AA307" s="119" t="s">
        <v>50</v>
      </c>
      <c r="AB307" s="120">
        <f t="shared" ref="AB307:AH307" si="411">K307+R307</f>
        <v>44.72</v>
      </c>
      <c r="AC307" s="120">
        <f t="shared" si="411"/>
        <v>894.39</v>
      </c>
      <c r="AD307" s="120">
        <f t="shared" si="411"/>
        <v>601.46</v>
      </c>
      <c r="AE307" s="120">
        <f t="shared" si="411"/>
        <v>37.27</v>
      </c>
      <c r="AF307" s="120">
        <f t="shared" si="411"/>
        <v>318</v>
      </c>
      <c r="AG307" s="120">
        <f t="shared" si="411"/>
        <v>108</v>
      </c>
      <c r="AH307" s="120">
        <f t="shared" si="411"/>
        <v>2003.84</v>
      </c>
      <c r="AI307" s="119" t="s">
        <v>35</v>
      </c>
    </row>
    <row r="308" s="17" customFormat="1" ht="16" customHeight="1" spans="1:35">
      <c r="A308" s="100">
        <f t="shared" si="384"/>
        <v>305</v>
      </c>
      <c r="B308" s="26" t="s">
        <v>517</v>
      </c>
      <c r="C308" s="143" t="s">
        <v>741</v>
      </c>
      <c r="D308" s="110" t="s">
        <v>742</v>
      </c>
      <c r="E308" s="146">
        <v>3726.65</v>
      </c>
      <c r="F308" s="26">
        <v>3726.65</v>
      </c>
      <c r="G308" s="137">
        <v>6014.67</v>
      </c>
      <c r="H308" s="137">
        <v>3726.65</v>
      </c>
      <c r="I308" s="154">
        <v>2200</v>
      </c>
      <c r="J308" s="102">
        <v>108</v>
      </c>
      <c r="K308" s="26">
        <f t="shared" si="348"/>
        <v>44.72</v>
      </c>
      <c r="L308" s="26">
        <f t="shared" si="355"/>
        <v>596.26</v>
      </c>
      <c r="M308" s="102">
        <f t="shared" si="385"/>
        <v>481.17</v>
      </c>
      <c r="N308" s="26">
        <f t="shared" si="356"/>
        <v>26.09</v>
      </c>
      <c r="O308" s="102">
        <f t="shared" si="386"/>
        <v>110</v>
      </c>
      <c r="P308" s="102">
        <f t="shared" si="387"/>
        <v>54</v>
      </c>
      <c r="Q308" s="102">
        <f t="shared" si="388"/>
        <v>1312.24</v>
      </c>
      <c r="R308" s="26">
        <f t="shared" si="389"/>
        <v>0</v>
      </c>
      <c r="S308" s="26">
        <f t="shared" si="390"/>
        <v>298.13</v>
      </c>
      <c r="T308" s="102">
        <f t="shared" si="391"/>
        <v>120.29</v>
      </c>
      <c r="U308" s="26">
        <f t="shared" si="392"/>
        <v>11.18</v>
      </c>
      <c r="V308" s="102">
        <f t="shared" si="393"/>
        <v>110</v>
      </c>
      <c r="W308" s="102">
        <f t="shared" si="394"/>
        <v>54</v>
      </c>
      <c r="X308" s="26">
        <f t="shared" si="395"/>
        <v>593.6</v>
      </c>
      <c r="Y308" s="26">
        <f t="shared" si="396"/>
        <v>1905.84</v>
      </c>
      <c r="Z308" s="132"/>
      <c r="AA308" s="119" t="s">
        <v>45</v>
      </c>
      <c r="AB308" s="120">
        <f t="shared" ref="AB308:AH308" si="412">K308+R308</f>
        <v>44.72</v>
      </c>
      <c r="AC308" s="120">
        <f t="shared" si="412"/>
        <v>894.39</v>
      </c>
      <c r="AD308" s="120">
        <f t="shared" si="412"/>
        <v>601.46</v>
      </c>
      <c r="AE308" s="120">
        <f t="shared" si="412"/>
        <v>37.27</v>
      </c>
      <c r="AF308" s="120">
        <f t="shared" si="412"/>
        <v>220</v>
      </c>
      <c r="AG308" s="120">
        <f t="shared" si="412"/>
        <v>108</v>
      </c>
      <c r="AH308" s="120">
        <f t="shared" si="412"/>
        <v>1905.84</v>
      </c>
      <c r="AI308" s="119" t="s">
        <v>32</v>
      </c>
    </row>
    <row r="309" s="17" customFormat="1" ht="16" customHeight="1" spans="1:35">
      <c r="A309" s="100">
        <f t="shared" si="384"/>
        <v>306</v>
      </c>
      <c r="B309" s="26" t="s">
        <v>201</v>
      </c>
      <c r="C309" s="20" t="s">
        <v>743</v>
      </c>
      <c r="D309" s="302" t="s">
        <v>744</v>
      </c>
      <c r="E309" s="146">
        <v>3726.65</v>
      </c>
      <c r="F309" s="26">
        <v>3726.65</v>
      </c>
      <c r="G309" s="137">
        <v>6014.67</v>
      </c>
      <c r="H309" s="137">
        <v>3726.65</v>
      </c>
      <c r="I309" s="154">
        <v>2200</v>
      </c>
      <c r="J309" s="102">
        <v>108</v>
      </c>
      <c r="K309" s="26">
        <f t="shared" si="348"/>
        <v>44.72</v>
      </c>
      <c r="L309" s="26">
        <f t="shared" si="355"/>
        <v>596.26</v>
      </c>
      <c r="M309" s="102">
        <f t="shared" si="385"/>
        <v>481.17</v>
      </c>
      <c r="N309" s="26">
        <f t="shared" si="356"/>
        <v>26.09</v>
      </c>
      <c r="O309" s="102">
        <f t="shared" si="386"/>
        <v>110</v>
      </c>
      <c r="P309" s="102">
        <f t="shared" si="387"/>
        <v>54</v>
      </c>
      <c r="Q309" s="102">
        <f t="shared" si="388"/>
        <v>1312.24</v>
      </c>
      <c r="R309" s="26">
        <f t="shared" si="389"/>
        <v>0</v>
      </c>
      <c r="S309" s="26">
        <f t="shared" si="390"/>
        <v>298.13</v>
      </c>
      <c r="T309" s="102">
        <f t="shared" si="391"/>
        <v>120.29</v>
      </c>
      <c r="U309" s="26">
        <f t="shared" si="392"/>
        <v>11.18</v>
      </c>
      <c r="V309" s="102">
        <f t="shared" si="393"/>
        <v>110</v>
      </c>
      <c r="W309" s="102">
        <f t="shared" si="394"/>
        <v>54</v>
      </c>
      <c r="X309" s="26">
        <f t="shared" si="395"/>
        <v>593.6</v>
      </c>
      <c r="Y309" s="26">
        <f t="shared" si="396"/>
        <v>1905.84</v>
      </c>
      <c r="Z309" s="132"/>
      <c r="AA309" s="119" t="s">
        <v>46</v>
      </c>
      <c r="AB309" s="120">
        <f t="shared" ref="AB309:AH309" si="413">K309+R309</f>
        <v>44.72</v>
      </c>
      <c r="AC309" s="120">
        <f t="shared" si="413"/>
        <v>894.39</v>
      </c>
      <c r="AD309" s="120">
        <f t="shared" si="413"/>
        <v>601.46</v>
      </c>
      <c r="AE309" s="120">
        <f t="shared" si="413"/>
        <v>37.27</v>
      </c>
      <c r="AF309" s="120">
        <f t="shared" si="413"/>
        <v>220</v>
      </c>
      <c r="AG309" s="120">
        <f t="shared" si="413"/>
        <v>108</v>
      </c>
      <c r="AH309" s="120">
        <f t="shared" si="413"/>
        <v>1905.84</v>
      </c>
      <c r="AI309" s="119" t="s">
        <v>32</v>
      </c>
    </row>
    <row r="310" s="17" customFormat="1" ht="16" customHeight="1" spans="1:35">
      <c r="A310" s="100">
        <f t="shared" si="384"/>
        <v>307</v>
      </c>
      <c r="B310" s="26" t="s">
        <v>103</v>
      </c>
      <c r="C310" s="20" t="s">
        <v>745</v>
      </c>
      <c r="D310" s="302" t="s">
        <v>746</v>
      </c>
      <c r="E310" s="146">
        <v>3726.65</v>
      </c>
      <c r="F310" s="26">
        <v>3726.65</v>
      </c>
      <c r="G310" s="137">
        <v>6014.67</v>
      </c>
      <c r="H310" s="137">
        <v>3726.65</v>
      </c>
      <c r="I310" s="154">
        <v>2200</v>
      </c>
      <c r="J310" s="102">
        <v>108</v>
      </c>
      <c r="K310" s="26">
        <f t="shared" si="348"/>
        <v>44.72</v>
      </c>
      <c r="L310" s="26">
        <f t="shared" si="355"/>
        <v>596.26</v>
      </c>
      <c r="M310" s="102">
        <f t="shared" si="385"/>
        <v>481.17</v>
      </c>
      <c r="N310" s="26">
        <f t="shared" si="356"/>
        <v>26.09</v>
      </c>
      <c r="O310" s="102">
        <f t="shared" si="386"/>
        <v>110</v>
      </c>
      <c r="P310" s="102">
        <f t="shared" si="387"/>
        <v>54</v>
      </c>
      <c r="Q310" s="102">
        <f t="shared" si="388"/>
        <v>1312.24</v>
      </c>
      <c r="R310" s="26">
        <f t="shared" si="389"/>
        <v>0</v>
      </c>
      <c r="S310" s="26">
        <f t="shared" si="390"/>
        <v>298.13</v>
      </c>
      <c r="T310" s="102">
        <f t="shared" si="391"/>
        <v>120.29</v>
      </c>
      <c r="U310" s="26">
        <f t="shared" si="392"/>
        <v>11.18</v>
      </c>
      <c r="V310" s="102">
        <f t="shared" si="393"/>
        <v>110</v>
      </c>
      <c r="W310" s="102">
        <f t="shared" si="394"/>
        <v>54</v>
      </c>
      <c r="X310" s="26">
        <f t="shared" si="395"/>
        <v>593.6</v>
      </c>
      <c r="Y310" s="26">
        <f t="shared" si="396"/>
        <v>1905.84</v>
      </c>
      <c r="Z310" s="132"/>
      <c r="AA310" s="119" t="s">
        <v>61</v>
      </c>
      <c r="AB310" s="120">
        <f t="shared" ref="AB310:AH310" si="414">K310+R310</f>
        <v>44.72</v>
      </c>
      <c r="AC310" s="120">
        <f t="shared" si="414"/>
        <v>894.39</v>
      </c>
      <c r="AD310" s="120">
        <f t="shared" si="414"/>
        <v>601.46</v>
      </c>
      <c r="AE310" s="120">
        <f t="shared" si="414"/>
        <v>37.27</v>
      </c>
      <c r="AF310" s="120">
        <f t="shared" si="414"/>
        <v>220</v>
      </c>
      <c r="AG310" s="120">
        <f t="shared" si="414"/>
        <v>108</v>
      </c>
      <c r="AH310" s="120">
        <f t="shared" si="414"/>
        <v>1905.84</v>
      </c>
      <c r="AI310" s="119" t="s">
        <v>32</v>
      </c>
    </row>
    <row r="311" s="17" customFormat="1" ht="16" customHeight="1" spans="1:35">
      <c r="A311" s="100">
        <f t="shared" si="384"/>
        <v>308</v>
      </c>
      <c r="B311" s="26" t="s">
        <v>747</v>
      </c>
      <c r="C311" s="148" t="s">
        <v>748</v>
      </c>
      <c r="D311" s="312" t="s">
        <v>749</v>
      </c>
      <c r="E311" s="146">
        <v>3726.65</v>
      </c>
      <c r="F311" s="26">
        <v>3726.65</v>
      </c>
      <c r="G311" s="138">
        <v>6014.67</v>
      </c>
      <c r="H311" s="137">
        <v>3726.65</v>
      </c>
      <c r="I311" s="154">
        <v>0</v>
      </c>
      <c r="J311" s="102">
        <v>108</v>
      </c>
      <c r="K311" s="26">
        <f t="shared" si="348"/>
        <v>44.72</v>
      </c>
      <c r="L311" s="26">
        <f t="shared" si="355"/>
        <v>596.26</v>
      </c>
      <c r="M311" s="102">
        <f t="shared" si="385"/>
        <v>481.17</v>
      </c>
      <c r="N311" s="26">
        <f t="shared" si="356"/>
        <v>26.09</v>
      </c>
      <c r="O311" s="102">
        <f t="shared" si="386"/>
        <v>0</v>
      </c>
      <c r="P311" s="102">
        <f t="shared" si="387"/>
        <v>54</v>
      </c>
      <c r="Q311" s="102">
        <f t="shared" si="388"/>
        <v>1202.24</v>
      </c>
      <c r="R311" s="26">
        <f t="shared" si="389"/>
        <v>0</v>
      </c>
      <c r="S311" s="26">
        <f t="shared" si="390"/>
        <v>298.13</v>
      </c>
      <c r="T311" s="102">
        <f t="shared" si="391"/>
        <v>120.29</v>
      </c>
      <c r="U311" s="26">
        <f t="shared" si="392"/>
        <v>11.18</v>
      </c>
      <c r="V311" s="102">
        <f t="shared" si="393"/>
        <v>0</v>
      </c>
      <c r="W311" s="102">
        <f t="shared" si="394"/>
        <v>54</v>
      </c>
      <c r="X311" s="26">
        <f t="shared" si="395"/>
        <v>483.6</v>
      </c>
      <c r="Y311" s="26">
        <f t="shared" si="396"/>
        <v>1685.84</v>
      </c>
      <c r="Z311" s="132"/>
      <c r="AA311" s="119" t="s">
        <v>75</v>
      </c>
      <c r="AB311" s="120">
        <f t="shared" ref="AB311:AH311" si="415">K311+R311</f>
        <v>44.72</v>
      </c>
      <c r="AC311" s="120">
        <f t="shared" si="415"/>
        <v>894.39</v>
      </c>
      <c r="AD311" s="120">
        <f t="shared" si="415"/>
        <v>601.46</v>
      </c>
      <c r="AE311" s="120">
        <f t="shared" si="415"/>
        <v>37.27</v>
      </c>
      <c r="AF311" s="120">
        <f t="shared" si="415"/>
        <v>0</v>
      </c>
      <c r="AG311" s="120">
        <f t="shared" si="415"/>
        <v>108</v>
      </c>
      <c r="AH311" s="120">
        <f t="shared" si="415"/>
        <v>1685.84</v>
      </c>
      <c r="AI311" s="119" t="s">
        <v>31</v>
      </c>
    </row>
    <row r="312" s="17" customFormat="1" ht="16" customHeight="1" spans="1:35">
      <c r="A312" s="100">
        <f t="shared" si="384"/>
        <v>309</v>
      </c>
      <c r="B312" s="26" t="s">
        <v>747</v>
      </c>
      <c r="C312" s="148" t="s">
        <v>750</v>
      </c>
      <c r="D312" s="312" t="s">
        <v>751</v>
      </c>
      <c r="E312" s="146">
        <v>3726.65</v>
      </c>
      <c r="F312" s="26">
        <v>3726.65</v>
      </c>
      <c r="G312" s="137">
        <v>6014.67</v>
      </c>
      <c r="H312" s="137">
        <v>3726.65</v>
      </c>
      <c r="I312" s="154">
        <v>0</v>
      </c>
      <c r="J312" s="102">
        <v>108</v>
      </c>
      <c r="K312" s="26">
        <f t="shared" si="348"/>
        <v>44.72</v>
      </c>
      <c r="L312" s="26">
        <f t="shared" si="355"/>
        <v>596.26</v>
      </c>
      <c r="M312" s="102">
        <f t="shared" si="385"/>
        <v>481.17</v>
      </c>
      <c r="N312" s="26">
        <f t="shared" si="356"/>
        <v>26.09</v>
      </c>
      <c r="O312" s="102">
        <f t="shared" si="386"/>
        <v>0</v>
      </c>
      <c r="P312" s="102">
        <f t="shared" si="387"/>
        <v>54</v>
      </c>
      <c r="Q312" s="102">
        <f t="shared" si="388"/>
        <v>1202.24</v>
      </c>
      <c r="R312" s="26">
        <f t="shared" si="389"/>
        <v>0</v>
      </c>
      <c r="S312" s="26">
        <f t="shared" si="390"/>
        <v>298.13</v>
      </c>
      <c r="T312" s="102">
        <f t="shared" si="391"/>
        <v>120.29</v>
      </c>
      <c r="U312" s="26">
        <f t="shared" si="392"/>
        <v>11.18</v>
      </c>
      <c r="V312" s="102">
        <f t="shared" si="393"/>
        <v>0</v>
      </c>
      <c r="W312" s="102">
        <f t="shared" si="394"/>
        <v>54</v>
      </c>
      <c r="X312" s="26">
        <f t="shared" si="395"/>
        <v>483.6</v>
      </c>
      <c r="Y312" s="26">
        <f t="shared" si="396"/>
        <v>1685.84</v>
      </c>
      <c r="Z312" s="132"/>
      <c r="AA312" s="119" t="s">
        <v>75</v>
      </c>
      <c r="AB312" s="120">
        <f t="shared" ref="AB312:AH312" si="416">K312+R312</f>
        <v>44.72</v>
      </c>
      <c r="AC312" s="120">
        <f t="shared" si="416"/>
        <v>894.39</v>
      </c>
      <c r="AD312" s="120">
        <f t="shared" si="416"/>
        <v>601.46</v>
      </c>
      <c r="AE312" s="120">
        <f t="shared" si="416"/>
        <v>37.27</v>
      </c>
      <c r="AF312" s="120">
        <f t="shared" si="416"/>
        <v>0</v>
      </c>
      <c r="AG312" s="120">
        <f t="shared" si="416"/>
        <v>108</v>
      </c>
      <c r="AH312" s="120">
        <f t="shared" si="416"/>
        <v>1685.84</v>
      </c>
      <c r="AI312" s="119" t="s">
        <v>31</v>
      </c>
    </row>
    <row r="313" s="17" customFormat="1" ht="16" customHeight="1" spans="1:35">
      <c r="A313" s="100">
        <f t="shared" ref="A313:A345" si="417">ROW()-3</f>
        <v>310</v>
      </c>
      <c r="B313" s="26" t="s">
        <v>130</v>
      </c>
      <c r="C313" s="143" t="s">
        <v>752</v>
      </c>
      <c r="D313" s="110" t="s">
        <v>753</v>
      </c>
      <c r="E313" s="146">
        <v>3726.65</v>
      </c>
      <c r="F313" s="26">
        <v>3726.65</v>
      </c>
      <c r="G313" s="137">
        <v>6014.67</v>
      </c>
      <c r="H313" s="137">
        <v>3726.65</v>
      </c>
      <c r="I313" s="154">
        <v>3180</v>
      </c>
      <c r="J313" s="102">
        <v>108</v>
      </c>
      <c r="K313" s="26">
        <f t="shared" si="348"/>
        <v>44.72</v>
      </c>
      <c r="L313" s="26">
        <f t="shared" si="355"/>
        <v>596.26</v>
      </c>
      <c r="M313" s="102">
        <f t="shared" ref="M313:M345" si="418">ROUND(G313*0.08,2)</f>
        <v>481.17</v>
      </c>
      <c r="N313" s="26">
        <f t="shared" si="356"/>
        <v>26.09</v>
      </c>
      <c r="O313" s="102">
        <f t="shared" ref="O313:O345" si="419">I313*5%</f>
        <v>159</v>
      </c>
      <c r="P313" s="102">
        <f t="shared" ref="P313:P345" si="420">J313*50%</f>
        <v>54</v>
      </c>
      <c r="Q313" s="102">
        <f t="shared" ref="Q313:Q345" si="421">SUM(K313:P313)</f>
        <v>1361.24</v>
      </c>
      <c r="R313" s="26">
        <f t="shared" ref="R313:R345" si="422">E313*0</f>
        <v>0</v>
      </c>
      <c r="S313" s="26">
        <f t="shared" ref="S313:S345" si="423">ROUND(F313*0.08,2)</f>
        <v>298.13</v>
      </c>
      <c r="T313" s="102">
        <f t="shared" ref="T313:T345" si="424">ROUND(G313*0.02,2)</f>
        <v>120.29</v>
      </c>
      <c r="U313" s="26">
        <f t="shared" ref="U313:U345" si="425">ROUND(H313*0.003,2)</f>
        <v>11.18</v>
      </c>
      <c r="V313" s="102">
        <f t="shared" ref="V313:V345" si="426">I313*5%</f>
        <v>159</v>
      </c>
      <c r="W313" s="102">
        <f t="shared" ref="W313:W345" si="427">J313*50%</f>
        <v>54</v>
      </c>
      <c r="X313" s="26">
        <f t="shared" ref="X313:X345" si="428">SUM(R313:W313)</f>
        <v>642.6</v>
      </c>
      <c r="Y313" s="26">
        <f t="shared" ref="Y313:Y345" si="429">Q313+X313</f>
        <v>2003.84</v>
      </c>
      <c r="Z313" s="132"/>
      <c r="AA313" s="119" t="s">
        <v>71</v>
      </c>
      <c r="AB313" s="120">
        <f t="shared" ref="AB313:AH313" si="430">K313+R313</f>
        <v>44.72</v>
      </c>
      <c r="AC313" s="120">
        <f t="shared" si="430"/>
        <v>894.39</v>
      </c>
      <c r="AD313" s="120">
        <f t="shared" si="430"/>
        <v>601.46</v>
      </c>
      <c r="AE313" s="120">
        <f t="shared" si="430"/>
        <v>37.27</v>
      </c>
      <c r="AF313" s="120">
        <f t="shared" si="430"/>
        <v>318</v>
      </c>
      <c r="AG313" s="120">
        <f t="shared" si="430"/>
        <v>108</v>
      </c>
      <c r="AH313" s="120">
        <f t="shared" si="430"/>
        <v>2003.84</v>
      </c>
      <c r="AI313" s="119" t="s">
        <v>34</v>
      </c>
    </row>
    <row r="314" s="17" customFormat="1" ht="16" customHeight="1" spans="1:35">
      <c r="A314" s="100">
        <f t="shared" si="417"/>
        <v>311</v>
      </c>
      <c r="B314" s="26" t="s">
        <v>207</v>
      </c>
      <c r="C314" s="143" t="s">
        <v>754</v>
      </c>
      <c r="D314" s="110" t="s">
        <v>755</v>
      </c>
      <c r="E314" s="146">
        <v>3726.65</v>
      </c>
      <c r="F314" s="26">
        <v>3726.65</v>
      </c>
      <c r="G314" s="137">
        <v>6014.67</v>
      </c>
      <c r="H314" s="137">
        <v>3726.65</v>
      </c>
      <c r="I314" s="154">
        <v>3180</v>
      </c>
      <c r="J314" s="102">
        <v>108</v>
      </c>
      <c r="K314" s="26">
        <f t="shared" si="348"/>
        <v>44.72</v>
      </c>
      <c r="L314" s="26">
        <f t="shared" si="355"/>
        <v>596.26</v>
      </c>
      <c r="M314" s="102">
        <f t="shared" si="418"/>
        <v>481.17</v>
      </c>
      <c r="N314" s="26">
        <f t="shared" si="356"/>
        <v>26.09</v>
      </c>
      <c r="O314" s="102">
        <f t="shared" si="419"/>
        <v>159</v>
      </c>
      <c r="P314" s="102">
        <f t="shared" si="420"/>
        <v>54</v>
      </c>
      <c r="Q314" s="102">
        <f t="shared" si="421"/>
        <v>1361.24</v>
      </c>
      <c r="R314" s="26">
        <f t="shared" si="422"/>
        <v>0</v>
      </c>
      <c r="S314" s="26">
        <f t="shared" si="423"/>
        <v>298.13</v>
      </c>
      <c r="T314" s="102">
        <f t="shared" si="424"/>
        <v>120.29</v>
      </c>
      <c r="U314" s="26">
        <f t="shared" si="425"/>
        <v>11.18</v>
      </c>
      <c r="V314" s="102">
        <f t="shared" si="426"/>
        <v>159</v>
      </c>
      <c r="W314" s="102">
        <f t="shared" si="427"/>
        <v>54</v>
      </c>
      <c r="X314" s="26">
        <f t="shared" si="428"/>
        <v>642.6</v>
      </c>
      <c r="Y314" s="26">
        <f t="shared" si="429"/>
        <v>2003.84</v>
      </c>
      <c r="Z314" s="132"/>
      <c r="AA314" s="119" t="s">
        <v>59</v>
      </c>
      <c r="AB314" s="120">
        <f t="shared" ref="AB314:AH314" si="431">K314+R314</f>
        <v>44.72</v>
      </c>
      <c r="AC314" s="120">
        <f t="shared" si="431"/>
        <v>894.39</v>
      </c>
      <c r="AD314" s="120">
        <f t="shared" si="431"/>
        <v>601.46</v>
      </c>
      <c r="AE314" s="120">
        <f t="shared" si="431"/>
        <v>37.27</v>
      </c>
      <c r="AF314" s="120">
        <f t="shared" si="431"/>
        <v>318</v>
      </c>
      <c r="AG314" s="120">
        <f t="shared" si="431"/>
        <v>108</v>
      </c>
      <c r="AH314" s="120">
        <f t="shared" si="431"/>
        <v>2003.84</v>
      </c>
      <c r="AI314" s="119" t="s">
        <v>35</v>
      </c>
    </row>
    <row r="315" s="17" customFormat="1" ht="16" customHeight="1" spans="1:35">
      <c r="A315" s="100">
        <f t="shared" si="417"/>
        <v>312</v>
      </c>
      <c r="B315" s="26" t="s">
        <v>185</v>
      </c>
      <c r="C315" s="143" t="s">
        <v>756</v>
      </c>
      <c r="D315" s="110" t="s">
        <v>757</v>
      </c>
      <c r="E315" s="146">
        <v>3726.65</v>
      </c>
      <c r="F315" s="26">
        <v>3726.65</v>
      </c>
      <c r="G315" s="137">
        <v>6014.67</v>
      </c>
      <c r="H315" s="137">
        <v>3726.65</v>
      </c>
      <c r="I315" s="154">
        <v>2200</v>
      </c>
      <c r="J315" s="102">
        <v>108</v>
      </c>
      <c r="K315" s="26">
        <f t="shared" si="348"/>
        <v>44.72</v>
      </c>
      <c r="L315" s="26">
        <f t="shared" si="355"/>
        <v>596.26</v>
      </c>
      <c r="M315" s="102">
        <f t="shared" si="418"/>
        <v>481.17</v>
      </c>
      <c r="N315" s="26">
        <f t="shared" si="356"/>
        <v>26.09</v>
      </c>
      <c r="O315" s="102">
        <f t="shared" si="419"/>
        <v>110</v>
      </c>
      <c r="P315" s="102">
        <f t="shared" si="420"/>
        <v>54</v>
      </c>
      <c r="Q315" s="102">
        <f t="shared" si="421"/>
        <v>1312.24</v>
      </c>
      <c r="R315" s="26">
        <f t="shared" si="422"/>
        <v>0</v>
      </c>
      <c r="S315" s="26">
        <f t="shared" si="423"/>
        <v>298.13</v>
      </c>
      <c r="T315" s="102">
        <f t="shared" si="424"/>
        <v>120.29</v>
      </c>
      <c r="U315" s="26">
        <f t="shared" si="425"/>
        <v>11.18</v>
      </c>
      <c r="V315" s="102">
        <f t="shared" si="426"/>
        <v>110</v>
      </c>
      <c r="W315" s="102">
        <f t="shared" si="427"/>
        <v>54</v>
      </c>
      <c r="X315" s="26">
        <f t="shared" si="428"/>
        <v>593.6</v>
      </c>
      <c r="Y315" s="26">
        <f t="shared" si="429"/>
        <v>1905.84</v>
      </c>
      <c r="Z315" s="132"/>
      <c r="AA315" s="119" t="s">
        <v>58</v>
      </c>
      <c r="AB315" s="120">
        <f t="shared" ref="AB315:AH315" si="432">K315+R315</f>
        <v>44.72</v>
      </c>
      <c r="AC315" s="120">
        <f t="shared" si="432"/>
        <v>894.39</v>
      </c>
      <c r="AD315" s="120">
        <f t="shared" si="432"/>
        <v>601.46</v>
      </c>
      <c r="AE315" s="120">
        <f t="shared" si="432"/>
        <v>37.27</v>
      </c>
      <c r="AF315" s="120">
        <f t="shared" si="432"/>
        <v>220</v>
      </c>
      <c r="AG315" s="120">
        <f t="shared" si="432"/>
        <v>108</v>
      </c>
      <c r="AH315" s="120">
        <f t="shared" si="432"/>
        <v>1905.84</v>
      </c>
      <c r="AI315" s="119" t="s">
        <v>32</v>
      </c>
    </row>
    <row r="316" s="17" customFormat="1" ht="16" customHeight="1" spans="1:35">
      <c r="A316" s="100">
        <f t="shared" si="417"/>
        <v>313</v>
      </c>
      <c r="B316" s="26" t="s">
        <v>185</v>
      </c>
      <c r="C316" s="143" t="s">
        <v>758</v>
      </c>
      <c r="D316" s="110" t="s">
        <v>759</v>
      </c>
      <c r="E316" s="146">
        <v>3726.65</v>
      </c>
      <c r="F316" s="26">
        <v>3726.65</v>
      </c>
      <c r="G316" s="137">
        <v>6014.67</v>
      </c>
      <c r="H316" s="137">
        <v>3726.65</v>
      </c>
      <c r="I316" s="154">
        <v>0</v>
      </c>
      <c r="J316" s="102">
        <v>108</v>
      </c>
      <c r="K316" s="26">
        <f t="shared" si="348"/>
        <v>44.72</v>
      </c>
      <c r="L316" s="26">
        <f t="shared" si="355"/>
        <v>596.26</v>
      </c>
      <c r="M316" s="102">
        <f t="shared" si="418"/>
        <v>481.17</v>
      </c>
      <c r="N316" s="26">
        <f t="shared" si="356"/>
        <v>26.09</v>
      </c>
      <c r="O316" s="102">
        <f t="shared" si="419"/>
        <v>0</v>
      </c>
      <c r="P316" s="102">
        <f t="shared" si="420"/>
        <v>54</v>
      </c>
      <c r="Q316" s="102">
        <f t="shared" si="421"/>
        <v>1202.24</v>
      </c>
      <c r="R316" s="26">
        <f t="shared" si="422"/>
        <v>0</v>
      </c>
      <c r="S316" s="26">
        <f t="shared" si="423"/>
        <v>298.13</v>
      </c>
      <c r="T316" s="102">
        <f t="shared" si="424"/>
        <v>120.29</v>
      </c>
      <c r="U316" s="26">
        <f t="shared" si="425"/>
        <v>11.18</v>
      </c>
      <c r="V316" s="102">
        <f t="shared" si="426"/>
        <v>0</v>
      </c>
      <c r="W316" s="102">
        <f t="shared" si="427"/>
        <v>54</v>
      </c>
      <c r="X316" s="26">
        <f t="shared" si="428"/>
        <v>483.6</v>
      </c>
      <c r="Y316" s="26">
        <f t="shared" si="429"/>
        <v>1685.84</v>
      </c>
      <c r="Z316" s="132"/>
      <c r="AA316" s="119" t="s">
        <v>54</v>
      </c>
      <c r="AB316" s="120">
        <f t="shared" ref="AB316:AH316" si="433">K316+R316</f>
        <v>44.72</v>
      </c>
      <c r="AC316" s="120">
        <f t="shared" si="433"/>
        <v>894.39</v>
      </c>
      <c r="AD316" s="120">
        <f t="shared" si="433"/>
        <v>601.46</v>
      </c>
      <c r="AE316" s="120">
        <f t="shared" si="433"/>
        <v>37.27</v>
      </c>
      <c r="AF316" s="120">
        <f t="shared" si="433"/>
        <v>0</v>
      </c>
      <c r="AG316" s="120">
        <f t="shared" si="433"/>
        <v>108</v>
      </c>
      <c r="AH316" s="120">
        <f t="shared" si="433"/>
        <v>1685.84</v>
      </c>
      <c r="AI316" s="119" t="s">
        <v>32</v>
      </c>
    </row>
    <row r="317" s="17" customFormat="1" ht="16" customHeight="1" spans="1:35">
      <c r="A317" s="100">
        <f t="shared" si="417"/>
        <v>314</v>
      </c>
      <c r="B317" s="26" t="s">
        <v>193</v>
      </c>
      <c r="C317" s="143" t="s">
        <v>760</v>
      </c>
      <c r="D317" s="110" t="s">
        <v>761</v>
      </c>
      <c r="E317" s="146">
        <v>3726.65</v>
      </c>
      <c r="F317" s="26">
        <v>3726.65</v>
      </c>
      <c r="G317" s="137">
        <v>6014.67</v>
      </c>
      <c r="H317" s="137">
        <v>3726.65</v>
      </c>
      <c r="I317" s="154">
        <v>2200</v>
      </c>
      <c r="J317" s="102">
        <v>108</v>
      </c>
      <c r="K317" s="26">
        <f t="shared" si="348"/>
        <v>44.72</v>
      </c>
      <c r="L317" s="26">
        <f t="shared" si="355"/>
        <v>596.26</v>
      </c>
      <c r="M317" s="102">
        <f t="shared" si="418"/>
        <v>481.17</v>
      </c>
      <c r="N317" s="26">
        <f t="shared" si="356"/>
        <v>26.09</v>
      </c>
      <c r="O317" s="102">
        <f t="shared" si="419"/>
        <v>110</v>
      </c>
      <c r="P317" s="102">
        <f t="shared" si="420"/>
        <v>54</v>
      </c>
      <c r="Q317" s="102">
        <f t="shared" si="421"/>
        <v>1312.24</v>
      </c>
      <c r="R317" s="26">
        <f t="shared" si="422"/>
        <v>0</v>
      </c>
      <c r="S317" s="26">
        <f t="shared" si="423"/>
        <v>298.13</v>
      </c>
      <c r="T317" s="102">
        <f t="shared" si="424"/>
        <v>120.29</v>
      </c>
      <c r="U317" s="26">
        <f t="shared" si="425"/>
        <v>11.18</v>
      </c>
      <c r="V317" s="102">
        <f t="shared" si="426"/>
        <v>110</v>
      </c>
      <c r="W317" s="102">
        <f t="shared" si="427"/>
        <v>54</v>
      </c>
      <c r="X317" s="26">
        <f t="shared" si="428"/>
        <v>593.6</v>
      </c>
      <c r="Y317" s="26">
        <f t="shared" si="429"/>
        <v>1905.84</v>
      </c>
      <c r="Z317" s="132"/>
      <c r="AA317" s="119" t="s">
        <v>57</v>
      </c>
      <c r="AB317" s="120">
        <f t="shared" ref="AB317:AH317" si="434">K317+R317</f>
        <v>44.72</v>
      </c>
      <c r="AC317" s="120">
        <f t="shared" si="434"/>
        <v>894.39</v>
      </c>
      <c r="AD317" s="120">
        <f t="shared" si="434"/>
        <v>601.46</v>
      </c>
      <c r="AE317" s="120">
        <f t="shared" si="434"/>
        <v>37.27</v>
      </c>
      <c r="AF317" s="120">
        <f t="shared" si="434"/>
        <v>220</v>
      </c>
      <c r="AG317" s="120">
        <f t="shared" si="434"/>
        <v>108</v>
      </c>
      <c r="AH317" s="120">
        <f t="shared" si="434"/>
        <v>1905.84</v>
      </c>
      <c r="AI317" s="119" t="s">
        <v>32</v>
      </c>
    </row>
    <row r="318" s="17" customFormat="1" ht="16" customHeight="1" spans="1:35">
      <c r="A318" s="100">
        <f t="shared" si="417"/>
        <v>315</v>
      </c>
      <c r="B318" s="26" t="s">
        <v>193</v>
      </c>
      <c r="C318" s="143" t="s">
        <v>762</v>
      </c>
      <c r="D318" s="110" t="s">
        <v>763</v>
      </c>
      <c r="E318" s="149">
        <v>3726.65</v>
      </c>
      <c r="F318" s="102">
        <v>3726.65</v>
      </c>
      <c r="G318" s="138">
        <v>6014.67</v>
      </c>
      <c r="H318" s="138">
        <v>3726.65</v>
      </c>
      <c r="I318" s="154">
        <v>2200</v>
      </c>
      <c r="J318" s="102">
        <v>108</v>
      </c>
      <c r="K318" s="26">
        <f t="shared" si="348"/>
        <v>44.72</v>
      </c>
      <c r="L318" s="26">
        <f t="shared" si="355"/>
        <v>596.26</v>
      </c>
      <c r="M318" s="102">
        <f t="shared" si="418"/>
        <v>481.17</v>
      </c>
      <c r="N318" s="26">
        <f t="shared" si="356"/>
        <v>26.09</v>
      </c>
      <c r="O318" s="102">
        <f t="shared" si="419"/>
        <v>110</v>
      </c>
      <c r="P318" s="102">
        <f t="shared" si="420"/>
        <v>54</v>
      </c>
      <c r="Q318" s="102">
        <f t="shared" si="421"/>
        <v>1312.24</v>
      </c>
      <c r="R318" s="26">
        <f t="shared" si="422"/>
        <v>0</v>
      </c>
      <c r="S318" s="26">
        <f t="shared" si="423"/>
        <v>298.13</v>
      </c>
      <c r="T318" s="102">
        <f t="shared" si="424"/>
        <v>120.29</v>
      </c>
      <c r="U318" s="26">
        <f t="shared" si="425"/>
        <v>11.18</v>
      </c>
      <c r="V318" s="102">
        <f t="shared" si="426"/>
        <v>110</v>
      </c>
      <c r="W318" s="102">
        <f t="shared" si="427"/>
        <v>54</v>
      </c>
      <c r="X318" s="26">
        <f t="shared" si="428"/>
        <v>593.6</v>
      </c>
      <c r="Y318" s="26">
        <f t="shared" si="429"/>
        <v>1905.84</v>
      </c>
      <c r="Z318" s="132"/>
      <c r="AA318" s="119" t="s">
        <v>57</v>
      </c>
      <c r="AB318" s="120">
        <f t="shared" ref="AB318:AH318" si="435">K318+R318</f>
        <v>44.72</v>
      </c>
      <c r="AC318" s="120">
        <f t="shared" si="435"/>
        <v>894.39</v>
      </c>
      <c r="AD318" s="120">
        <f t="shared" si="435"/>
        <v>601.46</v>
      </c>
      <c r="AE318" s="120">
        <f t="shared" si="435"/>
        <v>37.27</v>
      </c>
      <c r="AF318" s="120">
        <f t="shared" si="435"/>
        <v>220</v>
      </c>
      <c r="AG318" s="120">
        <f t="shared" si="435"/>
        <v>108</v>
      </c>
      <c r="AH318" s="120">
        <f t="shared" si="435"/>
        <v>1905.84</v>
      </c>
      <c r="AI318" s="119" t="s">
        <v>32</v>
      </c>
    </row>
    <row r="319" s="17" customFormat="1" ht="16" customHeight="1" spans="1:35">
      <c r="A319" s="100">
        <f t="shared" si="417"/>
        <v>316</v>
      </c>
      <c r="B319" s="26" t="s">
        <v>193</v>
      </c>
      <c r="C319" s="143" t="s">
        <v>764</v>
      </c>
      <c r="D319" s="110" t="s">
        <v>765</v>
      </c>
      <c r="E319" s="149">
        <v>3726.65</v>
      </c>
      <c r="F319" s="102">
        <v>3726.65</v>
      </c>
      <c r="G319" s="138">
        <v>6014.67</v>
      </c>
      <c r="H319" s="138">
        <v>3726.65</v>
      </c>
      <c r="I319" s="154">
        <v>2200</v>
      </c>
      <c r="J319" s="102">
        <v>108</v>
      </c>
      <c r="K319" s="26">
        <f t="shared" si="348"/>
        <v>44.72</v>
      </c>
      <c r="L319" s="26">
        <f t="shared" si="355"/>
        <v>596.26</v>
      </c>
      <c r="M319" s="102">
        <f t="shared" si="418"/>
        <v>481.17</v>
      </c>
      <c r="N319" s="26">
        <f t="shared" si="356"/>
        <v>26.09</v>
      </c>
      <c r="O319" s="102">
        <f t="shared" si="419"/>
        <v>110</v>
      </c>
      <c r="P319" s="102">
        <f t="shared" si="420"/>
        <v>54</v>
      </c>
      <c r="Q319" s="102">
        <f t="shared" si="421"/>
        <v>1312.24</v>
      </c>
      <c r="R319" s="26">
        <f t="shared" si="422"/>
        <v>0</v>
      </c>
      <c r="S319" s="26">
        <f t="shared" si="423"/>
        <v>298.13</v>
      </c>
      <c r="T319" s="102">
        <f t="shared" si="424"/>
        <v>120.29</v>
      </c>
      <c r="U319" s="26">
        <f t="shared" si="425"/>
        <v>11.18</v>
      </c>
      <c r="V319" s="102">
        <f t="shared" si="426"/>
        <v>110</v>
      </c>
      <c r="W319" s="102">
        <f t="shared" si="427"/>
        <v>54</v>
      </c>
      <c r="X319" s="26">
        <f t="shared" si="428"/>
        <v>593.6</v>
      </c>
      <c r="Y319" s="26">
        <f t="shared" si="429"/>
        <v>1905.84</v>
      </c>
      <c r="Z319" s="132"/>
      <c r="AA319" s="119" t="s">
        <v>57</v>
      </c>
      <c r="AB319" s="120">
        <f t="shared" ref="AB319:AH319" si="436">K319+R319</f>
        <v>44.72</v>
      </c>
      <c r="AC319" s="120">
        <f t="shared" si="436"/>
        <v>894.39</v>
      </c>
      <c r="AD319" s="120">
        <f t="shared" si="436"/>
        <v>601.46</v>
      </c>
      <c r="AE319" s="120">
        <f t="shared" si="436"/>
        <v>37.27</v>
      </c>
      <c r="AF319" s="120">
        <f t="shared" si="436"/>
        <v>220</v>
      </c>
      <c r="AG319" s="120">
        <f t="shared" si="436"/>
        <v>108</v>
      </c>
      <c r="AH319" s="120">
        <f t="shared" si="436"/>
        <v>1905.84</v>
      </c>
      <c r="AI319" s="119" t="s">
        <v>32</v>
      </c>
    </row>
    <row r="320" s="17" customFormat="1" ht="16" customHeight="1" spans="1:35">
      <c r="A320" s="100">
        <f t="shared" si="417"/>
        <v>317</v>
      </c>
      <c r="B320" s="26" t="s">
        <v>193</v>
      </c>
      <c r="C320" s="20" t="s">
        <v>766</v>
      </c>
      <c r="D320" s="110" t="s">
        <v>767</v>
      </c>
      <c r="E320" s="149">
        <v>3726.65</v>
      </c>
      <c r="F320" s="102">
        <v>3726.65</v>
      </c>
      <c r="G320" s="138">
        <v>6014.67</v>
      </c>
      <c r="H320" s="138">
        <v>3726.65</v>
      </c>
      <c r="I320" s="154">
        <v>2200</v>
      </c>
      <c r="J320" s="102">
        <v>108</v>
      </c>
      <c r="K320" s="26">
        <f t="shared" si="348"/>
        <v>44.72</v>
      </c>
      <c r="L320" s="26">
        <f t="shared" si="355"/>
        <v>596.26</v>
      </c>
      <c r="M320" s="102">
        <f t="shared" si="418"/>
        <v>481.17</v>
      </c>
      <c r="N320" s="26">
        <f t="shared" si="356"/>
        <v>26.09</v>
      </c>
      <c r="O320" s="102">
        <f t="shared" si="419"/>
        <v>110</v>
      </c>
      <c r="P320" s="102">
        <f t="shared" si="420"/>
        <v>54</v>
      </c>
      <c r="Q320" s="102">
        <f t="shared" si="421"/>
        <v>1312.24</v>
      </c>
      <c r="R320" s="26">
        <f t="shared" si="422"/>
        <v>0</v>
      </c>
      <c r="S320" s="26">
        <f t="shared" si="423"/>
        <v>298.13</v>
      </c>
      <c r="T320" s="102">
        <f t="shared" si="424"/>
        <v>120.29</v>
      </c>
      <c r="U320" s="26">
        <f t="shared" si="425"/>
        <v>11.18</v>
      </c>
      <c r="V320" s="102">
        <f t="shared" si="426"/>
        <v>110</v>
      </c>
      <c r="W320" s="102">
        <f t="shared" si="427"/>
        <v>54</v>
      </c>
      <c r="X320" s="26">
        <f t="shared" si="428"/>
        <v>593.6</v>
      </c>
      <c r="Y320" s="26">
        <f t="shared" si="429"/>
        <v>1905.84</v>
      </c>
      <c r="Z320" s="132"/>
      <c r="AA320" s="119" t="s">
        <v>57</v>
      </c>
      <c r="AB320" s="120">
        <f t="shared" ref="AB320:AH320" si="437">K320+R320</f>
        <v>44.72</v>
      </c>
      <c r="AC320" s="120">
        <f t="shared" si="437"/>
        <v>894.39</v>
      </c>
      <c r="AD320" s="120">
        <f t="shared" si="437"/>
        <v>601.46</v>
      </c>
      <c r="AE320" s="120">
        <f t="shared" si="437"/>
        <v>37.27</v>
      </c>
      <c r="AF320" s="120">
        <f t="shared" si="437"/>
        <v>220</v>
      </c>
      <c r="AG320" s="120">
        <f t="shared" si="437"/>
        <v>108</v>
      </c>
      <c r="AH320" s="120">
        <f t="shared" si="437"/>
        <v>1905.84</v>
      </c>
      <c r="AI320" s="119" t="s">
        <v>32</v>
      </c>
    </row>
    <row r="321" s="17" customFormat="1" ht="16" customHeight="1" spans="1:35">
      <c r="A321" s="100">
        <f t="shared" si="417"/>
        <v>318</v>
      </c>
      <c r="B321" s="26" t="s">
        <v>193</v>
      </c>
      <c r="C321" s="143" t="s">
        <v>768</v>
      </c>
      <c r="D321" s="110" t="s">
        <v>769</v>
      </c>
      <c r="E321" s="149">
        <v>3726.65</v>
      </c>
      <c r="F321" s="102">
        <v>3726.65</v>
      </c>
      <c r="G321" s="138">
        <v>6014.67</v>
      </c>
      <c r="H321" s="138">
        <v>3726.65</v>
      </c>
      <c r="I321" s="154">
        <v>2200</v>
      </c>
      <c r="J321" s="102">
        <v>108</v>
      </c>
      <c r="K321" s="26">
        <f t="shared" si="348"/>
        <v>44.72</v>
      </c>
      <c r="L321" s="26">
        <f t="shared" si="355"/>
        <v>596.26</v>
      </c>
      <c r="M321" s="102">
        <f t="shared" si="418"/>
        <v>481.17</v>
      </c>
      <c r="N321" s="26">
        <f t="shared" si="356"/>
        <v>26.09</v>
      </c>
      <c r="O321" s="102">
        <f t="shared" si="419"/>
        <v>110</v>
      </c>
      <c r="P321" s="102">
        <f t="shared" si="420"/>
        <v>54</v>
      </c>
      <c r="Q321" s="102">
        <f t="shared" si="421"/>
        <v>1312.24</v>
      </c>
      <c r="R321" s="26">
        <f t="shared" si="422"/>
        <v>0</v>
      </c>
      <c r="S321" s="26">
        <f t="shared" si="423"/>
        <v>298.13</v>
      </c>
      <c r="T321" s="102">
        <f t="shared" si="424"/>
        <v>120.29</v>
      </c>
      <c r="U321" s="26">
        <f t="shared" si="425"/>
        <v>11.18</v>
      </c>
      <c r="V321" s="102">
        <f t="shared" si="426"/>
        <v>110</v>
      </c>
      <c r="W321" s="102">
        <f t="shared" si="427"/>
        <v>54</v>
      </c>
      <c r="X321" s="26">
        <f t="shared" si="428"/>
        <v>593.6</v>
      </c>
      <c r="Y321" s="26">
        <f t="shared" si="429"/>
        <v>1905.84</v>
      </c>
      <c r="Z321" s="132"/>
      <c r="AA321" s="119" t="s">
        <v>57</v>
      </c>
      <c r="AB321" s="120">
        <f t="shared" ref="AB321:AH321" si="438">K321+R321</f>
        <v>44.72</v>
      </c>
      <c r="AC321" s="120">
        <f t="shared" si="438"/>
        <v>894.39</v>
      </c>
      <c r="AD321" s="120">
        <f t="shared" si="438"/>
        <v>601.46</v>
      </c>
      <c r="AE321" s="120">
        <f t="shared" si="438"/>
        <v>37.27</v>
      </c>
      <c r="AF321" s="120">
        <f t="shared" si="438"/>
        <v>220</v>
      </c>
      <c r="AG321" s="120">
        <f t="shared" si="438"/>
        <v>108</v>
      </c>
      <c r="AH321" s="120">
        <f t="shared" si="438"/>
        <v>1905.84</v>
      </c>
      <c r="AI321" s="119" t="s">
        <v>32</v>
      </c>
    </row>
    <row r="322" s="17" customFormat="1" ht="16" customHeight="1" spans="1:35">
      <c r="A322" s="100">
        <f t="shared" si="417"/>
        <v>319</v>
      </c>
      <c r="B322" s="26" t="s">
        <v>193</v>
      </c>
      <c r="C322" s="143" t="s">
        <v>770</v>
      </c>
      <c r="D322" s="110" t="s">
        <v>771</v>
      </c>
      <c r="E322" s="149">
        <v>3726.65</v>
      </c>
      <c r="F322" s="102">
        <v>3726.65</v>
      </c>
      <c r="G322" s="138">
        <v>6014.67</v>
      </c>
      <c r="H322" s="138">
        <v>3726.65</v>
      </c>
      <c r="I322" s="154">
        <v>2200</v>
      </c>
      <c r="J322" s="102">
        <v>108</v>
      </c>
      <c r="K322" s="26">
        <f t="shared" si="348"/>
        <v>44.72</v>
      </c>
      <c r="L322" s="26">
        <f t="shared" si="355"/>
        <v>596.26</v>
      </c>
      <c r="M322" s="102">
        <f t="shared" si="418"/>
        <v>481.17</v>
      </c>
      <c r="N322" s="26">
        <f t="shared" si="356"/>
        <v>26.09</v>
      </c>
      <c r="O322" s="102">
        <f t="shared" si="419"/>
        <v>110</v>
      </c>
      <c r="P322" s="102">
        <f t="shared" si="420"/>
        <v>54</v>
      </c>
      <c r="Q322" s="102">
        <f t="shared" si="421"/>
        <v>1312.24</v>
      </c>
      <c r="R322" s="26">
        <f t="shared" si="422"/>
        <v>0</v>
      </c>
      <c r="S322" s="26">
        <f t="shared" si="423"/>
        <v>298.13</v>
      </c>
      <c r="T322" s="102">
        <f t="shared" si="424"/>
        <v>120.29</v>
      </c>
      <c r="U322" s="26">
        <f t="shared" si="425"/>
        <v>11.18</v>
      </c>
      <c r="V322" s="102">
        <f t="shared" si="426"/>
        <v>110</v>
      </c>
      <c r="W322" s="102">
        <f t="shared" si="427"/>
        <v>54</v>
      </c>
      <c r="X322" s="26">
        <f t="shared" si="428"/>
        <v>593.6</v>
      </c>
      <c r="Y322" s="26">
        <f t="shared" si="429"/>
        <v>1905.84</v>
      </c>
      <c r="Z322" s="132"/>
      <c r="AA322" s="119" t="s">
        <v>57</v>
      </c>
      <c r="AB322" s="120">
        <f t="shared" ref="AB322:AH322" si="439">K322+R322</f>
        <v>44.72</v>
      </c>
      <c r="AC322" s="120">
        <f t="shared" si="439"/>
        <v>894.39</v>
      </c>
      <c r="AD322" s="120">
        <f t="shared" si="439"/>
        <v>601.46</v>
      </c>
      <c r="AE322" s="120">
        <f t="shared" si="439"/>
        <v>37.27</v>
      </c>
      <c r="AF322" s="120">
        <f t="shared" si="439"/>
        <v>220</v>
      </c>
      <c r="AG322" s="120">
        <f t="shared" si="439"/>
        <v>108</v>
      </c>
      <c r="AH322" s="120">
        <f t="shared" si="439"/>
        <v>1905.84</v>
      </c>
      <c r="AI322" s="119" t="s">
        <v>32</v>
      </c>
    </row>
    <row r="323" s="17" customFormat="1" ht="16" customHeight="1" spans="1:35">
      <c r="A323" s="100">
        <f t="shared" si="417"/>
        <v>320</v>
      </c>
      <c r="B323" s="26" t="s">
        <v>193</v>
      </c>
      <c r="C323" s="28" t="s">
        <v>772</v>
      </c>
      <c r="D323" s="127" t="s">
        <v>773</v>
      </c>
      <c r="E323" s="149">
        <v>3726.65</v>
      </c>
      <c r="F323" s="102">
        <v>3726.65</v>
      </c>
      <c r="G323" s="138">
        <v>6014.67</v>
      </c>
      <c r="H323" s="138">
        <v>3726.65</v>
      </c>
      <c r="I323" s="154">
        <v>2200</v>
      </c>
      <c r="J323" s="102">
        <v>108</v>
      </c>
      <c r="K323" s="26">
        <f t="shared" si="348"/>
        <v>44.72</v>
      </c>
      <c r="L323" s="26">
        <f t="shared" si="355"/>
        <v>596.26</v>
      </c>
      <c r="M323" s="102">
        <f t="shared" si="418"/>
        <v>481.17</v>
      </c>
      <c r="N323" s="26">
        <f t="shared" si="356"/>
        <v>26.09</v>
      </c>
      <c r="O323" s="102">
        <f t="shared" si="419"/>
        <v>110</v>
      </c>
      <c r="P323" s="102">
        <f t="shared" si="420"/>
        <v>54</v>
      </c>
      <c r="Q323" s="102">
        <f t="shared" si="421"/>
        <v>1312.24</v>
      </c>
      <c r="R323" s="26">
        <f t="shared" si="422"/>
        <v>0</v>
      </c>
      <c r="S323" s="26">
        <f t="shared" si="423"/>
        <v>298.13</v>
      </c>
      <c r="T323" s="102">
        <f t="shared" si="424"/>
        <v>120.29</v>
      </c>
      <c r="U323" s="26">
        <f t="shared" si="425"/>
        <v>11.18</v>
      </c>
      <c r="V323" s="102">
        <f t="shared" si="426"/>
        <v>110</v>
      </c>
      <c r="W323" s="102">
        <f t="shared" si="427"/>
        <v>54</v>
      </c>
      <c r="X323" s="26">
        <f t="shared" si="428"/>
        <v>593.6</v>
      </c>
      <c r="Y323" s="26">
        <f t="shared" si="429"/>
        <v>1905.84</v>
      </c>
      <c r="Z323" s="132"/>
      <c r="AA323" s="119" t="s">
        <v>57</v>
      </c>
      <c r="AB323" s="120">
        <f t="shared" ref="AB323:AH323" si="440">K323+R323</f>
        <v>44.72</v>
      </c>
      <c r="AC323" s="120">
        <f t="shared" si="440"/>
        <v>894.39</v>
      </c>
      <c r="AD323" s="120">
        <f t="shared" si="440"/>
        <v>601.46</v>
      </c>
      <c r="AE323" s="120">
        <f t="shared" si="440"/>
        <v>37.27</v>
      </c>
      <c r="AF323" s="120">
        <f t="shared" si="440"/>
        <v>220</v>
      </c>
      <c r="AG323" s="120">
        <f t="shared" si="440"/>
        <v>108</v>
      </c>
      <c r="AH323" s="120">
        <f t="shared" si="440"/>
        <v>1905.84</v>
      </c>
      <c r="AI323" s="119" t="s">
        <v>32</v>
      </c>
    </row>
    <row r="324" s="17" customFormat="1" ht="16" customHeight="1" spans="1:35">
      <c r="A324" s="100">
        <f t="shared" si="417"/>
        <v>321</v>
      </c>
      <c r="B324" s="26" t="s">
        <v>103</v>
      </c>
      <c r="C324" s="28" t="s">
        <v>774</v>
      </c>
      <c r="D324" s="127" t="s">
        <v>775</v>
      </c>
      <c r="E324" s="149">
        <v>3726.65</v>
      </c>
      <c r="F324" s="102">
        <v>3726.65</v>
      </c>
      <c r="G324" s="138">
        <v>6014.67</v>
      </c>
      <c r="H324" s="138">
        <v>3726.65</v>
      </c>
      <c r="I324" s="154">
        <v>2200</v>
      </c>
      <c r="J324" s="102">
        <v>108</v>
      </c>
      <c r="K324" s="26">
        <f t="shared" ref="K324:K387" si="441">ROUND(E324*0.012,2)</f>
        <v>44.72</v>
      </c>
      <c r="L324" s="26">
        <f t="shared" si="355"/>
        <v>596.26</v>
      </c>
      <c r="M324" s="102">
        <f t="shared" si="418"/>
        <v>481.17</v>
      </c>
      <c r="N324" s="26">
        <f t="shared" si="356"/>
        <v>26.09</v>
      </c>
      <c r="O324" s="102">
        <f t="shared" si="419"/>
        <v>110</v>
      </c>
      <c r="P324" s="102">
        <f t="shared" si="420"/>
        <v>54</v>
      </c>
      <c r="Q324" s="102">
        <f t="shared" si="421"/>
        <v>1312.24</v>
      </c>
      <c r="R324" s="26">
        <f t="shared" si="422"/>
        <v>0</v>
      </c>
      <c r="S324" s="26">
        <f t="shared" si="423"/>
        <v>298.13</v>
      </c>
      <c r="T324" s="102">
        <f t="shared" si="424"/>
        <v>120.29</v>
      </c>
      <c r="U324" s="26">
        <f t="shared" si="425"/>
        <v>11.18</v>
      </c>
      <c r="V324" s="102">
        <f t="shared" si="426"/>
        <v>110</v>
      </c>
      <c r="W324" s="102">
        <f t="shared" si="427"/>
        <v>54</v>
      </c>
      <c r="X324" s="26">
        <f t="shared" si="428"/>
        <v>593.6</v>
      </c>
      <c r="Y324" s="26">
        <f t="shared" si="429"/>
        <v>1905.84</v>
      </c>
      <c r="Z324" s="132"/>
      <c r="AA324" s="119" t="s">
        <v>42</v>
      </c>
      <c r="AB324" s="120">
        <f t="shared" ref="AB324:AH324" si="442">K324+R324</f>
        <v>44.72</v>
      </c>
      <c r="AC324" s="120">
        <f t="shared" si="442"/>
        <v>894.39</v>
      </c>
      <c r="AD324" s="120">
        <f t="shared" si="442"/>
        <v>601.46</v>
      </c>
      <c r="AE324" s="120">
        <f t="shared" si="442"/>
        <v>37.27</v>
      </c>
      <c r="AF324" s="120">
        <f t="shared" si="442"/>
        <v>220</v>
      </c>
      <c r="AG324" s="120">
        <f t="shared" si="442"/>
        <v>108</v>
      </c>
      <c r="AH324" s="120">
        <f t="shared" si="442"/>
        <v>1905.84</v>
      </c>
      <c r="AI324" s="119" t="s">
        <v>32</v>
      </c>
    </row>
    <row r="325" s="17" customFormat="1" ht="16" customHeight="1" spans="1:35">
      <c r="A325" s="100">
        <f t="shared" si="417"/>
        <v>322</v>
      </c>
      <c r="B325" s="26" t="s">
        <v>103</v>
      </c>
      <c r="C325" s="28" t="s">
        <v>776</v>
      </c>
      <c r="D325" s="127" t="s">
        <v>777</v>
      </c>
      <c r="E325" s="149">
        <v>3726.65</v>
      </c>
      <c r="F325" s="102">
        <v>3726.65</v>
      </c>
      <c r="G325" s="138">
        <v>6014.67</v>
      </c>
      <c r="H325" s="138">
        <v>3726.65</v>
      </c>
      <c r="I325" s="154">
        <v>2200</v>
      </c>
      <c r="J325" s="102">
        <v>108</v>
      </c>
      <c r="K325" s="26">
        <f t="shared" si="441"/>
        <v>44.72</v>
      </c>
      <c r="L325" s="26">
        <f t="shared" si="355"/>
        <v>596.26</v>
      </c>
      <c r="M325" s="102">
        <f t="shared" si="418"/>
        <v>481.17</v>
      </c>
      <c r="N325" s="26">
        <f t="shared" si="356"/>
        <v>26.09</v>
      </c>
      <c r="O325" s="102">
        <f t="shared" si="419"/>
        <v>110</v>
      </c>
      <c r="P325" s="102">
        <f t="shared" si="420"/>
        <v>54</v>
      </c>
      <c r="Q325" s="102">
        <f t="shared" si="421"/>
        <v>1312.24</v>
      </c>
      <c r="R325" s="26">
        <f t="shared" si="422"/>
        <v>0</v>
      </c>
      <c r="S325" s="26">
        <f t="shared" si="423"/>
        <v>298.13</v>
      </c>
      <c r="T325" s="102">
        <f t="shared" si="424"/>
        <v>120.29</v>
      </c>
      <c r="U325" s="26">
        <f t="shared" si="425"/>
        <v>11.18</v>
      </c>
      <c r="V325" s="102">
        <f t="shared" si="426"/>
        <v>110</v>
      </c>
      <c r="W325" s="102">
        <f t="shared" si="427"/>
        <v>54</v>
      </c>
      <c r="X325" s="26">
        <f t="shared" si="428"/>
        <v>593.6</v>
      </c>
      <c r="Y325" s="26">
        <f t="shared" si="429"/>
        <v>1905.84</v>
      </c>
      <c r="Z325" s="132"/>
      <c r="AA325" s="119" t="s">
        <v>42</v>
      </c>
      <c r="AB325" s="120">
        <f t="shared" ref="AB325:AH325" si="443">K325+R325</f>
        <v>44.72</v>
      </c>
      <c r="AC325" s="120">
        <f t="shared" si="443"/>
        <v>894.39</v>
      </c>
      <c r="AD325" s="120">
        <f t="shared" si="443"/>
        <v>601.46</v>
      </c>
      <c r="AE325" s="120">
        <f t="shared" si="443"/>
        <v>37.27</v>
      </c>
      <c r="AF325" s="120">
        <f t="shared" si="443"/>
        <v>220</v>
      </c>
      <c r="AG325" s="120">
        <f t="shared" si="443"/>
        <v>108</v>
      </c>
      <c r="AH325" s="120">
        <f t="shared" si="443"/>
        <v>1905.84</v>
      </c>
      <c r="AI325" s="119" t="s">
        <v>32</v>
      </c>
    </row>
    <row r="326" s="17" customFormat="1" ht="16" customHeight="1" spans="1:35">
      <c r="A326" s="100">
        <f t="shared" si="417"/>
        <v>323</v>
      </c>
      <c r="B326" s="26" t="s">
        <v>123</v>
      </c>
      <c r="C326" s="28" t="s">
        <v>778</v>
      </c>
      <c r="D326" s="127" t="s">
        <v>779</v>
      </c>
      <c r="E326" s="149">
        <v>3726.65</v>
      </c>
      <c r="F326" s="102">
        <v>3726.65</v>
      </c>
      <c r="G326" s="138">
        <v>6014.67</v>
      </c>
      <c r="H326" s="138">
        <v>3726.65</v>
      </c>
      <c r="I326" s="154">
        <v>2200</v>
      </c>
      <c r="J326" s="102">
        <v>108</v>
      </c>
      <c r="K326" s="26">
        <f t="shared" si="441"/>
        <v>44.72</v>
      </c>
      <c r="L326" s="26">
        <f t="shared" si="355"/>
        <v>596.26</v>
      </c>
      <c r="M326" s="102">
        <f t="shared" si="418"/>
        <v>481.17</v>
      </c>
      <c r="N326" s="26">
        <f t="shared" si="356"/>
        <v>26.09</v>
      </c>
      <c r="O326" s="102">
        <f t="shared" si="419"/>
        <v>110</v>
      </c>
      <c r="P326" s="102">
        <f t="shared" si="420"/>
        <v>54</v>
      </c>
      <c r="Q326" s="102">
        <f t="shared" si="421"/>
        <v>1312.24</v>
      </c>
      <c r="R326" s="26">
        <f t="shared" si="422"/>
        <v>0</v>
      </c>
      <c r="S326" s="26">
        <f t="shared" si="423"/>
        <v>298.13</v>
      </c>
      <c r="T326" s="102">
        <f t="shared" si="424"/>
        <v>120.29</v>
      </c>
      <c r="U326" s="26">
        <f t="shared" si="425"/>
        <v>11.18</v>
      </c>
      <c r="V326" s="102">
        <f t="shared" si="426"/>
        <v>110</v>
      </c>
      <c r="W326" s="102">
        <f t="shared" si="427"/>
        <v>54</v>
      </c>
      <c r="X326" s="26">
        <f t="shared" si="428"/>
        <v>593.6</v>
      </c>
      <c r="Y326" s="26">
        <f t="shared" si="429"/>
        <v>1905.84</v>
      </c>
      <c r="Z326" s="132"/>
      <c r="AA326" s="119" t="s">
        <v>63</v>
      </c>
      <c r="AB326" s="120">
        <f t="shared" ref="AB326:AH326" si="444">K326+R326</f>
        <v>44.72</v>
      </c>
      <c r="AC326" s="120">
        <f t="shared" si="444"/>
        <v>894.39</v>
      </c>
      <c r="AD326" s="120">
        <f t="shared" si="444"/>
        <v>601.46</v>
      </c>
      <c r="AE326" s="120">
        <f t="shared" si="444"/>
        <v>37.27</v>
      </c>
      <c r="AF326" s="120">
        <f t="shared" si="444"/>
        <v>220</v>
      </c>
      <c r="AG326" s="120">
        <f t="shared" si="444"/>
        <v>108</v>
      </c>
      <c r="AH326" s="120">
        <f t="shared" si="444"/>
        <v>1905.84</v>
      </c>
      <c r="AI326" s="119" t="s">
        <v>32</v>
      </c>
    </row>
    <row r="327" s="17" customFormat="1" ht="16" customHeight="1" spans="1:35">
      <c r="A327" s="100">
        <f t="shared" si="417"/>
        <v>324</v>
      </c>
      <c r="B327" s="26" t="s">
        <v>123</v>
      </c>
      <c r="C327" s="28" t="s">
        <v>780</v>
      </c>
      <c r="D327" s="127" t="s">
        <v>781</v>
      </c>
      <c r="E327" s="149">
        <v>3726.65</v>
      </c>
      <c r="F327" s="102">
        <v>3726.65</v>
      </c>
      <c r="G327" s="138">
        <v>6014.67</v>
      </c>
      <c r="H327" s="138">
        <v>3726.65</v>
      </c>
      <c r="I327" s="154">
        <v>2200</v>
      </c>
      <c r="J327" s="102">
        <v>108</v>
      </c>
      <c r="K327" s="26">
        <f t="shared" si="441"/>
        <v>44.72</v>
      </c>
      <c r="L327" s="26">
        <f t="shared" si="355"/>
        <v>596.26</v>
      </c>
      <c r="M327" s="102">
        <f t="shared" si="418"/>
        <v>481.17</v>
      </c>
      <c r="N327" s="26">
        <f t="shared" si="356"/>
        <v>26.09</v>
      </c>
      <c r="O327" s="102">
        <f t="shared" si="419"/>
        <v>110</v>
      </c>
      <c r="P327" s="102">
        <f t="shared" si="420"/>
        <v>54</v>
      </c>
      <c r="Q327" s="102">
        <f t="shared" si="421"/>
        <v>1312.24</v>
      </c>
      <c r="R327" s="26">
        <f t="shared" si="422"/>
        <v>0</v>
      </c>
      <c r="S327" s="26">
        <f t="shared" si="423"/>
        <v>298.13</v>
      </c>
      <c r="T327" s="102">
        <f t="shared" si="424"/>
        <v>120.29</v>
      </c>
      <c r="U327" s="26">
        <f t="shared" si="425"/>
        <v>11.18</v>
      </c>
      <c r="V327" s="102">
        <f t="shared" si="426"/>
        <v>110</v>
      </c>
      <c r="W327" s="102">
        <f t="shared" si="427"/>
        <v>54</v>
      </c>
      <c r="X327" s="26">
        <f t="shared" si="428"/>
        <v>593.6</v>
      </c>
      <c r="Y327" s="26">
        <f t="shared" si="429"/>
        <v>1905.84</v>
      </c>
      <c r="Z327" s="132"/>
      <c r="AA327" s="119" t="s">
        <v>63</v>
      </c>
      <c r="AB327" s="120">
        <f t="shared" ref="AB327:AH327" si="445">K327+R327</f>
        <v>44.72</v>
      </c>
      <c r="AC327" s="120">
        <f t="shared" si="445"/>
        <v>894.39</v>
      </c>
      <c r="AD327" s="120">
        <f t="shared" si="445"/>
        <v>601.46</v>
      </c>
      <c r="AE327" s="120">
        <f t="shared" si="445"/>
        <v>37.27</v>
      </c>
      <c r="AF327" s="120">
        <f t="shared" si="445"/>
        <v>220</v>
      </c>
      <c r="AG327" s="120">
        <f t="shared" si="445"/>
        <v>108</v>
      </c>
      <c r="AH327" s="120">
        <f t="shared" si="445"/>
        <v>1905.84</v>
      </c>
      <c r="AI327" s="119" t="s">
        <v>32</v>
      </c>
    </row>
    <row r="328" s="17" customFormat="1" ht="16" customHeight="1" spans="1:35">
      <c r="A328" s="100">
        <f t="shared" si="417"/>
        <v>325</v>
      </c>
      <c r="B328" s="26" t="s">
        <v>201</v>
      </c>
      <c r="C328" s="28" t="s">
        <v>782</v>
      </c>
      <c r="D328" s="127" t="s">
        <v>783</v>
      </c>
      <c r="E328" s="149">
        <v>3726.65</v>
      </c>
      <c r="F328" s="102">
        <v>3726.65</v>
      </c>
      <c r="G328" s="138">
        <v>6014.67</v>
      </c>
      <c r="H328" s="138">
        <v>3726.65</v>
      </c>
      <c r="I328" s="154">
        <v>2200</v>
      </c>
      <c r="J328" s="102">
        <v>108</v>
      </c>
      <c r="K328" s="26">
        <f t="shared" si="441"/>
        <v>44.72</v>
      </c>
      <c r="L328" s="26">
        <f t="shared" si="355"/>
        <v>596.26</v>
      </c>
      <c r="M328" s="102">
        <f t="shared" si="418"/>
        <v>481.17</v>
      </c>
      <c r="N328" s="26">
        <f t="shared" si="356"/>
        <v>26.09</v>
      </c>
      <c r="O328" s="102">
        <f t="shared" si="419"/>
        <v>110</v>
      </c>
      <c r="P328" s="102">
        <f t="shared" si="420"/>
        <v>54</v>
      </c>
      <c r="Q328" s="102">
        <f t="shared" si="421"/>
        <v>1312.24</v>
      </c>
      <c r="R328" s="26">
        <f t="shared" si="422"/>
        <v>0</v>
      </c>
      <c r="S328" s="26">
        <f t="shared" si="423"/>
        <v>298.13</v>
      </c>
      <c r="T328" s="102">
        <f t="shared" si="424"/>
        <v>120.29</v>
      </c>
      <c r="U328" s="26">
        <f t="shared" si="425"/>
        <v>11.18</v>
      </c>
      <c r="V328" s="102">
        <f t="shared" si="426"/>
        <v>110</v>
      </c>
      <c r="W328" s="102">
        <f t="shared" si="427"/>
        <v>54</v>
      </c>
      <c r="X328" s="26">
        <f t="shared" si="428"/>
        <v>593.6</v>
      </c>
      <c r="Y328" s="26">
        <f t="shared" si="429"/>
        <v>1905.84</v>
      </c>
      <c r="Z328" s="132"/>
      <c r="AA328" s="119" t="s">
        <v>46</v>
      </c>
      <c r="AB328" s="120">
        <f t="shared" ref="AB328:AH328" si="446">K328+R328</f>
        <v>44.72</v>
      </c>
      <c r="AC328" s="120">
        <f t="shared" si="446"/>
        <v>894.39</v>
      </c>
      <c r="AD328" s="120">
        <f t="shared" si="446"/>
        <v>601.46</v>
      </c>
      <c r="AE328" s="120">
        <f t="shared" si="446"/>
        <v>37.27</v>
      </c>
      <c r="AF328" s="120">
        <f t="shared" si="446"/>
        <v>220</v>
      </c>
      <c r="AG328" s="120">
        <f t="shared" si="446"/>
        <v>108</v>
      </c>
      <c r="AH328" s="120">
        <f t="shared" si="446"/>
        <v>1905.84</v>
      </c>
      <c r="AI328" s="119" t="s">
        <v>32</v>
      </c>
    </row>
    <row r="329" s="17" customFormat="1" ht="16" customHeight="1" spans="1:35">
      <c r="A329" s="100">
        <f t="shared" si="417"/>
        <v>326</v>
      </c>
      <c r="B329" s="26" t="s">
        <v>113</v>
      </c>
      <c r="C329" s="29" t="s">
        <v>784</v>
      </c>
      <c r="D329" s="127" t="s">
        <v>785</v>
      </c>
      <c r="E329" s="149">
        <v>3726.65</v>
      </c>
      <c r="F329" s="102">
        <v>3726.65</v>
      </c>
      <c r="G329" s="138">
        <v>6014.67</v>
      </c>
      <c r="H329" s="138">
        <v>3726.65</v>
      </c>
      <c r="I329" s="154">
        <v>3180</v>
      </c>
      <c r="J329" s="102">
        <v>108</v>
      </c>
      <c r="K329" s="26">
        <f t="shared" si="441"/>
        <v>44.72</v>
      </c>
      <c r="L329" s="26">
        <f t="shared" si="355"/>
        <v>596.26</v>
      </c>
      <c r="M329" s="102">
        <f t="shared" si="418"/>
        <v>481.17</v>
      </c>
      <c r="N329" s="26">
        <f t="shared" si="356"/>
        <v>26.09</v>
      </c>
      <c r="O329" s="102">
        <f t="shared" si="419"/>
        <v>159</v>
      </c>
      <c r="P329" s="102">
        <f t="shared" si="420"/>
        <v>54</v>
      </c>
      <c r="Q329" s="102">
        <f t="shared" si="421"/>
        <v>1361.24</v>
      </c>
      <c r="R329" s="26">
        <f t="shared" si="422"/>
        <v>0</v>
      </c>
      <c r="S329" s="26">
        <f t="shared" si="423"/>
        <v>298.13</v>
      </c>
      <c r="T329" s="102">
        <f t="shared" si="424"/>
        <v>120.29</v>
      </c>
      <c r="U329" s="26">
        <f t="shared" si="425"/>
        <v>11.18</v>
      </c>
      <c r="V329" s="102">
        <f t="shared" si="426"/>
        <v>159</v>
      </c>
      <c r="W329" s="102">
        <f t="shared" si="427"/>
        <v>54</v>
      </c>
      <c r="X329" s="26">
        <f t="shared" si="428"/>
        <v>642.6</v>
      </c>
      <c r="Y329" s="26">
        <f t="shared" si="429"/>
        <v>2003.84</v>
      </c>
      <c r="Z329" s="132"/>
      <c r="AA329" s="119" t="s">
        <v>68</v>
      </c>
      <c r="AB329" s="120">
        <f t="shared" ref="AB329:AH329" si="447">K329+R329</f>
        <v>44.72</v>
      </c>
      <c r="AC329" s="120">
        <f t="shared" si="447"/>
        <v>894.39</v>
      </c>
      <c r="AD329" s="120">
        <f t="shared" si="447"/>
        <v>601.46</v>
      </c>
      <c r="AE329" s="120">
        <f t="shared" si="447"/>
        <v>37.27</v>
      </c>
      <c r="AF329" s="120">
        <f t="shared" si="447"/>
        <v>318</v>
      </c>
      <c r="AG329" s="120">
        <f t="shared" si="447"/>
        <v>108</v>
      </c>
      <c r="AH329" s="120">
        <f t="shared" si="447"/>
        <v>2003.84</v>
      </c>
      <c r="AI329" s="119" t="s">
        <v>35</v>
      </c>
    </row>
    <row r="330" s="76" customFormat="1" ht="19" customHeight="1" spans="1:35">
      <c r="A330" s="100">
        <f t="shared" si="417"/>
        <v>327</v>
      </c>
      <c r="B330" s="26" t="s">
        <v>207</v>
      </c>
      <c r="C330" s="18" t="s">
        <v>786</v>
      </c>
      <c r="D330" s="136" t="s">
        <v>787</v>
      </c>
      <c r="E330" s="149">
        <v>3726.65</v>
      </c>
      <c r="F330" s="102">
        <v>3726.65</v>
      </c>
      <c r="G330" s="138">
        <v>6014.67</v>
      </c>
      <c r="H330" s="138">
        <v>3726.65</v>
      </c>
      <c r="I330" s="154">
        <v>3180</v>
      </c>
      <c r="J330" s="102">
        <v>108</v>
      </c>
      <c r="K330" s="26">
        <f t="shared" si="441"/>
        <v>44.72</v>
      </c>
      <c r="L330" s="26">
        <f t="shared" ref="L330:L393" si="448">ROUND(F330*0.16,2)</f>
        <v>596.26</v>
      </c>
      <c r="M330" s="102">
        <f t="shared" si="418"/>
        <v>481.17</v>
      </c>
      <c r="N330" s="26">
        <f t="shared" ref="N330:N393" si="449">ROUND(H330*0.007,2)</f>
        <v>26.09</v>
      </c>
      <c r="O330" s="102">
        <f t="shared" si="419"/>
        <v>159</v>
      </c>
      <c r="P330" s="102">
        <f t="shared" si="420"/>
        <v>54</v>
      </c>
      <c r="Q330" s="102">
        <f t="shared" si="421"/>
        <v>1361.24</v>
      </c>
      <c r="R330" s="26">
        <f t="shared" si="422"/>
        <v>0</v>
      </c>
      <c r="S330" s="26">
        <f t="shared" si="423"/>
        <v>298.13</v>
      </c>
      <c r="T330" s="102">
        <f t="shared" si="424"/>
        <v>120.29</v>
      </c>
      <c r="U330" s="26">
        <f t="shared" si="425"/>
        <v>11.18</v>
      </c>
      <c r="V330" s="102">
        <f t="shared" si="426"/>
        <v>159</v>
      </c>
      <c r="W330" s="102">
        <f t="shared" si="427"/>
        <v>54</v>
      </c>
      <c r="X330" s="26">
        <f t="shared" si="428"/>
        <v>642.6</v>
      </c>
      <c r="Y330" s="26">
        <f t="shared" si="429"/>
        <v>2003.84</v>
      </c>
      <c r="Z330" s="157"/>
      <c r="AA330" s="119" t="s">
        <v>65</v>
      </c>
      <c r="AB330" s="120">
        <f t="shared" ref="AB330:AH330" si="450">K330+R330</f>
        <v>44.72</v>
      </c>
      <c r="AC330" s="120">
        <f t="shared" si="450"/>
        <v>894.39</v>
      </c>
      <c r="AD330" s="120">
        <f t="shared" si="450"/>
        <v>601.46</v>
      </c>
      <c r="AE330" s="120">
        <f t="shared" si="450"/>
        <v>37.27</v>
      </c>
      <c r="AF330" s="120">
        <f t="shared" si="450"/>
        <v>318</v>
      </c>
      <c r="AG330" s="120">
        <f t="shared" si="450"/>
        <v>108</v>
      </c>
      <c r="AH330" s="120">
        <f t="shared" si="450"/>
        <v>2003.84</v>
      </c>
      <c r="AI330" s="119" t="s">
        <v>33</v>
      </c>
    </row>
    <row r="331" s="76" customFormat="1" ht="19" customHeight="1" spans="1:35">
      <c r="A331" s="100">
        <f t="shared" si="417"/>
        <v>328</v>
      </c>
      <c r="B331" s="26" t="s">
        <v>246</v>
      </c>
      <c r="C331" s="18" t="s">
        <v>788</v>
      </c>
      <c r="D331" s="136" t="s">
        <v>789</v>
      </c>
      <c r="E331" s="149">
        <v>3726.65</v>
      </c>
      <c r="F331" s="102">
        <v>3726.65</v>
      </c>
      <c r="G331" s="138">
        <v>6014.67</v>
      </c>
      <c r="H331" s="138">
        <v>3726.65</v>
      </c>
      <c r="I331" s="154">
        <v>2200</v>
      </c>
      <c r="J331" s="102">
        <v>108</v>
      </c>
      <c r="K331" s="26">
        <f t="shared" si="441"/>
        <v>44.72</v>
      </c>
      <c r="L331" s="26">
        <f t="shared" si="448"/>
        <v>596.26</v>
      </c>
      <c r="M331" s="102">
        <f t="shared" si="418"/>
        <v>481.17</v>
      </c>
      <c r="N331" s="26">
        <f t="shared" si="449"/>
        <v>26.09</v>
      </c>
      <c r="O331" s="102">
        <f t="shared" si="419"/>
        <v>110</v>
      </c>
      <c r="P331" s="102">
        <f t="shared" si="420"/>
        <v>54</v>
      </c>
      <c r="Q331" s="102">
        <f t="shared" si="421"/>
        <v>1312.24</v>
      </c>
      <c r="R331" s="26">
        <f t="shared" si="422"/>
        <v>0</v>
      </c>
      <c r="S331" s="26">
        <f t="shared" si="423"/>
        <v>298.13</v>
      </c>
      <c r="T331" s="102">
        <f t="shared" si="424"/>
        <v>120.29</v>
      </c>
      <c r="U331" s="26">
        <f t="shared" si="425"/>
        <v>11.18</v>
      </c>
      <c r="V331" s="102">
        <f t="shared" si="426"/>
        <v>110</v>
      </c>
      <c r="W331" s="102">
        <f t="shared" si="427"/>
        <v>54</v>
      </c>
      <c r="X331" s="26">
        <f t="shared" si="428"/>
        <v>593.6</v>
      </c>
      <c r="Y331" s="26">
        <f t="shared" si="429"/>
        <v>1905.84</v>
      </c>
      <c r="Z331" s="157"/>
      <c r="AA331" s="119" t="s">
        <v>56</v>
      </c>
      <c r="AB331" s="120">
        <f t="shared" ref="AB331:AH331" si="451">K331+R331</f>
        <v>44.72</v>
      </c>
      <c r="AC331" s="120">
        <f t="shared" si="451"/>
        <v>894.39</v>
      </c>
      <c r="AD331" s="120">
        <f t="shared" si="451"/>
        <v>601.46</v>
      </c>
      <c r="AE331" s="120">
        <f t="shared" si="451"/>
        <v>37.27</v>
      </c>
      <c r="AF331" s="120">
        <f t="shared" si="451"/>
        <v>220</v>
      </c>
      <c r="AG331" s="120">
        <f t="shared" si="451"/>
        <v>108</v>
      </c>
      <c r="AH331" s="120">
        <f t="shared" si="451"/>
        <v>1905.84</v>
      </c>
      <c r="AI331" s="119" t="s">
        <v>32</v>
      </c>
    </row>
    <row r="332" s="76" customFormat="1" ht="19" customHeight="1" spans="1:35">
      <c r="A332" s="100">
        <f t="shared" si="417"/>
        <v>329</v>
      </c>
      <c r="B332" s="26" t="s">
        <v>246</v>
      </c>
      <c r="C332" s="18" t="s">
        <v>790</v>
      </c>
      <c r="D332" s="136" t="s">
        <v>791</v>
      </c>
      <c r="E332" s="149">
        <v>3726.65</v>
      </c>
      <c r="F332" s="102">
        <v>3726.65</v>
      </c>
      <c r="G332" s="138">
        <v>6014.67</v>
      </c>
      <c r="H332" s="138">
        <v>3726.65</v>
      </c>
      <c r="I332" s="154">
        <v>2200</v>
      </c>
      <c r="J332" s="102">
        <v>108</v>
      </c>
      <c r="K332" s="26">
        <f t="shared" si="441"/>
        <v>44.72</v>
      </c>
      <c r="L332" s="26">
        <f t="shared" si="448"/>
        <v>596.26</v>
      </c>
      <c r="M332" s="102">
        <f t="shared" si="418"/>
        <v>481.17</v>
      </c>
      <c r="N332" s="26">
        <f t="shared" si="449"/>
        <v>26.09</v>
      </c>
      <c r="O332" s="102">
        <f t="shared" si="419"/>
        <v>110</v>
      </c>
      <c r="P332" s="102">
        <f t="shared" si="420"/>
        <v>54</v>
      </c>
      <c r="Q332" s="102">
        <f t="shared" si="421"/>
        <v>1312.24</v>
      </c>
      <c r="R332" s="26">
        <f t="shared" si="422"/>
        <v>0</v>
      </c>
      <c r="S332" s="26">
        <f t="shared" si="423"/>
        <v>298.13</v>
      </c>
      <c r="T332" s="102">
        <f t="shared" si="424"/>
        <v>120.29</v>
      </c>
      <c r="U332" s="26">
        <f t="shared" si="425"/>
        <v>11.18</v>
      </c>
      <c r="V332" s="102">
        <f t="shared" si="426"/>
        <v>110</v>
      </c>
      <c r="W332" s="102">
        <f t="shared" si="427"/>
        <v>54</v>
      </c>
      <c r="X332" s="26">
        <f t="shared" si="428"/>
        <v>593.6</v>
      </c>
      <c r="Y332" s="26">
        <f t="shared" si="429"/>
        <v>1905.84</v>
      </c>
      <c r="Z332" s="157"/>
      <c r="AA332" s="119" t="s">
        <v>56</v>
      </c>
      <c r="AB332" s="120">
        <f t="shared" ref="AB332:AH332" si="452">K332+R332</f>
        <v>44.72</v>
      </c>
      <c r="AC332" s="120">
        <f t="shared" si="452"/>
        <v>894.39</v>
      </c>
      <c r="AD332" s="120">
        <f t="shared" si="452"/>
        <v>601.46</v>
      </c>
      <c r="AE332" s="120">
        <f t="shared" si="452"/>
        <v>37.27</v>
      </c>
      <c r="AF332" s="120">
        <f t="shared" si="452"/>
        <v>220</v>
      </c>
      <c r="AG332" s="120">
        <f t="shared" si="452"/>
        <v>108</v>
      </c>
      <c r="AH332" s="120">
        <f t="shared" si="452"/>
        <v>1905.84</v>
      </c>
      <c r="AI332" s="119" t="s">
        <v>32</v>
      </c>
    </row>
    <row r="333" s="76" customFormat="1" ht="19" customHeight="1" spans="1:35">
      <c r="A333" s="100">
        <f t="shared" si="417"/>
        <v>330</v>
      </c>
      <c r="B333" s="26" t="s">
        <v>123</v>
      </c>
      <c r="C333" s="18" t="s">
        <v>792</v>
      </c>
      <c r="D333" s="136" t="s">
        <v>793</v>
      </c>
      <c r="E333" s="149">
        <v>3726.65</v>
      </c>
      <c r="F333" s="102">
        <v>3726.65</v>
      </c>
      <c r="G333" s="138">
        <v>6014.67</v>
      </c>
      <c r="H333" s="138">
        <v>3726.65</v>
      </c>
      <c r="I333" s="154">
        <v>2200</v>
      </c>
      <c r="J333" s="102">
        <v>108</v>
      </c>
      <c r="K333" s="26">
        <f t="shared" si="441"/>
        <v>44.72</v>
      </c>
      <c r="L333" s="26">
        <f t="shared" si="448"/>
        <v>596.26</v>
      </c>
      <c r="M333" s="102">
        <f t="shared" si="418"/>
        <v>481.17</v>
      </c>
      <c r="N333" s="26">
        <f t="shared" si="449"/>
        <v>26.09</v>
      </c>
      <c r="O333" s="102">
        <f t="shared" si="419"/>
        <v>110</v>
      </c>
      <c r="P333" s="102">
        <f t="shared" si="420"/>
        <v>54</v>
      </c>
      <c r="Q333" s="102">
        <f t="shared" si="421"/>
        <v>1312.24</v>
      </c>
      <c r="R333" s="26">
        <f t="shared" si="422"/>
        <v>0</v>
      </c>
      <c r="S333" s="26">
        <f t="shared" si="423"/>
        <v>298.13</v>
      </c>
      <c r="T333" s="102">
        <f t="shared" si="424"/>
        <v>120.29</v>
      </c>
      <c r="U333" s="26">
        <f t="shared" si="425"/>
        <v>11.18</v>
      </c>
      <c r="V333" s="102">
        <f t="shared" si="426"/>
        <v>110</v>
      </c>
      <c r="W333" s="102">
        <f t="shared" si="427"/>
        <v>54</v>
      </c>
      <c r="X333" s="26">
        <f t="shared" si="428"/>
        <v>593.6</v>
      </c>
      <c r="Y333" s="26">
        <f t="shared" si="429"/>
        <v>1905.84</v>
      </c>
      <c r="Z333" s="157"/>
      <c r="AA333" s="119" t="s">
        <v>63</v>
      </c>
      <c r="AB333" s="120">
        <f t="shared" ref="AB333:AH333" si="453">K333+R333</f>
        <v>44.72</v>
      </c>
      <c r="AC333" s="120">
        <f t="shared" si="453"/>
        <v>894.39</v>
      </c>
      <c r="AD333" s="120">
        <f t="shared" si="453"/>
        <v>601.46</v>
      </c>
      <c r="AE333" s="120">
        <f t="shared" si="453"/>
        <v>37.27</v>
      </c>
      <c r="AF333" s="120">
        <f t="shared" si="453"/>
        <v>220</v>
      </c>
      <c r="AG333" s="120">
        <f t="shared" si="453"/>
        <v>108</v>
      </c>
      <c r="AH333" s="120">
        <f t="shared" si="453"/>
        <v>1905.84</v>
      </c>
      <c r="AI333" s="119" t="s">
        <v>32</v>
      </c>
    </row>
    <row r="334" s="76" customFormat="1" ht="19" customHeight="1" spans="1:35">
      <c r="A334" s="100">
        <f t="shared" si="417"/>
        <v>331</v>
      </c>
      <c r="B334" s="26" t="s">
        <v>193</v>
      </c>
      <c r="C334" s="18" t="s">
        <v>794</v>
      </c>
      <c r="D334" s="136" t="s">
        <v>795</v>
      </c>
      <c r="E334" s="149">
        <v>3726.65</v>
      </c>
      <c r="F334" s="102">
        <v>3726.65</v>
      </c>
      <c r="G334" s="138">
        <v>6014.67</v>
      </c>
      <c r="H334" s="138">
        <v>3726.65</v>
      </c>
      <c r="I334" s="154">
        <v>2200</v>
      </c>
      <c r="J334" s="102">
        <v>108</v>
      </c>
      <c r="K334" s="26">
        <f t="shared" si="441"/>
        <v>44.72</v>
      </c>
      <c r="L334" s="26">
        <f t="shared" si="448"/>
        <v>596.26</v>
      </c>
      <c r="M334" s="102">
        <f t="shared" si="418"/>
        <v>481.17</v>
      </c>
      <c r="N334" s="26">
        <f t="shared" si="449"/>
        <v>26.09</v>
      </c>
      <c r="O334" s="102">
        <f t="shared" si="419"/>
        <v>110</v>
      </c>
      <c r="P334" s="102">
        <f t="shared" si="420"/>
        <v>54</v>
      </c>
      <c r="Q334" s="102">
        <f t="shared" si="421"/>
        <v>1312.24</v>
      </c>
      <c r="R334" s="26">
        <f t="shared" si="422"/>
        <v>0</v>
      </c>
      <c r="S334" s="26">
        <f t="shared" si="423"/>
        <v>298.13</v>
      </c>
      <c r="T334" s="102">
        <f t="shared" si="424"/>
        <v>120.29</v>
      </c>
      <c r="U334" s="26">
        <f t="shared" si="425"/>
        <v>11.18</v>
      </c>
      <c r="V334" s="102">
        <f t="shared" si="426"/>
        <v>110</v>
      </c>
      <c r="W334" s="102">
        <f t="shared" si="427"/>
        <v>54</v>
      </c>
      <c r="X334" s="26">
        <f t="shared" si="428"/>
        <v>593.6</v>
      </c>
      <c r="Y334" s="26">
        <f t="shared" si="429"/>
        <v>1905.84</v>
      </c>
      <c r="Z334" s="157"/>
      <c r="AA334" s="119" t="s">
        <v>57</v>
      </c>
      <c r="AB334" s="120">
        <f t="shared" ref="AB334:AH334" si="454">K334+R334</f>
        <v>44.72</v>
      </c>
      <c r="AC334" s="120">
        <f t="shared" si="454"/>
        <v>894.39</v>
      </c>
      <c r="AD334" s="120">
        <f t="shared" si="454"/>
        <v>601.46</v>
      </c>
      <c r="AE334" s="120">
        <f t="shared" si="454"/>
        <v>37.27</v>
      </c>
      <c r="AF334" s="120">
        <f t="shared" si="454"/>
        <v>220</v>
      </c>
      <c r="AG334" s="120">
        <f t="shared" si="454"/>
        <v>108</v>
      </c>
      <c r="AH334" s="120">
        <f t="shared" si="454"/>
        <v>1905.84</v>
      </c>
      <c r="AI334" s="119" t="s">
        <v>32</v>
      </c>
    </row>
    <row r="335" s="76" customFormat="1" ht="19" customHeight="1" spans="1:35">
      <c r="A335" s="100">
        <f t="shared" si="417"/>
        <v>332</v>
      </c>
      <c r="B335" s="26" t="s">
        <v>193</v>
      </c>
      <c r="C335" s="18" t="s">
        <v>796</v>
      </c>
      <c r="D335" s="136" t="s">
        <v>797</v>
      </c>
      <c r="E335" s="149">
        <v>3726.65</v>
      </c>
      <c r="F335" s="102">
        <v>3726.65</v>
      </c>
      <c r="G335" s="138">
        <v>6014.67</v>
      </c>
      <c r="H335" s="138">
        <v>3726.65</v>
      </c>
      <c r="I335" s="154">
        <v>2200</v>
      </c>
      <c r="J335" s="102">
        <v>108</v>
      </c>
      <c r="K335" s="26">
        <f t="shared" si="441"/>
        <v>44.72</v>
      </c>
      <c r="L335" s="26">
        <f t="shared" si="448"/>
        <v>596.26</v>
      </c>
      <c r="M335" s="102">
        <f t="shared" si="418"/>
        <v>481.17</v>
      </c>
      <c r="N335" s="26">
        <f t="shared" si="449"/>
        <v>26.09</v>
      </c>
      <c r="O335" s="102">
        <f t="shared" si="419"/>
        <v>110</v>
      </c>
      <c r="P335" s="102">
        <f t="shared" si="420"/>
        <v>54</v>
      </c>
      <c r="Q335" s="102">
        <f t="shared" si="421"/>
        <v>1312.24</v>
      </c>
      <c r="R335" s="26">
        <f t="shared" si="422"/>
        <v>0</v>
      </c>
      <c r="S335" s="26">
        <f t="shared" si="423"/>
        <v>298.13</v>
      </c>
      <c r="T335" s="102">
        <f t="shared" si="424"/>
        <v>120.29</v>
      </c>
      <c r="U335" s="26">
        <f t="shared" si="425"/>
        <v>11.18</v>
      </c>
      <c r="V335" s="102">
        <f t="shared" si="426"/>
        <v>110</v>
      </c>
      <c r="W335" s="102">
        <f t="shared" si="427"/>
        <v>54</v>
      </c>
      <c r="X335" s="26">
        <f t="shared" si="428"/>
        <v>593.6</v>
      </c>
      <c r="Y335" s="26">
        <f t="shared" si="429"/>
        <v>1905.84</v>
      </c>
      <c r="Z335" s="157"/>
      <c r="AA335" s="119" t="s">
        <v>57</v>
      </c>
      <c r="AB335" s="120">
        <f t="shared" ref="AB335:AH335" si="455">K335+R335</f>
        <v>44.72</v>
      </c>
      <c r="AC335" s="120">
        <f t="shared" si="455"/>
        <v>894.39</v>
      </c>
      <c r="AD335" s="120">
        <f t="shared" si="455"/>
        <v>601.46</v>
      </c>
      <c r="AE335" s="120">
        <f t="shared" si="455"/>
        <v>37.27</v>
      </c>
      <c r="AF335" s="120">
        <f t="shared" si="455"/>
        <v>220</v>
      </c>
      <c r="AG335" s="120">
        <f t="shared" si="455"/>
        <v>108</v>
      </c>
      <c r="AH335" s="120">
        <f t="shared" si="455"/>
        <v>1905.84</v>
      </c>
      <c r="AI335" s="119" t="s">
        <v>32</v>
      </c>
    </row>
    <row r="336" s="76" customFormat="1" ht="19" customHeight="1" spans="1:35">
      <c r="A336" s="100">
        <f t="shared" si="417"/>
        <v>333</v>
      </c>
      <c r="B336" s="26" t="s">
        <v>193</v>
      </c>
      <c r="C336" s="29" t="s">
        <v>798</v>
      </c>
      <c r="D336" s="136" t="s">
        <v>799</v>
      </c>
      <c r="E336" s="149">
        <v>3726.65</v>
      </c>
      <c r="F336" s="102">
        <v>3726.65</v>
      </c>
      <c r="G336" s="138">
        <v>6014.67</v>
      </c>
      <c r="H336" s="138">
        <v>3726.65</v>
      </c>
      <c r="I336" s="154">
        <v>2200</v>
      </c>
      <c r="J336" s="102">
        <v>108</v>
      </c>
      <c r="K336" s="26">
        <f t="shared" si="441"/>
        <v>44.72</v>
      </c>
      <c r="L336" s="26">
        <f t="shared" si="448"/>
        <v>596.26</v>
      </c>
      <c r="M336" s="102">
        <f t="shared" si="418"/>
        <v>481.17</v>
      </c>
      <c r="N336" s="26">
        <f t="shared" si="449"/>
        <v>26.09</v>
      </c>
      <c r="O336" s="102">
        <f t="shared" si="419"/>
        <v>110</v>
      </c>
      <c r="P336" s="102">
        <f t="shared" si="420"/>
        <v>54</v>
      </c>
      <c r="Q336" s="102">
        <f t="shared" si="421"/>
        <v>1312.24</v>
      </c>
      <c r="R336" s="26">
        <f t="shared" si="422"/>
        <v>0</v>
      </c>
      <c r="S336" s="26">
        <f t="shared" si="423"/>
        <v>298.13</v>
      </c>
      <c r="T336" s="102">
        <f t="shared" si="424"/>
        <v>120.29</v>
      </c>
      <c r="U336" s="26">
        <f t="shared" si="425"/>
        <v>11.18</v>
      </c>
      <c r="V336" s="102">
        <f t="shared" si="426"/>
        <v>110</v>
      </c>
      <c r="W336" s="102">
        <f t="shared" si="427"/>
        <v>54</v>
      </c>
      <c r="X336" s="26">
        <f t="shared" si="428"/>
        <v>593.6</v>
      </c>
      <c r="Y336" s="26">
        <f t="shared" si="429"/>
        <v>1905.84</v>
      </c>
      <c r="Z336" s="157"/>
      <c r="AA336" s="119" t="s">
        <v>57</v>
      </c>
      <c r="AB336" s="120">
        <f t="shared" ref="AB336:AH336" si="456">K336+R336</f>
        <v>44.72</v>
      </c>
      <c r="AC336" s="120">
        <f t="shared" si="456"/>
        <v>894.39</v>
      </c>
      <c r="AD336" s="120">
        <f t="shared" si="456"/>
        <v>601.46</v>
      </c>
      <c r="AE336" s="120">
        <f t="shared" si="456"/>
        <v>37.27</v>
      </c>
      <c r="AF336" s="120">
        <f t="shared" si="456"/>
        <v>220</v>
      </c>
      <c r="AG336" s="120">
        <f t="shared" si="456"/>
        <v>108</v>
      </c>
      <c r="AH336" s="120">
        <f t="shared" si="456"/>
        <v>1905.84</v>
      </c>
      <c r="AI336" s="119" t="s">
        <v>32</v>
      </c>
    </row>
    <row r="337" s="76" customFormat="1" ht="19" customHeight="1" spans="1:35">
      <c r="A337" s="100">
        <f t="shared" si="417"/>
        <v>334</v>
      </c>
      <c r="B337" s="26" t="s">
        <v>153</v>
      </c>
      <c r="C337" s="18" t="s">
        <v>800</v>
      </c>
      <c r="D337" s="136" t="s">
        <v>801</v>
      </c>
      <c r="E337" s="149">
        <v>3726.65</v>
      </c>
      <c r="F337" s="102">
        <v>3726.65</v>
      </c>
      <c r="G337" s="138">
        <v>6014.67</v>
      </c>
      <c r="H337" s="138">
        <v>3726.65</v>
      </c>
      <c r="I337" s="154">
        <v>3180</v>
      </c>
      <c r="J337" s="102">
        <v>108</v>
      </c>
      <c r="K337" s="26">
        <f t="shared" si="441"/>
        <v>44.72</v>
      </c>
      <c r="L337" s="26">
        <f t="shared" si="448"/>
        <v>596.26</v>
      </c>
      <c r="M337" s="102">
        <f t="shared" si="418"/>
        <v>481.17</v>
      </c>
      <c r="N337" s="26">
        <f t="shared" si="449"/>
        <v>26.09</v>
      </c>
      <c r="O337" s="102">
        <f t="shared" si="419"/>
        <v>159</v>
      </c>
      <c r="P337" s="102">
        <f t="shared" si="420"/>
        <v>54</v>
      </c>
      <c r="Q337" s="102">
        <f t="shared" si="421"/>
        <v>1361.24</v>
      </c>
      <c r="R337" s="26">
        <f t="shared" si="422"/>
        <v>0</v>
      </c>
      <c r="S337" s="26">
        <f t="shared" si="423"/>
        <v>298.13</v>
      </c>
      <c r="T337" s="102">
        <f t="shared" si="424"/>
        <v>120.29</v>
      </c>
      <c r="U337" s="26">
        <f t="shared" si="425"/>
        <v>11.18</v>
      </c>
      <c r="V337" s="102">
        <f t="shared" si="426"/>
        <v>159</v>
      </c>
      <c r="W337" s="102">
        <f t="shared" si="427"/>
        <v>54</v>
      </c>
      <c r="X337" s="26">
        <f t="shared" si="428"/>
        <v>642.6</v>
      </c>
      <c r="Y337" s="26">
        <f t="shared" si="429"/>
        <v>2003.84</v>
      </c>
      <c r="Z337" s="157"/>
      <c r="AA337" s="119" t="s">
        <v>76</v>
      </c>
      <c r="AB337" s="120">
        <f t="shared" ref="AB337:AH337" si="457">K337+R337</f>
        <v>44.72</v>
      </c>
      <c r="AC337" s="120">
        <f t="shared" si="457"/>
        <v>894.39</v>
      </c>
      <c r="AD337" s="120">
        <f t="shared" si="457"/>
        <v>601.46</v>
      </c>
      <c r="AE337" s="120">
        <f t="shared" si="457"/>
        <v>37.27</v>
      </c>
      <c r="AF337" s="120">
        <f t="shared" si="457"/>
        <v>318</v>
      </c>
      <c r="AG337" s="120">
        <f t="shared" si="457"/>
        <v>108</v>
      </c>
      <c r="AH337" s="120">
        <f t="shared" si="457"/>
        <v>2003.84</v>
      </c>
      <c r="AI337" s="119" t="s">
        <v>31</v>
      </c>
    </row>
    <row r="338" s="76" customFormat="1" ht="19" customHeight="1" spans="1:35">
      <c r="A338" s="100">
        <f t="shared" si="417"/>
        <v>335</v>
      </c>
      <c r="B338" s="26" t="s">
        <v>207</v>
      </c>
      <c r="C338" s="18" t="s">
        <v>802</v>
      </c>
      <c r="D338" s="136" t="s">
        <v>803</v>
      </c>
      <c r="E338" s="149">
        <v>3726.65</v>
      </c>
      <c r="F338" s="102">
        <v>3726.65</v>
      </c>
      <c r="G338" s="138">
        <v>6014.67</v>
      </c>
      <c r="H338" s="138">
        <v>3726.65</v>
      </c>
      <c r="I338" s="154">
        <v>3180</v>
      </c>
      <c r="J338" s="102">
        <v>108</v>
      </c>
      <c r="K338" s="26">
        <f t="shared" si="441"/>
        <v>44.72</v>
      </c>
      <c r="L338" s="26">
        <f t="shared" si="448"/>
        <v>596.26</v>
      </c>
      <c r="M338" s="102">
        <f t="shared" si="418"/>
        <v>481.17</v>
      </c>
      <c r="N338" s="26">
        <f t="shared" si="449"/>
        <v>26.09</v>
      </c>
      <c r="O338" s="102">
        <f t="shared" si="419"/>
        <v>159</v>
      </c>
      <c r="P338" s="102">
        <f t="shared" si="420"/>
        <v>54</v>
      </c>
      <c r="Q338" s="102">
        <f t="shared" si="421"/>
        <v>1361.24</v>
      </c>
      <c r="R338" s="26">
        <f t="shared" si="422"/>
        <v>0</v>
      </c>
      <c r="S338" s="26">
        <f t="shared" si="423"/>
        <v>298.13</v>
      </c>
      <c r="T338" s="102">
        <f t="shared" si="424"/>
        <v>120.29</v>
      </c>
      <c r="U338" s="26">
        <f t="shared" si="425"/>
        <v>11.18</v>
      </c>
      <c r="V338" s="102">
        <f t="shared" si="426"/>
        <v>159</v>
      </c>
      <c r="W338" s="102">
        <f t="shared" si="427"/>
        <v>54</v>
      </c>
      <c r="X338" s="26">
        <f t="shared" si="428"/>
        <v>642.6</v>
      </c>
      <c r="Y338" s="26">
        <f t="shared" si="429"/>
        <v>2003.84</v>
      </c>
      <c r="Z338" s="157"/>
      <c r="AA338" s="119" t="s">
        <v>52</v>
      </c>
      <c r="AB338" s="120">
        <f t="shared" ref="AB338:AH338" si="458">K338+R338</f>
        <v>44.72</v>
      </c>
      <c r="AC338" s="120">
        <f t="shared" si="458"/>
        <v>894.39</v>
      </c>
      <c r="AD338" s="120">
        <f t="shared" si="458"/>
        <v>601.46</v>
      </c>
      <c r="AE338" s="120">
        <f t="shared" si="458"/>
        <v>37.27</v>
      </c>
      <c r="AF338" s="120">
        <f t="shared" si="458"/>
        <v>318</v>
      </c>
      <c r="AG338" s="120">
        <f t="shared" si="458"/>
        <v>108</v>
      </c>
      <c r="AH338" s="120">
        <f t="shared" si="458"/>
        <v>2003.84</v>
      </c>
      <c r="AI338" s="119" t="s">
        <v>34</v>
      </c>
    </row>
    <row r="339" s="76" customFormat="1" ht="19" customHeight="1" spans="1:35">
      <c r="A339" s="100">
        <f t="shared" si="417"/>
        <v>336</v>
      </c>
      <c r="B339" s="26" t="s">
        <v>103</v>
      </c>
      <c r="C339" s="18" t="s">
        <v>804</v>
      </c>
      <c r="D339" s="112" t="s">
        <v>805</v>
      </c>
      <c r="E339" s="149">
        <v>3726.65</v>
      </c>
      <c r="F339" s="102">
        <v>3726.65</v>
      </c>
      <c r="G339" s="138">
        <v>6014.67</v>
      </c>
      <c r="H339" s="138">
        <v>3726.65</v>
      </c>
      <c r="I339" s="154">
        <v>2200</v>
      </c>
      <c r="J339" s="102">
        <v>108</v>
      </c>
      <c r="K339" s="26">
        <f t="shared" si="441"/>
        <v>44.72</v>
      </c>
      <c r="L339" s="26">
        <f t="shared" si="448"/>
        <v>596.26</v>
      </c>
      <c r="M339" s="102">
        <f t="shared" si="418"/>
        <v>481.17</v>
      </c>
      <c r="N339" s="26">
        <f t="shared" si="449"/>
        <v>26.09</v>
      </c>
      <c r="O339" s="102">
        <f t="shared" si="419"/>
        <v>110</v>
      </c>
      <c r="P339" s="102">
        <f t="shared" si="420"/>
        <v>54</v>
      </c>
      <c r="Q339" s="102">
        <f t="shared" si="421"/>
        <v>1312.24</v>
      </c>
      <c r="R339" s="26">
        <f t="shared" si="422"/>
        <v>0</v>
      </c>
      <c r="S339" s="26">
        <f t="shared" si="423"/>
        <v>298.13</v>
      </c>
      <c r="T339" s="102">
        <f t="shared" si="424"/>
        <v>120.29</v>
      </c>
      <c r="U339" s="26">
        <f t="shared" si="425"/>
        <v>11.18</v>
      </c>
      <c r="V339" s="102">
        <f t="shared" si="426"/>
        <v>110</v>
      </c>
      <c r="W339" s="102">
        <f t="shared" si="427"/>
        <v>54</v>
      </c>
      <c r="X339" s="26">
        <f t="shared" si="428"/>
        <v>593.6</v>
      </c>
      <c r="Y339" s="26">
        <f t="shared" si="429"/>
        <v>1905.84</v>
      </c>
      <c r="Z339" s="157"/>
      <c r="AA339" s="119" t="s">
        <v>64</v>
      </c>
      <c r="AB339" s="120">
        <f t="shared" ref="AB339:AH339" si="459">K339+R339</f>
        <v>44.72</v>
      </c>
      <c r="AC339" s="120">
        <f t="shared" si="459"/>
        <v>894.39</v>
      </c>
      <c r="AD339" s="120">
        <f t="shared" si="459"/>
        <v>601.46</v>
      </c>
      <c r="AE339" s="120">
        <f t="shared" si="459"/>
        <v>37.27</v>
      </c>
      <c r="AF339" s="120">
        <f t="shared" si="459"/>
        <v>220</v>
      </c>
      <c r="AG339" s="120">
        <f t="shared" si="459"/>
        <v>108</v>
      </c>
      <c r="AH339" s="120">
        <f t="shared" si="459"/>
        <v>1905.84</v>
      </c>
      <c r="AI339" s="119" t="s">
        <v>32</v>
      </c>
    </row>
    <row r="340" s="76" customFormat="1" ht="19" customHeight="1" spans="1:35">
      <c r="A340" s="100">
        <f t="shared" si="417"/>
        <v>337</v>
      </c>
      <c r="B340" s="26" t="s">
        <v>103</v>
      </c>
      <c r="C340" s="18" t="s">
        <v>806</v>
      </c>
      <c r="D340" s="112" t="s">
        <v>807</v>
      </c>
      <c r="E340" s="149">
        <v>3726.65</v>
      </c>
      <c r="F340" s="102">
        <v>3726.65</v>
      </c>
      <c r="G340" s="138">
        <v>6014.67</v>
      </c>
      <c r="H340" s="138">
        <v>3726.65</v>
      </c>
      <c r="I340" s="154">
        <v>2200</v>
      </c>
      <c r="J340" s="102">
        <v>108</v>
      </c>
      <c r="K340" s="26">
        <f t="shared" si="441"/>
        <v>44.72</v>
      </c>
      <c r="L340" s="26">
        <f t="shared" si="448"/>
        <v>596.26</v>
      </c>
      <c r="M340" s="102">
        <f t="shared" si="418"/>
        <v>481.17</v>
      </c>
      <c r="N340" s="26">
        <f t="shared" si="449"/>
        <v>26.09</v>
      </c>
      <c r="O340" s="102">
        <f t="shared" si="419"/>
        <v>110</v>
      </c>
      <c r="P340" s="102">
        <f t="shared" si="420"/>
        <v>54</v>
      </c>
      <c r="Q340" s="102">
        <f t="shared" si="421"/>
        <v>1312.24</v>
      </c>
      <c r="R340" s="26">
        <f t="shared" si="422"/>
        <v>0</v>
      </c>
      <c r="S340" s="26">
        <f t="shared" si="423"/>
        <v>298.13</v>
      </c>
      <c r="T340" s="102">
        <f t="shared" si="424"/>
        <v>120.29</v>
      </c>
      <c r="U340" s="26">
        <f t="shared" si="425"/>
        <v>11.18</v>
      </c>
      <c r="V340" s="102">
        <f t="shared" si="426"/>
        <v>110</v>
      </c>
      <c r="W340" s="102">
        <f t="shared" si="427"/>
        <v>54</v>
      </c>
      <c r="X340" s="26">
        <f t="shared" si="428"/>
        <v>593.6</v>
      </c>
      <c r="Y340" s="26">
        <f t="shared" si="429"/>
        <v>1905.84</v>
      </c>
      <c r="Z340" s="157"/>
      <c r="AA340" s="119" t="s">
        <v>64</v>
      </c>
      <c r="AB340" s="120">
        <f t="shared" ref="AB340:AH340" si="460">K340+R340</f>
        <v>44.72</v>
      </c>
      <c r="AC340" s="120">
        <f t="shared" si="460"/>
        <v>894.39</v>
      </c>
      <c r="AD340" s="120">
        <f t="shared" si="460"/>
        <v>601.46</v>
      </c>
      <c r="AE340" s="120">
        <f t="shared" si="460"/>
        <v>37.27</v>
      </c>
      <c r="AF340" s="120">
        <f t="shared" si="460"/>
        <v>220</v>
      </c>
      <c r="AG340" s="120">
        <f t="shared" si="460"/>
        <v>108</v>
      </c>
      <c r="AH340" s="120">
        <f t="shared" si="460"/>
        <v>1905.84</v>
      </c>
      <c r="AI340" s="119" t="s">
        <v>32</v>
      </c>
    </row>
    <row r="341" s="76" customFormat="1" ht="19" customHeight="1" spans="1:35">
      <c r="A341" s="100">
        <f t="shared" si="417"/>
        <v>338</v>
      </c>
      <c r="B341" s="26" t="s">
        <v>517</v>
      </c>
      <c r="C341" s="18" t="s">
        <v>808</v>
      </c>
      <c r="D341" s="112" t="s">
        <v>809</v>
      </c>
      <c r="E341" s="149">
        <v>3726.65</v>
      </c>
      <c r="F341" s="102">
        <v>3726.65</v>
      </c>
      <c r="G341" s="138">
        <v>6014.67</v>
      </c>
      <c r="H341" s="138">
        <v>3726.65</v>
      </c>
      <c r="I341" s="154">
        <v>0</v>
      </c>
      <c r="J341" s="102">
        <v>108</v>
      </c>
      <c r="K341" s="26">
        <f t="shared" si="441"/>
        <v>44.72</v>
      </c>
      <c r="L341" s="26">
        <f t="shared" si="448"/>
        <v>596.26</v>
      </c>
      <c r="M341" s="102">
        <f t="shared" si="418"/>
        <v>481.17</v>
      </c>
      <c r="N341" s="26">
        <f t="shared" si="449"/>
        <v>26.09</v>
      </c>
      <c r="O341" s="102">
        <f t="shared" si="419"/>
        <v>0</v>
      </c>
      <c r="P341" s="102">
        <f t="shared" si="420"/>
        <v>54</v>
      </c>
      <c r="Q341" s="102">
        <f t="shared" si="421"/>
        <v>1202.24</v>
      </c>
      <c r="R341" s="26">
        <f t="shared" si="422"/>
        <v>0</v>
      </c>
      <c r="S341" s="26">
        <f t="shared" si="423"/>
        <v>298.13</v>
      </c>
      <c r="T341" s="102">
        <f t="shared" si="424"/>
        <v>120.29</v>
      </c>
      <c r="U341" s="26">
        <f t="shared" si="425"/>
        <v>11.18</v>
      </c>
      <c r="V341" s="102">
        <f t="shared" si="426"/>
        <v>0</v>
      </c>
      <c r="W341" s="102">
        <f t="shared" si="427"/>
        <v>54</v>
      </c>
      <c r="X341" s="26">
        <f t="shared" si="428"/>
        <v>483.6</v>
      </c>
      <c r="Y341" s="26">
        <f t="shared" si="429"/>
        <v>1685.84</v>
      </c>
      <c r="Z341" s="157"/>
      <c r="AA341" s="119" t="s">
        <v>44</v>
      </c>
      <c r="AB341" s="120">
        <f t="shared" ref="AB341:AH341" si="461">K341+R341</f>
        <v>44.72</v>
      </c>
      <c r="AC341" s="120">
        <f t="shared" si="461"/>
        <v>894.39</v>
      </c>
      <c r="AD341" s="120">
        <f t="shared" si="461"/>
        <v>601.46</v>
      </c>
      <c r="AE341" s="120">
        <f t="shared" si="461"/>
        <v>37.27</v>
      </c>
      <c r="AF341" s="120">
        <f t="shared" si="461"/>
        <v>0</v>
      </c>
      <c r="AG341" s="120">
        <f t="shared" si="461"/>
        <v>108</v>
      </c>
      <c r="AH341" s="120">
        <f t="shared" si="461"/>
        <v>1685.84</v>
      </c>
      <c r="AI341" s="119" t="s">
        <v>32</v>
      </c>
    </row>
    <row r="342" s="76" customFormat="1" ht="19" customHeight="1" spans="1:35">
      <c r="A342" s="100">
        <f t="shared" si="417"/>
        <v>339</v>
      </c>
      <c r="B342" s="26" t="s">
        <v>395</v>
      </c>
      <c r="C342" s="18" t="s">
        <v>810</v>
      </c>
      <c r="D342" s="112" t="s">
        <v>811</v>
      </c>
      <c r="E342" s="149">
        <v>3726.65</v>
      </c>
      <c r="F342" s="102">
        <v>3726.65</v>
      </c>
      <c r="G342" s="138">
        <v>6014.67</v>
      </c>
      <c r="H342" s="138">
        <v>3726.65</v>
      </c>
      <c r="I342" s="154">
        <v>2200</v>
      </c>
      <c r="J342" s="102">
        <v>108</v>
      </c>
      <c r="K342" s="26">
        <f t="shared" si="441"/>
        <v>44.72</v>
      </c>
      <c r="L342" s="26">
        <f t="shared" si="448"/>
        <v>596.26</v>
      </c>
      <c r="M342" s="102">
        <f t="shared" si="418"/>
        <v>481.17</v>
      </c>
      <c r="N342" s="26">
        <f t="shared" si="449"/>
        <v>26.09</v>
      </c>
      <c r="O342" s="102">
        <f t="shared" si="419"/>
        <v>110</v>
      </c>
      <c r="P342" s="102">
        <f t="shared" si="420"/>
        <v>54</v>
      </c>
      <c r="Q342" s="102">
        <f t="shared" si="421"/>
        <v>1312.24</v>
      </c>
      <c r="R342" s="26">
        <f t="shared" si="422"/>
        <v>0</v>
      </c>
      <c r="S342" s="26">
        <f t="shared" si="423"/>
        <v>298.13</v>
      </c>
      <c r="T342" s="102">
        <f t="shared" si="424"/>
        <v>120.29</v>
      </c>
      <c r="U342" s="26">
        <f t="shared" si="425"/>
        <v>11.18</v>
      </c>
      <c r="V342" s="102">
        <f t="shared" si="426"/>
        <v>110</v>
      </c>
      <c r="W342" s="102">
        <f t="shared" si="427"/>
        <v>54</v>
      </c>
      <c r="X342" s="26">
        <f t="shared" si="428"/>
        <v>593.6</v>
      </c>
      <c r="Y342" s="26">
        <f t="shared" si="429"/>
        <v>1905.84</v>
      </c>
      <c r="Z342" s="157"/>
      <c r="AA342" s="119" t="s">
        <v>62</v>
      </c>
      <c r="AB342" s="120">
        <f t="shared" ref="AB342:AH342" si="462">K342+R342</f>
        <v>44.72</v>
      </c>
      <c r="AC342" s="120">
        <f t="shared" si="462"/>
        <v>894.39</v>
      </c>
      <c r="AD342" s="120">
        <f t="shared" si="462"/>
        <v>601.46</v>
      </c>
      <c r="AE342" s="120">
        <f t="shared" si="462"/>
        <v>37.27</v>
      </c>
      <c r="AF342" s="120">
        <f t="shared" si="462"/>
        <v>220</v>
      </c>
      <c r="AG342" s="120">
        <f t="shared" si="462"/>
        <v>108</v>
      </c>
      <c r="AH342" s="120">
        <f t="shared" si="462"/>
        <v>1905.84</v>
      </c>
      <c r="AI342" s="119" t="s">
        <v>32</v>
      </c>
    </row>
    <row r="343" s="76" customFormat="1" ht="19" customHeight="1" spans="1:35">
      <c r="A343" s="100">
        <f t="shared" si="417"/>
        <v>340</v>
      </c>
      <c r="B343" s="26" t="s">
        <v>204</v>
      </c>
      <c r="C343" s="18" t="s">
        <v>812</v>
      </c>
      <c r="D343" s="112" t="s">
        <v>813</v>
      </c>
      <c r="E343" s="149">
        <v>3726.65</v>
      </c>
      <c r="F343" s="102">
        <v>3726.65</v>
      </c>
      <c r="G343" s="138">
        <v>6014.67</v>
      </c>
      <c r="H343" s="138">
        <v>3726.65</v>
      </c>
      <c r="I343" s="154">
        <v>0</v>
      </c>
      <c r="J343" s="102">
        <v>108</v>
      </c>
      <c r="K343" s="26">
        <f t="shared" si="441"/>
        <v>44.72</v>
      </c>
      <c r="L343" s="26">
        <f t="shared" si="448"/>
        <v>596.26</v>
      </c>
      <c r="M343" s="102">
        <f t="shared" si="418"/>
        <v>481.17</v>
      </c>
      <c r="N343" s="26">
        <f t="shared" si="449"/>
        <v>26.09</v>
      </c>
      <c r="O343" s="102">
        <f t="shared" si="419"/>
        <v>0</v>
      </c>
      <c r="P343" s="102">
        <f t="shared" si="420"/>
        <v>54</v>
      </c>
      <c r="Q343" s="102">
        <f t="shared" si="421"/>
        <v>1202.24</v>
      </c>
      <c r="R343" s="26">
        <f t="shared" si="422"/>
        <v>0</v>
      </c>
      <c r="S343" s="26">
        <f t="shared" si="423"/>
        <v>298.13</v>
      </c>
      <c r="T343" s="102">
        <f t="shared" si="424"/>
        <v>120.29</v>
      </c>
      <c r="U343" s="26">
        <f t="shared" si="425"/>
        <v>11.18</v>
      </c>
      <c r="V343" s="102">
        <f t="shared" si="426"/>
        <v>0</v>
      </c>
      <c r="W343" s="102">
        <f t="shared" si="427"/>
        <v>54</v>
      </c>
      <c r="X343" s="26">
        <f t="shared" si="428"/>
        <v>483.6</v>
      </c>
      <c r="Y343" s="26">
        <f t="shared" si="429"/>
        <v>1685.84</v>
      </c>
      <c r="Z343" s="157"/>
      <c r="AA343" s="119" t="s">
        <v>74</v>
      </c>
      <c r="AB343" s="120">
        <f t="shared" ref="AB343:AH343" si="463">K343+R343</f>
        <v>44.72</v>
      </c>
      <c r="AC343" s="120">
        <f t="shared" si="463"/>
        <v>894.39</v>
      </c>
      <c r="AD343" s="120">
        <f t="shared" si="463"/>
        <v>601.46</v>
      </c>
      <c r="AE343" s="120">
        <f t="shared" si="463"/>
        <v>37.27</v>
      </c>
      <c r="AF343" s="120">
        <f t="shared" si="463"/>
        <v>0</v>
      </c>
      <c r="AG343" s="120">
        <f t="shared" si="463"/>
        <v>108</v>
      </c>
      <c r="AH343" s="120">
        <f t="shared" si="463"/>
        <v>1685.84</v>
      </c>
      <c r="AI343" s="119" t="s">
        <v>31</v>
      </c>
    </row>
    <row r="344" s="76" customFormat="1" ht="19" customHeight="1" spans="1:35">
      <c r="A344" s="100">
        <f t="shared" si="417"/>
        <v>341</v>
      </c>
      <c r="B344" s="26" t="s">
        <v>193</v>
      </c>
      <c r="C344" s="18" t="s">
        <v>814</v>
      </c>
      <c r="D344" s="112" t="s">
        <v>815</v>
      </c>
      <c r="E344" s="149">
        <v>3726.65</v>
      </c>
      <c r="F344" s="102">
        <v>3726.65</v>
      </c>
      <c r="G344" s="138">
        <v>6014.67</v>
      </c>
      <c r="H344" s="138">
        <v>3726.65</v>
      </c>
      <c r="I344" s="154">
        <v>2200</v>
      </c>
      <c r="J344" s="102">
        <v>108</v>
      </c>
      <c r="K344" s="26">
        <f t="shared" si="441"/>
        <v>44.72</v>
      </c>
      <c r="L344" s="26">
        <f t="shared" si="448"/>
        <v>596.26</v>
      </c>
      <c r="M344" s="102">
        <f t="shared" si="418"/>
        <v>481.17</v>
      </c>
      <c r="N344" s="26">
        <f t="shared" si="449"/>
        <v>26.09</v>
      </c>
      <c r="O344" s="102">
        <f t="shared" si="419"/>
        <v>110</v>
      </c>
      <c r="P344" s="102">
        <f t="shared" si="420"/>
        <v>54</v>
      </c>
      <c r="Q344" s="102">
        <f t="shared" si="421"/>
        <v>1312.24</v>
      </c>
      <c r="R344" s="26">
        <f t="shared" si="422"/>
        <v>0</v>
      </c>
      <c r="S344" s="26">
        <f t="shared" si="423"/>
        <v>298.13</v>
      </c>
      <c r="T344" s="102">
        <f t="shared" si="424"/>
        <v>120.29</v>
      </c>
      <c r="U344" s="26">
        <f t="shared" si="425"/>
        <v>11.18</v>
      </c>
      <c r="V344" s="102">
        <f t="shared" si="426"/>
        <v>110</v>
      </c>
      <c r="W344" s="102">
        <f t="shared" si="427"/>
        <v>54</v>
      </c>
      <c r="X344" s="26">
        <f t="shared" si="428"/>
        <v>593.6</v>
      </c>
      <c r="Y344" s="26">
        <f t="shared" si="429"/>
        <v>1905.84</v>
      </c>
      <c r="Z344" s="157"/>
      <c r="AA344" s="119" t="s">
        <v>57</v>
      </c>
      <c r="AB344" s="120">
        <f t="shared" ref="AB344:AH344" si="464">K344+R344</f>
        <v>44.72</v>
      </c>
      <c r="AC344" s="120">
        <f t="shared" si="464"/>
        <v>894.39</v>
      </c>
      <c r="AD344" s="120">
        <f t="shared" si="464"/>
        <v>601.46</v>
      </c>
      <c r="AE344" s="120">
        <f t="shared" si="464"/>
        <v>37.27</v>
      </c>
      <c r="AF344" s="120">
        <f t="shared" si="464"/>
        <v>220</v>
      </c>
      <c r="AG344" s="120">
        <f t="shared" si="464"/>
        <v>108</v>
      </c>
      <c r="AH344" s="120">
        <f t="shared" si="464"/>
        <v>1905.84</v>
      </c>
      <c r="AI344" s="119" t="s">
        <v>32</v>
      </c>
    </row>
    <row r="345" s="76" customFormat="1" ht="19" customHeight="1" spans="1:35">
      <c r="A345" s="100">
        <f t="shared" si="417"/>
        <v>342</v>
      </c>
      <c r="B345" s="26" t="s">
        <v>185</v>
      </c>
      <c r="C345" s="18" t="s">
        <v>816</v>
      </c>
      <c r="D345" s="301" t="s">
        <v>817</v>
      </c>
      <c r="E345" s="149">
        <v>3726.65</v>
      </c>
      <c r="F345" s="102">
        <v>3726.65</v>
      </c>
      <c r="G345" s="138">
        <v>6014.67</v>
      </c>
      <c r="H345" s="138">
        <v>3726.65</v>
      </c>
      <c r="I345" s="154">
        <v>2200</v>
      </c>
      <c r="J345" s="102">
        <v>108</v>
      </c>
      <c r="K345" s="26">
        <f t="shared" si="441"/>
        <v>44.72</v>
      </c>
      <c r="L345" s="26">
        <f t="shared" si="448"/>
        <v>596.26</v>
      </c>
      <c r="M345" s="102">
        <f t="shared" si="418"/>
        <v>481.17</v>
      </c>
      <c r="N345" s="26">
        <f t="shared" si="449"/>
        <v>26.09</v>
      </c>
      <c r="O345" s="102">
        <f t="shared" si="419"/>
        <v>110</v>
      </c>
      <c r="P345" s="102">
        <f t="shared" si="420"/>
        <v>54</v>
      </c>
      <c r="Q345" s="102">
        <f t="shared" si="421"/>
        <v>1312.24</v>
      </c>
      <c r="R345" s="26">
        <f t="shared" si="422"/>
        <v>0</v>
      </c>
      <c r="S345" s="26">
        <f t="shared" si="423"/>
        <v>298.13</v>
      </c>
      <c r="T345" s="102">
        <f t="shared" si="424"/>
        <v>120.29</v>
      </c>
      <c r="U345" s="26">
        <f t="shared" si="425"/>
        <v>11.18</v>
      </c>
      <c r="V345" s="102">
        <f t="shared" si="426"/>
        <v>110</v>
      </c>
      <c r="W345" s="102">
        <f t="shared" si="427"/>
        <v>54</v>
      </c>
      <c r="X345" s="26">
        <f t="shared" si="428"/>
        <v>593.6</v>
      </c>
      <c r="Y345" s="26">
        <f t="shared" si="429"/>
        <v>1905.84</v>
      </c>
      <c r="Z345" s="157"/>
      <c r="AA345" s="119" t="s">
        <v>54</v>
      </c>
      <c r="AB345" s="120">
        <f t="shared" ref="AB345:AH345" si="465">K345+R345</f>
        <v>44.72</v>
      </c>
      <c r="AC345" s="120">
        <f t="shared" si="465"/>
        <v>894.39</v>
      </c>
      <c r="AD345" s="120">
        <f t="shared" si="465"/>
        <v>601.46</v>
      </c>
      <c r="AE345" s="120">
        <f t="shared" si="465"/>
        <v>37.27</v>
      </c>
      <c r="AF345" s="120">
        <f t="shared" si="465"/>
        <v>220</v>
      </c>
      <c r="AG345" s="120">
        <f t="shared" si="465"/>
        <v>108</v>
      </c>
      <c r="AH345" s="120">
        <f t="shared" si="465"/>
        <v>1905.84</v>
      </c>
      <c r="AI345" s="119" t="s">
        <v>32</v>
      </c>
    </row>
    <row r="346" s="76" customFormat="1" ht="19" customHeight="1" spans="1:35">
      <c r="A346" s="100">
        <f t="shared" ref="A346:A382" si="466">ROW()-3</f>
        <v>343</v>
      </c>
      <c r="B346" s="26" t="s">
        <v>103</v>
      </c>
      <c r="C346" s="18" t="s">
        <v>818</v>
      </c>
      <c r="D346" s="301" t="s">
        <v>819</v>
      </c>
      <c r="E346" s="149">
        <v>3726.65</v>
      </c>
      <c r="F346" s="102">
        <v>3726.65</v>
      </c>
      <c r="G346" s="138">
        <v>6014.67</v>
      </c>
      <c r="H346" s="138">
        <v>3726.65</v>
      </c>
      <c r="I346" s="154">
        <v>2200</v>
      </c>
      <c r="J346" s="102">
        <v>108</v>
      </c>
      <c r="K346" s="26">
        <f t="shared" si="441"/>
        <v>44.72</v>
      </c>
      <c r="L346" s="26">
        <f t="shared" si="448"/>
        <v>596.26</v>
      </c>
      <c r="M346" s="102">
        <f t="shared" ref="M346:M382" si="467">ROUND(G346*0.08,2)</f>
        <v>481.17</v>
      </c>
      <c r="N346" s="26">
        <f t="shared" si="449"/>
        <v>26.09</v>
      </c>
      <c r="O346" s="102">
        <f t="shared" ref="O346:O382" si="468">I346*5%</f>
        <v>110</v>
      </c>
      <c r="P346" s="102">
        <f t="shared" ref="P346:P382" si="469">J346*50%</f>
        <v>54</v>
      </c>
      <c r="Q346" s="102">
        <f t="shared" ref="Q346:Q382" si="470">SUM(K346:P346)</f>
        <v>1312.24</v>
      </c>
      <c r="R346" s="26">
        <f t="shared" ref="R346:R382" si="471">E346*0</f>
        <v>0</v>
      </c>
      <c r="S346" s="26">
        <f t="shared" ref="S346:S382" si="472">ROUND(F346*0.08,2)</f>
        <v>298.13</v>
      </c>
      <c r="T346" s="102">
        <f t="shared" ref="T346:T382" si="473">ROUND(G346*0.02,2)</f>
        <v>120.29</v>
      </c>
      <c r="U346" s="26">
        <f t="shared" ref="U346:U382" si="474">ROUND(H346*0.003,2)</f>
        <v>11.18</v>
      </c>
      <c r="V346" s="102">
        <f t="shared" ref="V346:V382" si="475">I346*5%</f>
        <v>110</v>
      </c>
      <c r="W346" s="102">
        <f t="shared" ref="W346:W382" si="476">J346*50%</f>
        <v>54</v>
      </c>
      <c r="X346" s="26">
        <f t="shared" ref="X346:X382" si="477">SUM(R346:W346)</f>
        <v>593.6</v>
      </c>
      <c r="Y346" s="26">
        <f t="shared" ref="Y346:Y382" si="478">Q346+X346</f>
        <v>1905.84</v>
      </c>
      <c r="Z346" s="157"/>
      <c r="AA346" s="119" t="s">
        <v>64</v>
      </c>
      <c r="AB346" s="120">
        <f t="shared" ref="AB346:AH346" si="479">K346+R346</f>
        <v>44.72</v>
      </c>
      <c r="AC346" s="120">
        <f t="shared" si="479"/>
        <v>894.39</v>
      </c>
      <c r="AD346" s="120">
        <f t="shared" si="479"/>
        <v>601.46</v>
      </c>
      <c r="AE346" s="120">
        <f t="shared" si="479"/>
        <v>37.27</v>
      </c>
      <c r="AF346" s="120">
        <f t="shared" si="479"/>
        <v>220</v>
      </c>
      <c r="AG346" s="120">
        <f t="shared" si="479"/>
        <v>108</v>
      </c>
      <c r="AH346" s="120">
        <f t="shared" si="479"/>
        <v>1905.84</v>
      </c>
      <c r="AI346" s="119" t="s">
        <v>32</v>
      </c>
    </row>
    <row r="347" s="76" customFormat="1" ht="19" customHeight="1" spans="1:35">
      <c r="A347" s="100">
        <f t="shared" si="466"/>
        <v>344</v>
      </c>
      <c r="B347" s="26" t="s">
        <v>103</v>
      </c>
      <c r="C347" s="18" t="s">
        <v>820</v>
      </c>
      <c r="D347" s="112" t="s">
        <v>821</v>
      </c>
      <c r="E347" s="149">
        <v>3726.65</v>
      </c>
      <c r="F347" s="102">
        <v>3726.65</v>
      </c>
      <c r="G347" s="138">
        <v>6014.67</v>
      </c>
      <c r="H347" s="138">
        <v>3726.65</v>
      </c>
      <c r="I347" s="154">
        <v>2200</v>
      </c>
      <c r="J347" s="102">
        <v>108</v>
      </c>
      <c r="K347" s="26">
        <f t="shared" si="441"/>
        <v>44.72</v>
      </c>
      <c r="L347" s="26">
        <f t="shared" si="448"/>
        <v>596.26</v>
      </c>
      <c r="M347" s="102">
        <f t="shared" si="467"/>
        <v>481.17</v>
      </c>
      <c r="N347" s="26">
        <f t="shared" si="449"/>
        <v>26.09</v>
      </c>
      <c r="O347" s="102">
        <f t="shared" si="468"/>
        <v>110</v>
      </c>
      <c r="P347" s="102">
        <f t="shared" si="469"/>
        <v>54</v>
      </c>
      <c r="Q347" s="102">
        <f t="shared" si="470"/>
        <v>1312.24</v>
      </c>
      <c r="R347" s="26">
        <f t="shared" si="471"/>
        <v>0</v>
      </c>
      <c r="S347" s="26">
        <f t="shared" si="472"/>
        <v>298.13</v>
      </c>
      <c r="T347" s="102">
        <f t="shared" si="473"/>
        <v>120.29</v>
      </c>
      <c r="U347" s="26">
        <f t="shared" si="474"/>
        <v>11.18</v>
      </c>
      <c r="V347" s="102">
        <f t="shared" si="475"/>
        <v>110</v>
      </c>
      <c r="W347" s="102">
        <f t="shared" si="476"/>
        <v>54</v>
      </c>
      <c r="X347" s="26">
        <f t="shared" si="477"/>
        <v>593.6</v>
      </c>
      <c r="Y347" s="26">
        <f t="shared" si="478"/>
        <v>1905.84</v>
      </c>
      <c r="Z347" s="157"/>
      <c r="AA347" s="119" t="s">
        <v>64</v>
      </c>
      <c r="AB347" s="120">
        <f t="shared" ref="AB347:AH347" si="480">K347+R347</f>
        <v>44.72</v>
      </c>
      <c r="AC347" s="120">
        <f t="shared" si="480"/>
        <v>894.39</v>
      </c>
      <c r="AD347" s="120">
        <f t="shared" si="480"/>
        <v>601.46</v>
      </c>
      <c r="AE347" s="120">
        <f t="shared" si="480"/>
        <v>37.27</v>
      </c>
      <c r="AF347" s="120">
        <f t="shared" si="480"/>
        <v>220</v>
      </c>
      <c r="AG347" s="120">
        <f t="shared" si="480"/>
        <v>108</v>
      </c>
      <c r="AH347" s="120">
        <f t="shared" si="480"/>
        <v>1905.84</v>
      </c>
      <c r="AI347" s="119" t="s">
        <v>32</v>
      </c>
    </row>
    <row r="348" s="76" customFormat="1" ht="19" customHeight="1" spans="1:35">
      <c r="A348" s="100">
        <f t="shared" si="466"/>
        <v>345</v>
      </c>
      <c r="B348" s="26" t="s">
        <v>395</v>
      </c>
      <c r="C348" s="18" t="s">
        <v>822</v>
      </c>
      <c r="D348" s="301" t="s">
        <v>823</v>
      </c>
      <c r="E348" s="158">
        <v>3726.65</v>
      </c>
      <c r="F348" s="149">
        <v>3820</v>
      </c>
      <c r="G348" s="138">
        <v>6014.67</v>
      </c>
      <c r="H348" s="149">
        <v>3820</v>
      </c>
      <c r="I348" s="154">
        <v>4180</v>
      </c>
      <c r="J348" s="102">
        <v>108</v>
      </c>
      <c r="K348" s="26">
        <f t="shared" si="441"/>
        <v>44.72</v>
      </c>
      <c r="L348" s="26">
        <f t="shared" si="448"/>
        <v>611.2</v>
      </c>
      <c r="M348" s="102">
        <f t="shared" si="467"/>
        <v>481.17</v>
      </c>
      <c r="N348" s="26">
        <f t="shared" si="449"/>
        <v>26.74</v>
      </c>
      <c r="O348" s="102">
        <f t="shared" si="468"/>
        <v>209</v>
      </c>
      <c r="P348" s="102">
        <f t="shared" si="469"/>
        <v>54</v>
      </c>
      <c r="Q348" s="102">
        <f t="shared" si="470"/>
        <v>1426.83</v>
      </c>
      <c r="R348" s="26">
        <f t="shared" si="471"/>
        <v>0</v>
      </c>
      <c r="S348" s="26">
        <f t="shared" si="472"/>
        <v>305.6</v>
      </c>
      <c r="T348" s="102">
        <f t="shared" si="473"/>
        <v>120.29</v>
      </c>
      <c r="U348" s="26">
        <f t="shared" si="474"/>
        <v>11.46</v>
      </c>
      <c r="V348" s="102">
        <f t="shared" si="475"/>
        <v>209</v>
      </c>
      <c r="W348" s="102">
        <f t="shared" si="476"/>
        <v>54</v>
      </c>
      <c r="X348" s="26">
        <f t="shared" si="477"/>
        <v>700.35</v>
      </c>
      <c r="Y348" s="26">
        <f t="shared" si="478"/>
        <v>2127.18</v>
      </c>
      <c r="Z348" s="157"/>
      <c r="AA348" s="119" t="s">
        <v>62</v>
      </c>
      <c r="AB348" s="120">
        <f t="shared" ref="AB348:AH348" si="481">K348+R348</f>
        <v>44.72</v>
      </c>
      <c r="AC348" s="120">
        <f t="shared" si="481"/>
        <v>916.8</v>
      </c>
      <c r="AD348" s="120">
        <f t="shared" si="481"/>
        <v>601.46</v>
      </c>
      <c r="AE348" s="120">
        <f t="shared" si="481"/>
        <v>38.2</v>
      </c>
      <c r="AF348" s="120">
        <f t="shared" si="481"/>
        <v>418</v>
      </c>
      <c r="AG348" s="120">
        <f t="shared" si="481"/>
        <v>108</v>
      </c>
      <c r="AH348" s="120">
        <f t="shared" si="481"/>
        <v>2127.18</v>
      </c>
      <c r="AI348" s="119" t="s">
        <v>32</v>
      </c>
    </row>
    <row r="349" s="76" customFormat="1" ht="19" customHeight="1" spans="1:35">
      <c r="A349" s="100">
        <f t="shared" si="466"/>
        <v>346</v>
      </c>
      <c r="B349" s="26" t="s">
        <v>103</v>
      </c>
      <c r="C349" s="18" t="s">
        <v>824</v>
      </c>
      <c r="D349" s="112" t="s">
        <v>825</v>
      </c>
      <c r="E349" s="149">
        <v>3726.65</v>
      </c>
      <c r="F349" s="102">
        <v>3726.65</v>
      </c>
      <c r="G349" s="138">
        <v>6014.67</v>
      </c>
      <c r="H349" s="138">
        <v>3726.65</v>
      </c>
      <c r="I349" s="154">
        <v>2200</v>
      </c>
      <c r="J349" s="102">
        <v>108</v>
      </c>
      <c r="K349" s="26">
        <f t="shared" si="441"/>
        <v>44.72</v>
      </c>
      <c r="L349" s="26">
        <f t="shared" si="448"/>
        <v>596.26</v>
      </c>
      <c r="M349" s="102">
        <f t="shared" si="467"/>
        <v>481.17</v>
      </c>
      <c r="N349" s="26">
        <f t="shared" si="449"/>
        <v>26.09</v>
      </c>
      <c r="O349" s="102">
        <f t="shared" si="468"/>
        <v>110</v>
      </c>
      <c r="P349" s="102">
        <f t="shared" si="469"/>
        <v>54</v>
      </c>
      <c r="Q349" s="102">
        <f t="shared" si="470"/>
        <v>1312.24</v>
      </c>
      <c r="R349" s="26">
        <f t="shared" si="471"/>
        <v>0</v>
      </c>
      <c r="S349" s="26">
        <f t="shared" si="472"/>
        <v>298.13</v>
      </c>
      <c r="T349" s="102">
        <f t="shared" si="473"/>
        <v>120.29</v>
      </c>
      <c r="U349" s="26">
        <f t="shared" si="474"/>
        <v>11.18</v>
      </c>
      <c r="V349" s="102">
        <f t="shared" si="475"/>
        <v>110</v>
      </c>
      <c r="W349" s="102">
        <f t="shared" si="476"/>
        <v>54</v>
      </c>
      <c r="X349" s="26">
        <f t="shared" si="477"/>
        <v>593.6</v>
      </c>
      <c r="Y349" s="26">
        <f t="shared" si="478"/>
        <v>1905.84</v>
      </c>
      <c r="Z349" s="157"/>
      <c r="AA349" s="119" t="s">
        <v>64</v>
      </c>
      <c r="AB349" s="120">
        <f t="shared" ref="AB349:AH349" si="482">K349+R349</f>
        <v>44.72</v>
      </c>
      <c r="AC349" s="120">
        <f t="shared" si="482"/>
        <v>894.39</v>
      </c>
      <c r="AD349" s="120">
        <f t="shared" si="482"/>
        <v>601.46</v>
      </c>
      <c r="AE349" s="120">
        <f t="shared" si="482"/>
        <v>37.27</v>
      </c>
      <c r="AF349" s="120">
        <f t="shared" si="482"/>
        <v>220</v>
      </c>
      <c r="AG349" s="120">
        <f t="shared" si="482"/>
        <v>108</v>
      </c>
      <c r="AH349" s="120">
        <f t="shared" si="482"/>
        <v>1905.84</v>
      </c>
      <c r="AI349" s="119" t="s">
        <v>32</v>
      </c>
    </row>
    <row r="350" s="76" customFormat="1" ht="19" customHeight="1" spans="1:35">
      <c r="A350" s="100">
        <f t="shared" si="466"/>
        <v>347</v>
      </c>
      <c r="B350" s="26" t="s">
        <v>395</v>
      </c>
      <c r="C350" s="18" t="s">
        <v>826</v>
      </c>
      <c r="D350" s="301" t="s">
        <v>827</v>
      </c>
      <c r="E350" s="149">
        <v>3726.65</v>
      </c>
      <c r="F350" s="102">
        <v>3726.65</v>
      </c>
      <c r="G350" s="138">
        <v>6014.67</v>
      </c>
      <c r="H350" s="138">
        <v>3726.65</v>
      </c>
      <c r="I350" s="154">
        <v>0</v>
      </c>
      <c r="J350" s="102">
        <v>108</v>
      </c>
      <c r="K350" s="26">
        <f t="shared" si="441"/>
        <v>44.72</v>
      </c>
      <c r="L350" s="26">
        <f t="shared" si="448"/>
        <v>596.26</v>
      </c>
      <c r="M350" s="102">
        <f t="shared" si="467"/>
        <v>481.17</v>
      </c>
      <c r="N350" s="26">
        <f t="shared" si="449"/>
        <v>26.09</v>
      </c>
      <c r="O350" s="102">
        <f t="shared" si="468"/>
        <v>0</v>
      </c>
      <c r="P350" s="102">
        <f t="shared" si="469"/>
        <v>54</v>
      </c>
      <c r="Q350" s="102">
        <f t="shared" si="470"/>
        <v>1202.24</v>
      </c>
      <c r="R350" s="26">
        <f t="shared" si="471"/>
        <v>0</v>
      </c>
      <c r="S350" s="26">
        <f t="shared" si="472"/>
        <v>298.13</v>
      </c>
      <c r="T350" s="102">
        <f t="shared" si="473"/>
        <v>120.29</v>
      </c>
      <c r="U350" s="26">
        <f t="shared" si="474"/>
        <v>11.18</v>
      </c>
      <c r="V350" s="102">
        <f t="shared" si="475"/>
        <v>0</v>
      </c>
      <c r="W350" s="102">
        <f t="shared" si="476"/>
        <v>54</v>
      </c>
      <c r="X350" s="26">
        <f t="shared" si="477"/>
        <v>483.6</v>
      </c>
      <c r="Y350" s="26">
        <f t="shared" si="478"/>
        <v>1685.84</v>
      </c>
      <c r="Z350" s="157"/>
      <c r="AA350" s="119" t="s">
        <v>62</v>
      </c>
      <c r="AB350" s="120">
        <f t="shared" ref="AB350:AH350" si="483">K350+R350</f>
        <v>44.72</v>
      </c>
      <c r="AC350" s="120">
        <f t="shared" si="483"/>
        <v>894.39</v>
      </c>
      <c r="AD350" s="120">
        <f t="shared" si="483"/>
        <v>601.46</v>
      </c>
      <c r="AE350" s="120">
        <f t="shared" si="483"/>
        <v>37.27</v>
      </c>
      <c r="AF350" s="120">
        <f t="shared" si="483"/>
        <v>0</v>
      </c>
      <c r="AG350" s="120">
        <f t="shared" si="483"/>
        <v>108</v>
      </c>
      <c r="AH350" s="120">
        <f t="shared" si="483"/>
        <v>1685.84</v>
      </c>
      <c r="AI350" s="119" t="s">
        <v>32</v>
      </c>
    </row>
    <row r="351" s="76" customFormat="1" ht="19" customHeight="1" spans="1:35">
      <c r="A351" s="100">
        <f t="shared" si="466"/>
        <v>348</v>
      </c>
      <c r="B351" s="26" t="s">
        <v>395</v>
      </c>
      <c r="C351" s="18" t="s">
        <v>828</v>
      </c>
      <c r="D351" s="112" t="s">
        <v>829</v>
      </c>
      <c r="E351" s="149">
        <v>3726.65</v>
      </c>
      <c r="F351" s="102">
        <v>3726.65</v>
      </c>
      <c r="G351" s="138">
        <v>6014.67</v>
      </c>
      <c r="H351" s="138">
        <v>3726.65</v>
      </c>
      <c r="I351" s="154">
        <v>2200</v>
      </c>
      <c r="J351" s="102">
        <v>108</v>
      </c>
      <c r="K351" s="26">
        <f t="shared" si="441"/>
        <v>44.72</v>
      </c>
      <c r="L351" s="26">
        <f t="shared" si="448"/>
        <v>596.26</v>
      </c>
      <c r="M351" s="102">
        <f t="shared" si="467"/>
        <v>481.17</v>
      </c>
      <c r="N351" s="26">
        <f t="shared" si="449"/>
        <v>26.09</v>
      </c>
      <c r="O351" s="102">
        <f t="shared" si="468"/>
        <v>110</v>
      </c>
      <c r="P351" s="102">
        <f t="shared" si="469"/>
        <v>54</v>
      </c>
      <c r="Q351" s="102">
        <f t="shared" si="470"/>
        <v>1312.24</v>
      </c>
      <c r="R351" s="26">
        <f t="shared" si="471"/>
        <v>0</v>
      </c>
      <c r="S351" s="26">
        <f t="shared" si="472"/>
        <v>298.13</v>
      </c>
      <c r="T351" s="102">
        <f t="shared" si="473"/>
        <v>120.29</v>
      </c>
      <c r="U351" s="26">
        <f t="shared" si="474"/>
        <v>11.18</v>
      </c>
      <c r="V351" s="102">
        <f t="shared" si="475"/>
        <v>110</v>
      </c>
      <c r="W351" s="102">
        <f t="shared" si="476"/>
        <v>54</v>
      </c>
      <c r="X351" s="26">
        <f t="shared" si="477"/>
        <v>593.6</v>
      </c>
      <c r="Y351" s="26">
        <f t="shared" si="478"/>
        <v>1905.84</v>
      </c>
      <c r="Z351" s="157"/>
      <c r="AA351" s="119" t="s">
        <v>62</v>
      </c>
      <c r="AB351" s="120">
        <f t="shared" ref="AB351:AH351" si="484">K351+R351</f>
        <v>44.72</v>
      </c>
      <c r="AC351" s="120">
        <f t="shared" si="484"/>
        <v>894.39</v>
      </c>
      <c r="AD351" s="120">
        <f t="shared" si="484"/>
        <v>601.46</v>
      </c>
      <c r="AE351" s="120">
        <f t="shared" si="484"/>
        <v>37.27</v>
      </c>
      <c r="AF351" s="120">
        <f t="shared" si="484"/>
        <v>220</v>
      </c>
      <c r="AG351" s="120">
        <f t="shared" si="484"/>
        <v>108</v>
      </c>
      <c r="AH351" s="120">
        <f t="shared" si="484"/>
        <v>1905.84</v>
      </c>
      <c r="AI351" s="119" t="s">
        <v>32</v>
      </c>
    </row>
    <row r="352" s="76" customFormat="1" ht="19" customHeight="1" spans="1:35">
      <c r="A352" s="100">
        <f t="shared" si="466"/>
        <v>349</v>
      </c>
      <c r="B352" s="26" t="s">
        <v>190</v>
      </c>
      <c r="C352" s="18" t="s">
        <v>830</v>
      </c>
      <c r="D352" s="112" t="s">
        <v>831</v>
      </c>
      <c r="E352" s="149">
        <v>3726.65</v>
      </c>
      <c r="F352" s="102">
        <v>3726.65</v>
      </c>
      <c r="G352" s="138">
        <v>6014.67</v>
      </c>
      <c r="H352" s="138">
        <v>3726.65</v>
      </c>
      <c r="I352" s="154">
        <v>3180</v>
      </c>
      <c r="J352" s="102">
        <v>108</v>
      </c>
      <c r="K352" s="26">
        <f t="shared" si="441"/>
        <v>44.72</v>
      </c>
      <c r="L352" s="26">
        <f t="shared" si="448"/>
        <v>596.26</v>
      </c>
      <c r="M352" s="102">
        <f t="shared" si="467"/>
        <v>481.17</v>
      </c>
      <c r="N352" s="26">
        <f t="shared" si="449"/>
        <v>26.09</v>
      </c>
      <c r="O352" s="102">
        <f t="shared" si="468"/>
        <v>159</v>
      </c>
      <c r="P352" s="102">
        <f t="shared" si="469"/>
        <v>54</v>
      </c>
      <c r="Q352" s="102">
        <f t="shared" si="470"/>
        <v>1361.24</v>
      </c>
      <c r="R352" s="26">
        <f t="shared" si="471"/>
        <v>0</v>
      </c>
      <c r="S352" s="26">
        <f t="shared" si="472"/>
        <v>298.13</v>
      </c>
      <c r="T352" s="102">
        <f t="shared" si="473"/>
        <v>120.29</v>
      </c>
      <c r="U352" s="26">
        <f t="shared" si="474"/>
        <v>11.18</v>
      </c>
      <c r="V352" s="102">
        <f t="shared" si="475"/>
        <v>159</v>
      </c>
      <c r="W352" s="102">
        <f t="shared" si="476"/>
        <v>54</v>
      </c>
      <c r="X352" s="26">
        <f t="shared" si="477"/>
        <v>642.6</v>
      </c>
      <c r="Y352" s="26">
        <f t="shared" si="478"/>
        <v>2003.84</v>
      </c>
      <c r="Z352" s="157"/>
      <c r="AA352" s="119" t="s">
        <v>51</v>
      </c>
      <c r="AB352" s="120">
        <f t="shared" ref="AB352:AH352" si="485">K352+R352</f>
        <v>44.72</v>
      </c>
      <c r="AC352" s="120">
        <f t="shared" si="485"/>
        <v>894.39</v>
      </c>
      <c r="AD352" s="120">
        <f t="shared" si="485"/>
        <v>601.46</v>
      </c>
      <c r="AE352" s="120">
        <f t="shared" si="485"/>
        <v>37.27</v>
      </c>
      <c r="AF352" s="120">
        <f t="shared" si="485"/>
        <v>318</v>
      </c>
      <c r="AG352" s="120">
        <f t="shared" si="485"/>
        <v>108</v>
      </c>
      <c r="AH352" s="120">
        <f t="shared" si="485"/>
        <v>2003.84</v>
      </c>
      <c r="AI352" s="119" t="s">
        <v>31</v>
      </c>
    </row>
    <row r="353" s="76" customFormat="1" ht="19" customHeight="1" spans="1:35">
      <c r="A353" s="100">
        <f t="shared" si="466"/>
        <v>350</v>
      </c>
      <c r="B353" s="26" t="s">
        <v>193</v>
      </c>
      <c r="C353" s="18" t="s">
        <v>832</v>
      </c>
      <c r="D353" s="112" t="s">
        <v>833</v>
      </c>
      <c r="E353" s="149">
        <v>3726.65</v>
      </c>
      <c r="F353" s="102">
        <v>3726.65</v>
      </c>
      <c r="G353" s="138">
        <v>6014.67</v>
      </c>
      <c r="H353" s="138">
        <v>3726.65</v>
      </c>
      <c r="I353" s="154">
        <v>0</v>
      </c>
      <c r="J353" s="102">
        <v>108</v>
      </c>
      <c r="K353" s="26">
        <f t="shared" si="441"/>
        <v>44.72</v>
      </c>
      <c r="L353" s="26">
        <f t="shared" si="448"/>
        <v>596.26</v>
      </c>
      <c r="M353" s="102">
        <f t="shared" si="467"/>
        <v>481.17</v>
      </c>
      <c r="N353" s="26">
        <f t="shared" si="449"/>
        <v>26.09</v>
      </c>
      <c r="O353" s="102">
        <f t="shared" si="468"/>
        <v>0</v>
      </c>
      <c r="P353" s="102">
        <f t="shared" si="469"/>
        <v>54</v>
      </c>
      <c r="Q353" s="102">
        <f t="shared" si="470"/>
        <v>1202.24</v>
      </c>
      <c r="R353" s="26">
        <f t="shared" si="471"/>
        <v>0</v>
      </c>
      <c r="S353" s="26">
        <f t="shared" si="472"/>
        <v>298.13</v>
      </c>
      <c r="T353" s="102">
        <f t="shared" si="473"/>
        <v>120.29</v>
      </c>
      <c r="U353" s="26">
        <f t="shared" si="474"/>
        <v>11.18</v>
      </c>
      <c r="V353" s="102">
        <f t="shared" si="475"/>
        <v>0</v>
      </c>
      <c r="W353" s="102">
        <f t="shared" si="476"/>
        <v>54</v>
      </c>
      <c r="X353" s="26">
        <f t="shared" si="477"/>
        <v>483.6</v>
      </c>
      <c r="Y353" s="26">
        <f t="shared" si="478"/>
        <v>1685.84</v>
      </c>
      <c r="Z353" s="157"/>
      <c r="AA353" s="119" t="s">
        <v>57</v>
      </c>
      <c r="AB353" s="120">
        <f t="shared" ref="AB353:AH353" si="486">K353+R353</f>
        <v>44.72</v>
      </c>
      <c r="AC353" s="120">
        <f t="shared" si="486"/>
        <v>894.39</v>
      </c>
      <c r="AD353" s="120">
        <f t="shared" si="486"/>
        <v>601.46</v>
      </c>
      <c r="AE353" s="120">
        <f t="shared" si="486"/>
        <v>37.27</v>
      </c>
      <c r="AF353" s="120">
        <f t="shared" si="486"/>
        <v>0</v>
      </c>
      <c r="AG353" s="120">
        <f t="shared" si="486"/>
        <v>108</v>
      </c>
      <c r="AH353" s="120">
        <f t="shared" si="486"/>
        <v>1685.84</v>
      </c>
      <c r="AI353" s="119" t="s">
        <v>32</v>
      </c>
    </row>
    <row r="354" s="76" customFormat="1" ht="19" customHeight="1" spans="1:35">
      <c r="A354" s="100">
        <f t="shared" si="466"/>
        <v>351</v>
      </c>
      <c r="B354" s="26" t="s">
        <v>103</v>
      </c>
      <c r="C354" s="18" t="s">
        <v>834</v>
      </c>
      <c r="D354" s="112" t="s">
        <v>835</v>
      </c>
      <c r="E354" s="149">
        <v>3726.65</v>
      </c>
      <c r="F354" s="102">
        <v>3726.65</v>
      </c>
      <c r="G354" s="138">
        <v>6014.67</v>
      </c>
      <c r="H354" s="138">
        <v>3726.65</v>
      </c>
      <c r="I354" s="154">
        <v>2200</v>
      </c>
      <c r="J354" s="102">
        <v>108</v>
      </c>
      <c r="K354" s="26">
        <f t="shared" si="441"/>
        <v>44.72</v>
      </c>
      <c r="L354" s="26">
        <f t="shared" si="448"/>
        <v>596.26</v>
      </c>
      <c r="M354" s="102">
        <f t="shared" si="467"/>
        <v>481.17</v>
      </c>
      <c r="N354" s="26">
        <f t="shared" si="449"/>
        <v>26.09</v>
      </c>
      <c r="O354" s="102">
        <f t="shared" si="468"/>
        <v>110</v>
      </c>
      <c r="P354" s="102">
        <f t="shared" si="469"/>
        <v>54</v>
      </c>
      <c r="Q354" s="102">
        <f t="shared" si="470"/>
        <v>1312.24</v>
      </c>
      <c r="R354" s="26">
        <f t="shared" si="471"/>
        <v>0</v>
      </c>
      <c r="S354" s="26">
        <f t="shared" si="472"/>
        <v>298.13</v>
      </c>
      <c r="T354" s="102">
        <f t="shared" si="473"/>
        <v>120.29</v>
      </c>
      <c r="U354" s="26">
        <f t="shared" si="474"/>
        <v>11.18</v>
      </c>
      <c r="V354" s="102">
        <f t="shared" si="475"/>
        <v>110</v>
      </c>
      <c r="W354" s="102">
        <f t="shared" si="476"/>
        <v>54</v>
      </c>
      <c r="X354" s="26">
        <f t="shared" si="477"/>
        <v>593.6</v>
      </c>
      <c r="Y354" s="26">
        <f t="shared" si="478"/>
        <v>1905.84</v>
      </c>
      <c r="Z354" s="157"/>
      <c r="AA354" s="119" t="s">
        <v>42</v>
      </c>
      <c r="AB354" s="120">
        <f t="shared" ref="AB354:AH354" si="487">K354+R354</f>
        <v>44.72</v>
      </c>
      <c r="AC354" s="120">
        <f t="shared" si="487"/>
        <v>894.39</v>
      </c>
      <c r="AD354" s="120">
        <f t="shared" si="487"/>
        <v>601.46</v>
      </c>
      <c r="AE354" s="120">
        <f t="shared" si="487"/>
        <v>37.27</v>
      </c>
      <c r="AF354" s="120">
        <f t="shared" si="487"/>
        <v>220</v>
      </c>
      <c r="AG354" s="120">
        <f t="shared" si="487"/>
        <v>108</v>
      </c>
      <c r="AH354" s="120">
        <f t="shared" si="487"/>
        <v>1905.84</v>
      </c>
      <c r="AI354" s="119" t="s">
        <v>32</v>
      </c>
    </row>
    <row r="355" s="76" customFormat="1" ht="19" customHeight="1" spans="1:35">
      <c r="A355" s="100">
        <f t="shared" si="466"/>
        <v>352</v>
      </c>
      <c r="B355" s="26" t="s">
        <v>395</v>
      </c>
      <c r="C355" s="18" t="s">
        <v>836</v>
      </c>
      <c r="D355" s="301" t="s">
        <v>837</v>
      </c>
      <c r="E355" s="149">
        <v>3726.65</v>
      </c>
      <c r="F355" s="102">
        <v>3726.65</v>
      </c>
      <c r="G355" s="138">
        <v>6014.67</v>
      </c>
      <c r="H355" s="138">
        <v>3726.65</v>
      </c>
      <c r="I355" s="154">
        <v>2200</v>
      </c>
      <c r="J355" s="102">
        <v>108</v>
      </c>
      <c r="K355" s="26">
        <f t="shared" si="441"/>
        <v>44.72</v>
      </c>
      <c r="L355" s="26">
        <f t="shared" si="448"/>
        <v>596.26</v>
      </c>
      <c r="M355" s="102">
        <f t="shared" si="467"/>
        <v>481.17</v>
      </c>
      <c r="N355" s="26">
        <f t="shared" si="449"/>
        <v>26.09</v>
      </c>
      <c r="O355" s="102">
        <f t="shared" si="468"/>
        <v>110</v>
      </c>
      <c r="P355" s="102">
        <f t="shared" si="469"/>
        <v>54</v>
      </c>
      <c r="Q355" s="102">
        <f t="shared" si="470"/>
        <v>1312.24</v>
      </c>
      <c r="R355" s="26">
        <f t="shared" si="471"/>
        <v>0</v>
      </c>
      <c r="S355" s="26">
        <f t="shared" si="472"/>
        <v>298.13</v>
      </c>
      <c r="T355" s="102">
        <f t="shared" si="473"/>
        <v>120.29</v>
      </c>
      <c r="U355" s="26">
        <f t="shared" si="474"/>
        <v>11.18</v>
      </c>
      <c r="V355" s="102">
        <f t="shared" si="475"/>
        <v>110</v>
      </c>
      <c r="W355" s="102">
        <f t="shared" si="476"/>
        <v>54</v>
      </c>
      <c r="X355" s="26">
        <f t="shared" si="477"/>
        <v>593.6</v>
      </c>
      <c r="Y355" s="26">
        <f t="shared" si="478"/>
        <v>1905.84</v>
      </c>
      <c r="Z355" s="157"/>
      <c r="AA355" s="119" t="s">
        <v>62</v>
      </c>
      <c r="AB355" s="120">
        <f t="shared" ref="AB355:AH355" si="488">K355+R355</f>
        <v>44.72</v>
      </c>
      <c r="AC355" s="120">
        <f t="shared" si="488"/>
        <v>894.39</v>
      </c>
      <c r="AD355" s="120">
        <f t="shared" si="488"/>
        <v>601.46</v>
      </c>
      <c r="AE355" s="120">
        <f t="shared" si="488"/>
        <v>37.27</v>
      </c>
      <c r="AF355" s="120">
        <f t="shared" si="488"/>
        <v>220</v>
      </c>
      <c r="AG355" s="120">
        <f t="shared" si="488"/>
        <v>108</v>
      </c>
      <c r="AH355" s="120">
        <f t="shared" si="488"/>
        <v>1905.84</v>
      </c>
      <c r="AI355" s="119" t="s">
        <v>32</v>
      </c>
    </row>
    <row r="356" s="76" customFormat="1" ht="19" customHeight="1" spans="1:35">
      <c r="A356" s="100">
        <f t="shared" si="466"/>
        <v>353</v>
      </c>
      <c r="B356" s="26" t="s">
        <v>395</v>
      </c>
      <c r="C356" s="18" t="s">
        <v>838</v>
      </c>
      <c r="D356" s="112" t="s">
        <v>839</v>
      </c>
      <c r="E356" s="149">
        <v>3726.65</v>
      </c>
      <c r="F356" s="102">
        <v>3726.65</v>
      </c>
      <c r="G356" s="138">
        <v>6014.67</v>
      </c>
      <c r="H356" s="138">
        <v>3726.65</v>
      </c>
      <c r="I356" s="154">
        <v>2200</v>
      </c>
      <c r="J356" s="102">
        <v>108</v>
      </c>
      <c r="K356" s="26">
        <f t="shared" si="441"/>
        <v>44.72</v>
      </c>
      <c r="L356" s="26">
        <f t="shared" si="448"/>
        <v>596.26</v>
      </c>
      <c r="M356" s="102">
        <f t="shared" si="467"/>
        <v>481.17</v>
      </c>
      <c r="N356" s="26">
        <f t="shared" si="449"/>
        <v>26.09</v>
      </c>
      <c r="O356" s="102">
        <f t="shared" si="468"/>
        <v>110</v>
      </c>
      <c r="P356" s="102">
        <f t="shared" si="469"/>
        <v>54</v>
      </c>
      <c r="Q356" s="102">
        <f t="shared" si="470"/>
        <v>1312.24</v>
      </c>
      <c r="R356" s="26">
        <f t="shared" si="471"/>
        <v>0</v>
      </c>
      <c r="S356" s="26">
        <f t="shared" si="472"/>
        <v>298.13</v>
      </c>
      <c r="T356" s="102">
        <f t="shared" si="473"/>
        <v>120.29</v>
      </c>
      <c r="U356" s="26">
        <f t="shared" si="474"/>
        <v>11.18</v>
      </c>
      <c r="V356" s="102">
        <f t="shared" si="475"/>
        <v>110</v>
      </c>
      <c r="W356" s="102">
        <f t="shared" si="476"/>
        <v>54</v>
      </c>
      <c r="X356" s="26">
        <f t="shared" si="477"/>
        <v>593.6</v>
      </c>
      <c r="Y356" s="26">
        <f t="shared" si="478"/>
        <v>1905.84</v>
      </c>
      <c r="Z356" s="157"/>
      <c r="AA356" s="119" t="s">
        <v>62</v>
      </c>
      <c r="AB356" s="120">
        <f t="shared" ref="AB356:AH356" si="489">K356+R356</f>
        <v>44.72</v>
      </c>
      <c r="AC356" s="120">
        <f t="shared" si="489"/>
        <v>894.39</v>
      </c>
      <c r="AD356" s="120">
        <f t="shared" si="489"/>
        <v>601.46</v>
      </c>
      <c r="AE356" s="120">
        <f t="shared" si="489"/>
        <v>37.27</v>
      </c>
      <c r="AF356" s="120">
        <f t="shared" si="489"/>
        <v>220</v>
      </c>
      <c r="AG356" s="120">
        <f t="shared" si="489"/>
        <v>108</v>
      </c>
      <c r="AH356" s="120">
        <f t="shared" si="489"/>
        <v>1905.84</v>
      </c>
      <c r="AI356" s="119" t="s">
        <v>32</v>
      </c>
    </row>
    <row r="357" s="76" customFormat="1" ht="19" customHeight="1" spans="1:35">
      <c r="A357" s="100">
        <f t="shared" si="466"/>
        <v>354</v>
      </c>
      <c r="B357" s="26" t="s">
        <v>395</v>
      </c>
      <c r="C357" s="18" t="s">
        <v>840</v>
      </c>
      <c r="D357" s="159" t="s">
        <v>841</v>
      </c>
      <c r="E357" s="149">
        <v>3726.65</v>
      </c>
      <c r="F357" s="102">
        <v>3726.65</v>
      </c>
      <c r="G357" s="138">
        <v>6014.67</v>
      </c>
      <c r="H357" s="138">
        <v>3726.65</v>
      </c>
      <c r="I357" s="154">
        <v>2200</v>
      </c>
      <c r="J357" s="102">
        <v>108</v>
      </c>
      <c r="K357" s="26">
        <f t="shared" si="441"/>
        <v>44.72</v>
      </c>
      <c r="L357" s="26">
        <f t="shared" si="448"/>
        <v>596.26</v>
      </c>
      <c r="M357" s="102">
        <f t="shared" si="467"/>
        <v>481.17</v>
      </c>
      <c r="N357" s="26">
        <f t="shared" si="449"/>
        <v>26.09</v>
      </c>
      <c r="O357" s="102">
        <f t="shared" si="468"/>
        <v>110</v>
      </c>
      <c r="P357" s="102">
        <f t="shared" si="469"/>
        <v>54</v>
      </c>
      <c r="Q357" s="102">
        <f t="shared" si="470"/>
        <v>1312.24</v>
      </c>
      <c r="R357" s="26">
        <f t="shared" si="471"/>
        <v>0</v>
      </c>
      <c r="S357" s="26">
        <f t="shared" si="472"/>
        <v>298.13</v>
      </c>
      <c r="T357" s="102">
        <f t="shared" si="473"/>
        <v>120.29</v>
      </c>
      <c r="U357" s="26">
        <f t="shared" si="474"/>
        <v>11.18</v>
      </c>
      <c r="V357" s="102">
        <f t="shared" si="475"/>
        <v>110</v>
      </c>
      <c r="W357" s="102">
        <f t="shared" si="476"/>
        <v>54</v>
      </c>
      <c r="X357" s="26">
        <f t="shared" si="477"/>
        <v>593.6</v>
      </c>
      <c r="Y357" s="26">
        <f t="shared" si="478"/>
        <v>1905.84</v>
      </c>
      <c r="Z357" s="157"/>
      <c r="AA357" s="119" t="s">
        <v>62</v>
      </c>
      <c r="AB357" s="120">
        <f t="shared" ref="AB357:AH357" si="490">K357+R357</f>
        <v>44.72</v>
      </c>
      <c r="AC357" s="120">
        <f t="shared" si="490"/>
        <v>894.39</v>
      </c>
      <c r="AD357" s="120">
        <f t="shared" si="490"/>
        <v>601.46</v>
      </c>
      <c r="AE357" s="120">
        <f t="shared" si="490"/>
        <v>37.27</v>
      </c>
      <c r="AF357" s="120">
        <f t="shared" si="490"/>
        <v>220</v>
      </c>
      <c r="AG357" s="120">
        <f t="shared" si="490"/>
        <v>108</v>
      </c>
      <c r="AH357" s="120">
        <f t="shared" si="490"/>
        <v>1905.84</v>
      </c>
      <c r="AI357" s="119" t="s">
        <v>32</v>
      </c>
    </row>
    <row r="358" s="76" customFormat="1" ht="19" customHeight="1" spans="1:35">
      <c r="A358" s="100">
        <f t="shared" si="466"/>
        <v>355</v>
      </c>
      <c r="B358" s="26" t="s">
        <v>395</v>
      </c>
      <c r="C358" s="18" t="s">
        <v>842</v>
      </c>
      <c r="D358" s="112" t="s">
        <v>843</v>
      </c>
      <c r="E358" s="149">
        <v>3726.65</v>
      </c>
      <c r="F358" s="102">
        <v>3726.65</v>
      </c>
      <c r="G358" s="138">
        <v>6014.67</v>
      </c>
      <c r="H358" s="138">
        <v>3726.65</v>
      </c>
      <c r="I358" s="154">
        <v>2200</v>
      </c>
      <c r="J358" s="102">
        <v>108</v>
      </c>
      <c r="K358" s="26">
        <f t="shared" si="441"/>
        <v>44.72</v>
      </c>
      <c r="L358" s="26">
        <f t="shared" si="448"/>
        <v>596.26</v>
      </c>
      <c r="M358" s="102">
        <f t="shared" si="467"/>
        <v>481.17</v>
      </c>
      <c r="N358" s="26">
        <f t="shared" si="449"/>
        <v>26.09</v>
      </c>
      <c r="O358" s="102">
        <f t="shared" si="468"/>
        <v>110</v>
      </c>
      <c r="P358" s="102">
        <f t="shared" si="469"/>
        <v>54</v>
      </c>
      <c r="Q358" s="102">
        <f t="shared" si="470"/>
        <v>1312.24</v>
      </c>
      <c r="R358" s="26">
        <f t="shared" si="471"/>
        <v>0</v>
      </c>
      <c r="S358" s="26">
        <f t="shared" si="472"/>
        <v>298.13</v>
      </c>
      <c r="T358" s="102">
        <f t="shared" si="473"/>
        <v>120.29</v>
      </c>
      <c r="U358" s="26">
        <f t="shared" si="474"/>
        <v>11.18</v>
      </c>
      <c r="V358" s="102">
        <f t="shared" si="475"/>
        <v>110</v>
      </c>
      <c r="W358" s="102">
        <f t="shared" si="476"/>
        <v>54</v>
      </c>
      <c r="X358" s="26">
        <f t="shared" si="477"/>
        <v>593.6</v>
      </c>
      <c r="Y358" s="26">
        <f t="shared" si="478"/>
        <v>1905.84</v>
      </c>
      <c r="Z358" s="157"/>
      <c r="AA358" s="119" t="s">
        <v>62</v>
      </c>
      <c r="AB358" s="120">
        <f t="shared" ref="AB358:AH358" si="491">K358+R358</f>
        <v>44.72</v>
      </c>
      <c r="AC358" s="120">
        <f t="shared" si="491"/>
        <v>894.39</v>
      </c>
      <c r="AD358" s="120">
        <f t="shared" si="491"/>
        <v>601.46</v>
      </c>
      <c r="AE358" s="120">
        <f t="shared" si="491"/>
        <v>37.27</v>
      </c>
      <c r="AF358" s="120">
        <f t="shared" si="491"/>
        <v>220</v>
      </c>
      <c r="AG358" s="120">
        <f t="shared" si="491"/>
        <v>108</v>
      </c>
      <c r="AH358" s="120">
        <f t="shared" si="491"/>
        <v>1905.84</v>
      </c>
      <c r="AI358" s="119" t="s">
        <v>32</v>
      </c>
    </row>
    <row r="359" s="76" customFormat="1" ht="19" customHeight="1" spans="1:35">
      <c r="A359" s="100">
        <f t="shared" si="466"/>
        <v>356</v>
      </c>
      <c r="B359" s="26" t="s">
        <v>395</v>
      </c>
      <c r="C359" s="18" t="s">
        <v>844</v>
      </c>
      <c r="D359" s="112" t="s">
        <v>845</v>
      </c>
      <c r="E359" s="149">
        <v>3726.65</v>
      </c>
      <c r="F359" s="102">
        <v>3726.65</v>
      </c>
      <c r="G359" s="138">
        <v>6014.67</v>
      </c>
      <c r="H359" s="138">
        <v>3726.65</v>
      </c>
      <c r="I359" s="154">
        <v>2200</v>
      </c>
      <c r="J359" s="102">
        <v>108</v>
      </c>
      <c r="K359" s="26">
        <f t="shared" si="441"/>
        <v>44.72</v>
      </c>
      <c r="L359" s="26">
        <f t="shared" si="448"/>
        <v>596.26</v>
      </c>
      <c r="M359" s="102">
        <f t="shared" si="467"/>
        <v>481.17</v>
      </c>
      <c r="N359" s="26">
        <f t="shared" si="449"/>
        <v>26.09</v>
      </c>
      <c r="O359" s="102">
        <f t="shared" si="468"/>
        <v>110</v>
      </c>
      <c r="P359" s="102">
        <f t="shared" si="469"/>
        <v>54</v>
      </c>
      <c r="Q359" s="102">
        <f t="shared" si="470"/>
        <v>1312.24</v>
      </c>
      <c r="R359" s="26">
        <f t="shared" si="471"/>
        <v>0</v>
      </c>
      <c r="S359" s="26">
        <f t="shared" si="472"/>
        <v>298.13</v>
      </c>
      <c r="T359" s="102">
        <f t="shared" si="473"/>
        <v>120.29</v>
      </c>
      <c r="U359" s="26">
        <f t="shared" si="474"/>
        <v>11.18</v>
      </c>
      <c r="V359" s="102">
        <f t="shared" si="475"/>
        <v>110</v>
      </c>
      <c r="W359" s="102">
        <f t="shared" si="476"/>
        <v>54</v>
      </c>
      <c r="X359" s="26">
        <f t="shared" si="477"/>
        <v>593.6</v>
      </c>
      <c r="Y359" s="26">
        <f t="shared" si="478"/>
        <v>1905.84</v>
      </c>
      <c r="Z359" s="157"/>
      <c r="AA359" s="119" t="s">
        <v>62</v>
      </c>
      <c r="AB359" s="120">
        <f t="shared" ref="AB359:AH359" si="492">K359+R359</f>
        <v>44.72</v>
      </c>
      <c r="AC359" s="120">
        <f t="shared" si="492"/>
        <v>894.39</v>
      </c>
      <c r="AD359" s="120">
        <f t="shared" si="492"/>
        <v>601.46</v>
      </c>
      <c r="AE359" s="120">
        <f t="shared" si="492"/>
        <v>37.27</v>
      </c>
      <c r="AF359" s="120">
        <f t="shared" si="492"/>
        <v>220</v>
      </c>
      <c r="AG359" s="120">
        <f t="shared" si="492"/>
        <v>108</v>
      </c>
      <c r="AH359" s="120">
        <f t="shared" si="492"/>
        <v>1905.84</v>
      </c>
      <c r="AI359" s="119" t="s">
        <v>32</v>
      </c>
    </row>
    <row r="360" s="76" customFormat="1" ht="19" customHeight="1" spans="1:35">
      <c r="A360" s="100">
        <f t="shared" si="466"/>
        <v>357</v>
      </c>
      <c r="B360" s="26" t="s">
        <v>103</v>
      </c>
      <c r="C360" s="18" t="s">
        <v>846</v>
      </c>
      <c r="D360" s="112" t="s">
        <v>847</v>
      </c>
      <c r="E360" s="149">
        <v>3726.65</v>
      </c>
      <c r="F360" s="102">
        <v>3726.65</v>
      </c>
      <c r="G360" s="138">
        <v>6014.67</v>
      </c>
      <c r="H360" s="138">
        <v>3726.65</v>
      </c>
      <c r="I360" s="154">
        <v>2200</v>
      </c>
      <c r="J360" s="102">
        <v>108</v>
      </c>
      <c r="K360" s="26">
        <f t="shared" si="441"/>
        <v>44.72</v>
      </c>
      <c r="L360" s="26">
        <f t="shared" si="448"/>
        <v>596.26</v>
      </c>
      <c r="M360" s="102">
        <f t="shared" si="467"/>
        <v>481.17</v>
      </c>
      <c r="N360" s="26">
        <f t="shared" si="449"/>
        <v>26.09</v>
      </c>
      <c r="O360" s="102">
        <f t="shared" si="468"/>
        <v>110</v>
      </c>
      <c r="P360" s="102">
        <f t="shared" si="469"/>
        <v>54</v>
      </c>
      <c r="Q360" s="102">
        <f t="shared" si="470"/>
        <v>1312.24</v>
      </c>
      <c r="R360" s="26">
        <f t="shared" si="471"/>
        <v>0</v>
      </c>
      <c r="S360" s="26">
        <f t="shared" si="472"/>
        <v>298.13</v>
      </c>
      <c r="T360" s="102">
        <f t="shared" si="473"/>
        <v>120.29</v>
      </c>
      <c r="U360" s="26">
        <f t="shared" si="474"/>
        <v>11.18</v>
      </c>
      <c r="V360" s="102">
        <f t="shared" si="475"/>
        <v>110</v>
      </c>
      <c r="W360" s="102">
        <f t="shared" si="476"/>
        <v>54</v>
      </c>
      <c r="X360" s="26">
        <f t="shared" si="477"/>
        <v>593.6</v>
      </c>
      <c r="Y360" s="26">
        <f t="shared" si="478"/>
        <v>1905.84</v>
      </c>
      <c r="Z360" s="157"/>
      <c r="AA360" s="119" t="s">
        <v>61</v>
      </c>
      <c r="AB360" s="120">
        <f t="shared" ref="AB360:AH360" si="493">K360+R360</f>
        <v>44.72</v>
      </c>
      <c r="AC360" s="120">
        <f t="shared" si="493"/>
        <v>894.39</v>
      </c>
      <c r="AD360" s="120">
        <f t="shared" si="493"/>
        <v>601.46</v>
      </c>
      <c r="AE360" s="120">
        <f t="shared" si="493"/>
        <v>37.27</v>
      </c>
      <c r="AF360" s="120">
        <f t="shared" si="493"/>
        <v>220</v>
      </c>
      <c r="AG360" s="120">
        <f t="shared" si="493"/>
        <v>108</v>
      </c>
      <c r="AH360" s="120">
        <f t="shared" si="493"/>
        <v>1905.84</v>
      </c>
      <c r="AI360" s="119" t="s">
        <v>32</v>
      </c>
    </row>
    <row r="361" s="76" customFormat="1" ht="19" customHeight="1" spans="1:35">
      <c r="A361" s="100">
        <f t="shared" si="466"/>
        <v>358</v>
      </c>
      <c r="B361" s="26" t="s">
        <v>185</v>
      </c>
      <c r="C361" s="18" t="s">
        <v>848</v>
      </c>
      <c r="D361" s="112" t="s">
        <v>849</v>
      </c>
      <c r="E361" s="149">
        <v>3726.65</v>
      </c>
      <c r="F361" s="102">
        <v>3726.65</v>
      </c>
      <c r="G361" s="138">
        <v>6014.67</v>
      </c>
      <c r="H361" s="138">
        <v>3726.65</v>
      </c>
      <c r="I361" s="154">
        <v>2200</v>
      </c>
      <c r="J361" s="102">
        <v>108</v>
      </c>
      <c r="K361" s="26">
        <f t="shared" si="441"/>
        <v>44.72</v>
      </c>
      <c r="L361" s="26">
        <f t="shared" si="448"/>
        <v>596.26</v>
      </c>
      <c r="M361" s="102">
        <f t="shared" si="467"/>
        <v>481.17</v>
      </c>
      <c r="N361" s="26">
        <f t="shared" si="449"/>
        <v>26.09</v>
      </c>
      <c r="O361" s="102">
        <f t="shared" si="468"/>
        <v>110</v>
      </c>
      <c r="P361" s="102">
        <f t="shared" si="469"/>
        <v>54</v>
      </c>
      <c r="Q361" s="102">
        <f t="shared" si="470"/>
        <v>1312.24</v>
      </c>
      <c r="R361" s="26">
        <f t="shared" si="471"/>
        <v>0</v>
      </c>
      <c r="S361" s="26">
        <f t="shared" si="472"/>
        <v>298.13</v>
      </c>
      <c r="T361" s="102">
        <f t="shared" si="473"/>
        <v>120.29</v>
      </c>
      <c r="U361" s="26">
        <f t="shared" si="474"/>
        <v>11.18</v>
      </c>
      <c r="V361" s="102">
        <f t="shared" si="475"/>
        <v>110</v>
      </c>
      <c r="W361" s="102">
        <f t="shared" si="476"/>
        <v>54</v>
      </c>
      <c r="X361" s="26">
        <f t="shared" si="477"/>
        <v>593.6</v>
      </c>
      <c r="Y361" s="26">
        <f t="shared" si="478"/>
        <v>1905.84</v>
      </c>
      <c r="Z361" s="157"/>
      <c r="AA361" s="119" t="s">
        <v>54</v>
      </c>
      <c r="AB361" s="120">
        <f t="shared" ref="AB361:AH361" si="494">K361+R361</f>
        <v>44.72</v>
      </c>
      <c r="AC361" s="120">
        <f t="shared" si="494"/>
        <v>894.39</v>
      </c>
      <c r="AD361" s="120">
        <f t="shared" si="494"/>
        <v>601.46</v>
      </c>
      <c r="AE361" s="120">
        <f t="shared" si="494"/>
        <v>37.27</v>
      </c>
      <c r="AF361" s="120">
        <f t="shared" si="494"/>
        <v>220</v>
      </c>
      <c r="AG361" s="120">
        <f t="shared" si="494"/>
        <v>108</v>
      </c>
      <c r="AH361" s="120">
        <f t="shared" si="494"/>
        <v>1905.84</v>
      </c>
      <c r="AI361" s="119" t="s">
        <v>32</v>
      </c>
    </row>
    <row r="362" s="76" customFormat="1" ht="19" customHeight="1" spans="1:35">
      <c r="A362" s="100">
        <f t="shared" si="466"/>
        <v>359</v>
      </c>
      <c r="B362" s="26" t="s">
        <v>395</v>
      </c>
      <c r="C362" s="18" t="s">
        <v>850</v>
      </c>
      <c r="D362" s="160" t="s">
        <v>851</v>
      </c>
      <c r="E362" s="149">
        <v>3726.65</v>
      </c>
      <c r="F362" s="102">
        <v>3726.65</v>
      </c>
      <c r="G362" s="138">
        <v>6014.67</v>
      </c>
      <c r="H362" s="138">
        <v>3726.65</v>
      </c>
      <c r="I362" s="154">
        <v>2200</v>
      </c>
      <c r="J362" s="102">
        <v>108</v>
      </c>
      <c r="K362" s="26">
        <f t="shared" si="441"/>
        <v>44.72</v>
      </c>
      <c r="L362" s="26">
        <f t="shared" si="448"/>
        <v>596.26</v>
      </c>
      <c r="M362" s="102">
        <f t="shared" si="467"/>
        <v>481.17</v>
      </c>
      <c r="N362" s="26">
        <f t="shared" si="449"/>
        <v>26.09</v>
      </c>
      <c r="O362" s="102">
        <f t="shared" si="468"/>
        <v>110</v>
      </c>
      <c r="P362" s="102">
        <f t="shared" si="469"/>
        <v>54</v>
      </c>
      <c r="Q362" s="102">
        <f t="shared" si="470"/>
        <v>1312.24</v>
      </c>
      <c r="R362" s="26">
        <f t="shared" si="471"/>
        <v>0</v>
      </c>
      <c r="S362" s="26">
        <f t="shared" si="472"/>
        <v>298.13</v>
      </c>
      <c r="T362" s="102">
        <f t="shared" si="473"/>
        <v>120.29</v>
      </c>
      <c r="U362" s="26">
        <f t="shared" si="474"/>
        <v>11.18</v>
      </c>
      <c r="V362" s="102">
        <f t="shared" si="475"/>
        <v>110</v>
      </c>
      <c r="W362" s="102">
        <f t="shared" si="476"/>
        <v>54</v>
      </c>
      <c r="X362" s="26">
        <f t="shared" si="477"/>
        <v>593.6</v>
      </c>
      <c r="Y362" s="26">
        <f t="shared" si="478"/>
        <v>1905.84</v>
      </c>
      <c r="Z362" s="157"/>
      <c r="AA362" s="119" t="s">
        <v>62</v>
      </c>
      <c r="AB362" s="120">
        <f t="shared" ref="AB362:AH362" si="495">K362+R362</f>
        <v>44.72</v>
      </c>
      <c r="AC362" s="120">
        <f t="shared" si="495"/>
        <v>894.39</v>
      </c>
      <c r="AD362" s="120">
        <f t="shared" si="495"/>
        <v>601.46</v>
      </c>
      <c r="AE362" s="120">
        <f t="shared" si="495"/>
        <v>37.27</v>
      </c>
      <c r="AF362" s="120">
        <f t="shared" si="495"/>
        <v>220</v>
      </c>
      <c r="AG362" s="120">
        <f t="shared" si="495"/>
        <v>108</v>
      </c>
      <c r="AH362" s="120">
        <f t="shared" si="495"/>
        <v>1905.84</v>
      </c>
      <c r="AI362" s="119" t="s">
        <v>32</v>
      </c>
    </row>
    <row r="363" s="76" customFormat="1" ht="19" customHeight="1" spans="1:35">
      <c r="A363" s="100">
        <f t="shared" si="466"/>
        <v>360</v>
      </c>
      <c r="B363" s="26" t="s">
        <v>395</v>
      </c>
      <c r="C363" s="18" t="s">
        <v>852</v>
      </c>
      <c r="D363" s="160" t="s">
        <v>853</v>
      </c>
      <c r="E363" s="149">
        <v>3726.65</v>
      </c>
      <c r="F363" s="102">
        <v>3726.65</v>
      </c>
      <c r="G363" s="138">
        <v>6014.67</v>
      </c>
      <c r="H363" s="138">
        <v>3726.65</v>
      </c>
      <c r="I363" s="154">
        <v>2200</v>
      </c>
      <c r="J363" s="102">
        <v>108</v>
      </c>
      <c r="K363" s="26">
        <f t="shared" si="441"/>
        <v>44.72</v>
      </c>
      <c r="L363" s="26">
        <f t="shared" si="448"/>
        <v>596.26</v>
      </c>
      <c r="M363" s="102">
        <f t="shared" si="467"/>
        <v>481.17</v>
      </c>
      <c r="N363" s="26">
        <f t="shared" si="449"/>
        <v>26.09</v>
      </c>
      <c r="O363" s="102">
        <f t="shared" si="468"/>
        <v>110</v>
      </c>
      <c r="P363" s="102">
        <f t="shared" si="469"/>
        <v>54</v>
      </c>
      <c r="Q363" s="102">
        <f t="shared" si="470"/>
        <v>1312.24</v>
      </c>
      <c r="R363" s="26">
        <f t="shared" si="471"/>
        <v>0</v>
      </c>
      <c r="S363" s="26">
        <f t="shared" si="472"/>
        <v>298.13</v>
      </c>
      <c r="T363" s="102">
        <f t="shared" si="473"/>
        <v>120.29</v>
      </c>
      <c r="U363" s="26">
        <f t="shared" si="474"/>
        <v>11.18</v>
      </c>
      <c r="V363" s="102">
        <f t="shared" si="475"/>
        <v>110</v>
      </c>
      <c r="W363" s="102">
        <f t="shared" si="476"/>
        <v>54</v>
      </c>
      <c r="X363" s="26">
        <f t="shared" si="477"/>
        <v>593.6</v>
      </c>
      <c r="Y363" s="26">
        <f t="shared" si="478"/>
        <v>1905.84</v>
      </c>
      <c r="Z363" s="157"/>
      <c r="AA363" s="119" t="s">
        <v>62</v>
      </c>
      <c r="AB363" s="120">
        <f t="shared" ref="AB363:AH363" si="496">K363+R363</f>
        <v>44.72</v>
      </c>
      <c r="AC363" s="120">
        <f t="shared" si="496"/>
        <v>894.39</v>
      </c>
      <c r="AD363" s="120">
        <f t="shared" si="496"/>
        <v>601.46</v>
      </c>
      <c r="AE363" s="120">
        <f t="shared" si="496"/>
        <v>37.27</v>
      </c>
      <c r="AF363" s="120">
        <f t="shared" si="496"/>
        <v>220</v>
      </c>
      <c r="AG363" s="120">
        <f t="shared" si="496"/>
        <v>108</v>
      </c>
      <c r="AH363" s="120">
        <f t="shared" si="496"/>
        <v>1905.84</v>
      </c>
      <c r="AI363" s="119" t="s">
        <v>32</v>
      </c>
    </row>
    <row r="364" s="76" customFormat="1" ht="19" customHeight="1" spans="1:35">
      <c r="A364" s="100">
        <f t="shared" si="466"/>
        <v>361</v>
      </c>
      <c r="B364" s="26" t="s">
        <v>395</v>
      </c>
      <c r="C364" s="18" t="s">
        <v>854</v>
      </c>
      <c r="D364" s="160" t="s">
        <v>855</v>
      </c>
      <c r="E364" s="149">
        <v>3726.65</v>
      </c>
      <c r="F364" s="102">
        <v>3726.65</v>
      </c>
      <c r="G364" s="138">
        <v>6014.67</v>
      </c>
      <c r="H364" s="138">
        <v>3726.65</v>
      </c>
      <c r="I364" s="154">
        <v>2200</v>
      </c>
      <c r="J364" s="102">
        <v>108</v>
      </c>
      <c r="K364" s="26">
        <f t="shared" si="441"/>
        <v>44.72</v>
      </c>
      <c r="L364" s="26">
        <f t="shared" si="448"/>
        <v>596.26</v>
      </c>
      <c r="M364" s="102">
        <f t="shared" si="467"/>
        <v>481.17</v>
      </c>
      <c r="N364" s="26">
        <f t="shared" si="449"/>
        <v>26.09</v>
      </c>
      <c r="O364" s="102">
        <f t="shared" si="468"/>
        <v>110</v>
      </c>
      <c r="P364" s="102">
        <f t="shared" si="469"/>
        <v>54</v>
      </c>
      <c r="Q364" s="102">
        <f t="shared" si="470"/>
        <v>1312.24</v>
      </c>
      <c r="R364" s="26">
        <f t="shared" si="471"/>
        <v>0</v>
      </c>
      <c r="S364" s="26">
        <f t="shared" si="472"/>
        <v>298.13</v>
      </c>
      <c r="T364" s="102">
        <f t="shared" si="473"/>
        <v>120.29</v>
      </c>
      <c r="U364" s="26">
        <f t="shared" si="474"/>
        <v>11.18</v>
      </c>
      <c r="V364" s="102">
        <f t="shared" si="475"/>
        <v>110</v>
      </c>
      <c r="W364" s="102">
        <f t="shared" si="476"/>
        <v>54</v>
      </c>
      <c r="X364" s="26">
        <f t="shared" si="477"/>
        <v>593.6</v>
      </c>
      <c r="Y364" s="26">
        <f t="shared" si="478"/>
        <v>1905.84</v>
      </c>
      <c r="Z364" s="157"/>
      <c r="AA364" s="119" t="s">
        <v>62</v>
      </c>
      <c r="AB364" s="120">
        <f t="shared" ref="AB364:AH364" si="497">K364+R364</f>
        <v>44.72</v>
      </c>
      <c r="AC364" s="120">
        <f t="shared" si="497"/>
        <v>894.39</v>
      </c>
      <c r="AD364" s="120">
        <f t="shared" si="497"/>
        <v>601.46</v>
      </c>
      <c r="AE364" s="120">
        <f t="shared" si="497"/>
        <v>37.27</v>
      </c>
      <c r="AF364" s="120">
        <f t="shared" si="497"/>
        <v>220</v>
      </c>
      <c r="AG364" s="120">
        <f t="shared" si="497"/>
        <v>108</v>
      </c>
      <c r="AH364" s="120">
        <f t="shared" si="497"/>
        <v>1905.84</v>
      </c>
      <c r="AI364" s="119" t="s">
        <v>32</v>
      </c>
    </row>
    <row r="365" s="76" customFormat="1" ht="19" customHeight="1" spans="1:35">
      <c r="A365" s="100">
        <f t="shared" si="466"/>
        <v>362</v>
      </c>
      <c r="B365" s="26" t="s">
        <v>395</v>
      </c>
      <c r="C365" s="18" t="s">
        <v>856</v>
      </c>
      <c r="D365" s="161" t="s">
        <v>857</v>
      </c>
      <c r="E365" s="149">
        <v>3726.65</v>
      </c>
      <c r="F365" s="102">
        <v>3726.65</v>
      </c>
      <c r="G365" s="138">
        <v>6014.67</v>
      </c>
      <c r="H365" s="138">
        <v>3726.65</v>
      </c>
      <c r="I365" s="154">
        <v>2200</v>
      </c>
      <c r="J365" s="102">
        <v>108</v>
      </c>
      <c r="K365" s="26">
        <f t="shared" si="441"/>
        <v>44.72</v>
      </c>
      <c r="L365" s="26">
        <f t="shared" si="448"/>
        <v>596.26</v>
      </c>
      <c r="M365" s="102">
        <f t="shared" si="467"/>
        <v>481.17</v>
      </c>
      <c r="N365" s="26">
        <f t="shared" si="449"/>
        <v>26.09</v>
      </c>
      <c r="O365" s="102">
        <f t="shared" si="468"/>
        <v>110</v>
      </c>
      <c r="P365" s="102">
        <f t="shared" si="469"/>
        <v>54</v>
      </c>
      <c r="Q365" s="102">
        <f t="shared" si="470"/>
        <v>1312.24</v>
      </c>
      <c r="R365" s="26">
        <f t="shared" si="471"/>
        <v>0</v>
      </c>
      <c r="S365" s="26">
        <f t="shared" si="472"/>
        <v>298.13</v>
      </c>
      <c r="T365" s="102">
        <f t="shared" si="473"/>
        <v>120.29</v>
      </c>
      <c r="U365" s="26">
        <f t="shared" si="474"/>
        <v>11.18</v>
      </c>
      <c r="V365" s="102">
        <f t="shared" si="475"/>
        <v>110</v>
      </c>
      <c r="W365" s="102">
        <f t="shared" si="476"/>
        <v>54</v>
      </c>
      <c r="X365" s="26">
        <f t="shared" si="477"/>
        <v>593.6</v>
      </c>
      <c r="Y365" s="26">
        <f t="shared" si="478"/>
        <v>1905.84</v>
      </c>
      <c r="Z365" s="157"/>
      <c r="AA365" s="119" t="s">
        <v>62</v>
      </c>
      <c r="AB365" s="120">
        <f t="shared" ref="AB365:AH365" si="498">K365+R365</f>
        <v>44.72</v>
      </c>
      <c r="AC365" s="120">
        <f t="shared" si="498"/>
        <v>894.39</v>
      </c>
      <c r="AD365" s="120">
        <f t="shared" si="498"/>
        <v>601.46</v>
      </c>
      <c r="AE365" s="120">
        <f t="shared" si="498"/>
        <v>37.27</v>
      </c>
      <c r="AF365" s="120">
        <f t="shared" si="498"/>
        <v>220</v>
      </c>
      <c r="AG365" s="120">
        <f t="shared" si="498"/>
        <v>108</v>
      </c>
      <c r="AH365" s="120">
        <f t="shared" si="498"/>
        <v>1905.84</v>
      </c>
      <c r="AI365" s="119" t="s">
        <v>32</v>
      </c>
    </row>
    <row r="366" s="76" customFormat="1" ht="19" customHeight="1" spans="1:35">
      <c r="A366" s="100">
        <f t="shared" si="466"/>
        <v>363</v>
      </c>
      <c r="B366" s="26" t="s">
        <v>193</v>
      </c>
      <c r="C366" s="18" t="s">
        <v>858</v>
      </c>
      <c r="D366" s="161" t="s">
        <v>859</v>
      </c>
      <c r="E366" s="149">
        <v>3726.65</v>
      </c>
      <c r="F366" s="102">
        <v>3726.65</v>
      </c>
      <c r="G366" s="138">
        <v>6014.67</v>
      </c>
      <c r="H366" s="138">
        <v>3726.65</v>
      </c>
      <c r="I366" s="154">
        <v>2200</v>
      </c>
      <c r="J366" s="102">
        <v>108</v>
      </c>
      <c r="K366" s="26">
        <f t="shared" si="441"/>
        <v>44.72</v>
      </c>
      <c r="L366" s="26">
        <f t="shared" si="448"/>
        <v>596.26</v>
      </c>
      <c r="M366" s="102">
        <f t="shared" si="467"/>
        <v>481.17</v>
      </c>
      <c r="N366" s="26">
        <f t="shared" si="449"/>
        <v>26.09</v>
      </c>
      <c r="O366" s="102">
        <f t="shared" si="468"/>
        <v>110</v>
      </c>
      <c r="P366" s="102">
        <f t="shared" si="469"/>
        <v>54</v>
      </c>
      <c r="Q366" s="102">
        <f t="shared" si="470"/>
        <v>1312.24</v>
      </c>
      <c r="R366" s="26">
        <f t="shared" si="471"/>
        <v>0</v>
      </c>
      <c r="S366" s="26">
        <f t="shared" si="472"/>
        <v>298.13</v>
      </c>
      <c r="T366" s="102">
        <f t="shared" si="473"/>
        <v>120.29</v>
      </c>
      <c r="U366" s="26">
        <f t="shared" si="474"/>
        <v>11.18</v>
      </c>
      <c r="V366" s="102">
        <f t="shared" si="475"/>
        <v>110</v>
      </c>
      <c r="W366" s="102">
        <f t="shared" si="476"/>
        <v>54</v>
      </c>
      <c r="X366" s="26">
        <f t="shared" si="477"/>
        <v>593.6</v>
      </c>
      <c r="Y366" s="26">
        <f t="shared" si="478"/>
        <v>1905.84</v>
      </c>
      <c r="Z366" s="157"/>
      <c r="AA366" s="119" t="s">
        <v>57</v>
      </c>
      <c r="AB366" s="120">
        <f t="shared" ref="AB366:AH366" si="499">K366+R366</f>
        <v>44.72</v>
      </c>
      <c r="AC366" s="120">
        <f t="shared" si="499"/>
        <v>894.39</v>
      </c>
      <c r="AD366" s="120">
        <f t="shared" si="499"/>
        <v>601.46</v>
      </c>
      <c r="AE366" s="120">
        <f t="shared" si="499"/>
        <v>37.27</v>
      </c>
      <c r="AF366" s="120">
        <f t="shared" si="499"/>
        <v>220</v>
      </c>
      <c r="AG366" s="120">
        <f t="shared" si="499"/>
        <v>108</v>
      </c>
      <c r="AH366" s="120">
        <f t="shared" si="499"/>
        <v>1905.84</v>
      </c>
      <c r="AI366" s="119" t="s">
        <v>32</v>
      </c>
    </row>
    <row r="367" s="76" customFormat="1" ht="19" customHeight="1" spans="1:35">
      <c r="A367" s="100">
        <f t="shared" si="466"/>
        <v>364</v>
      </c>
      <c r="B367" s="26" t="s">
        <v>395</v>
      </c>
      <c r="C367" s="18" t="s">
        <v>860</v>
      </c>
      <c r="D367" s="162" t="s">
        <v>861</v>
      </c>
      <c r="E367" s="149">
        <v>3726.65</v>
      </c>
      <c r="F367" s="102">
        <v>3726.65</v>
      </c>
      <c r="G367" s="138">
        <v>6014.67</v>
      </c>
      <c r="H367" s="138">
        <v>3726.65</v>
      </c>
      <c r="I367" s="154">
        <v>2200</v>
      </c>
      <c r="J367" s="102">
        <v>108</v>
      </c>
      <c r="K367" s="26">
        <f t="shared" si="441"/>
        <v>44.72</v>
      </c>
      <c r="L367" s="26">
        <f t="shared" si="448"/>
        <v>596.26</v>
      </c>
      <c r="M367" s="102">
        <f t="shared" si="467"/>
        <v>481.17</v>
      </c>
      <c r="N367" s="26">
        <f t="shared" si="449"/>
        <v>26.09</v>
      </c>
      <c r="O367" s="102">
        <f t="shared" si="468"/>
        <v>110</v>
      </c>
      <c r="P367" s="102">
        <f t="shared" si="469"/>
        <v>54</v>
      </c>
      <c r="Q367" s="102">
        <f t="shared" si="470"/>
        <v>1312.24</v>
      </c>
      <c r="R367" s="26">
        <f t="shared" si="471"/>
        <v>0</v>
      </c>
      <c r="S367" s="26">
        <f t="shared" si="472"/>
        <v>298.13</v>
      </c>
      <c r="T367" s="102">
        <f t="shared" si="473"/>
        <v>120.29</v>
      </c>
      <c r="U367" s="26">
        <f t="shared" si="474"/>
        <v>11.18</v>
      </c>
      <c r="V367" s="102">
        <f t="shared" si="475"/>
        <v>110</v>
      </c>
      <c r="W367" s="102">
        <f t="shared" si="476"/>
        <v>54</v>
      </c>
      <c r="X367" s="26">
        <f t="shared" si="477"/>
        <v>593.6</v>
      </c>
      <c r="Y367" s="26">
        <f t="shared" si="478"/>
        <v>1905.84</v>
      </c>
      <c r="Z367" s="157"/>
      <c r="AA367" s="119" t="s">
        <v>62</v>
      </c>
      <c r="AB367" s="120">
        <f t="shared" ref="AB367:AH367" si="500">K367+R367</f>
        <v>44.72</v>
      </c>
      <c r="AC367" s="120">
        <f t="shared" si="500"/>
        <v>894.39</v>
      </c>
      <c r="AD367" s="120">
        <f t="shared" si="500"/>
        <v>601.46</v>
      </c>
      <c r="AE367" s="120">
        <f t="shared" si="500"/>
        <v>37.27</v>
      </c>
      <c r="AF367" s="120">
        <f t="shared" si="500"/>
        <v>220</v>
      </c>
      <c r="AG367" s="120">
        <f t="shared" si="500"/>
        <v>108</v>
      </c>
      <c r="AH367" s="120">
        <f t="shared" si="500"/>
        <v>1905.84</v>
      </c>
      <c r="AI367" s="119" t="s">
        <v>32</v>
      </c>
    </row>
    <row r="368" s="76" customFormat="1" ht="19" customHeight="1" spans="1:35">
      <c r="A368" s="100">
        <f t="shared" si="466"/>
        <v>365</v>
      </c>
      <c r="B368" s="26" t="s">
        <v>395</v>
      </c>
      <c r="C368" s="18" t="s">
        <v>862</v>
      </c>
      <c r="D368" s="162" t="s">
        <v>863</v>
      </c>
      <c r="E368" s="149">
        <v>3726.65</v>
      </c>
      <c r="F368" s="102">
        <v>3726.65</v>
      </c>
      <c r="G368" s="138">
        <v>6014.67</v>
      </c>
      <c r="H368" s="138">
        <v>3726.65</v>
      </c>
      <c r="I368" s="154">
        <v>2200</v>
      </c>
      <c r="J368" s="102">
        <v>108</v>
      </c>
      <c r="K368" s="26">
        <f t="shared" si="441"/>
        <v>44.72</v>
      </c>
      <c r="L368" s="26">
        <f t="shared" si="448"/>
        <v>596.26</v>
      </c>
      <c r="M368" s="102">
        <f t="shared" si="467"/>
        <v>481.17</v>
      </c>
      <c r="N368" s="26">
        <f t="shared" si="449"/>
        <v>26.09</v>
      </c>
      <c r="O368" s="102">
        <f t="shared" si="468"/>
        <v>110</v>
      </c>
      <c r="P368" s="102">
        <f t="shared" si="469"/>
        <v>54</v>
      </c>
      <c r="Q368" s="102">
        <f t="shared" si="470"/>
        <v>1312.24</v>
      </c>
      <c r="R368" s="26">
        <f t="shared" si="471"/>
        <v>0</v>
      </c>
      <c r="S368" s="26">
        <f t="shared" si="472"/>
        <v>298.13</v>
      </c>
      <c r="T368" s="102">
        <f t="shared" si="473"/>
        <v>120.29</v>
      </c>
      <c r="U368" s="26">
        <f t="shared" si="474"/>
        <v>11.18</v>
      </c>
      <c r="V368" s="102">
        <f t="shared" si="475"/>
        <v>110</v>
      </c>
      <c r="W368" s="102">
        <f t="shared" si="476"/>
        <v>54</v>
      </c>
      <c r="X368" s="26">
        <f t="shared" si="477"/>
        <v>593.6</v>
      </c>
      <c r="Y368" s="26">
        <f t="shared" si="478"/>
        <v>1905.84</v>
      </c>
      <c r="Z368" s="157"/>
      <c r="AA368" s="119" t="s">
        <v>62</v>
      </c>
      <c r="AB368" s="120">
        <f t="shared" ref="AB368:AH368" si="501">K368+R368</f>
        <v>44.72</v>
      </c>
      <c r="AC368" s="120">
        <f t="shared" si="501"/>
        <v>894.39</v>
      </c>
      <c r="AD368" s="120">
        <f t="shared" si="501"/>
        <v>601.46</v>
      </c>
      <c r="AE368" s="120">
        <f t="shared" si="501"/>
        <v>37.27</v>
      </c>
      <c r="AF368" s="120">
        <f t="shared" si="501"/>
        <v>220</v>
      </c>
      <c r="AG368" s="120">
        <f t="shared" si="501"/>
        <v>108</v>
      </c>
      <c r="AH368" s="120">
        <f t="shared" si="501"/>
        <v>1905.84</v>
      </c>
      <c r="AI368" s="119" t="s">
        <v>32</v>
      </c>
    </row>
    <row r="369" s="76" customFormat="1" ht="19" customHeight="1" spans="1:35">
      <c r="A369" s="100">
        <f t="shared" si="466"/>
        <v>366</v>
      </c>
      <c r="B369" s="26" t="s">
        <v>395</v>
      </c>
      <c r="C369" s="18" t="s">
        <v>864</v>
      </c>
      <c r="D369" s="162" t="s">
        <v>865</v>
      </c>
      <c r="E369" s="149">
        <v>3726.65</v>
      </c>
      <c r="F369" s="102">
        <v>3726.65</v>
      </c>
      <c r="G369" s="138">
        <v>6014.67</v>
      </c>
      <c r="H369" s="138">
        <v>3726.65</v>
      </c>
      <c r="I369" s="154">
        <v>0</v>
      </c>
      <c r="J369" s="102">
        <v>108</v>
      </c>
      <c r="K369" s="26">
        <f t="shared" si="441"/>
        <v>44.72</v>
      </c>
      <c r="L369" s="26">
        <f t="shared" si="448"/>
        <v>596.26</v>
      </c>
      <c r="M369" s="102">
        <f t="shared" si="467"/>
        <v>481.17</v>
      </c>
      <c r="N369" s="26">
        <f t="shared" si="449"/>
        <v>26.09</v>
      </c>
      <c r="O369" s="102">
        <f t="shared" si="468"/>
        <v>0</v>
      </c>
      <c r="P369" s="102">
        <f t="shared" si="469"/>
        <v>54</v>
      </c>
      <c r="Q369" s="102">
        <f t="shared" si="470"/>
        <v>1202.24</v>
      </c>
      <c r="R369" s="26">
        <f t="shared" si="471"/>
        <v>0</v>
      </c>
      <c r="S369" s="26">
        <f t="shared" si="472"/>
        <v>298.13</v>
      </c>
      <c r="T369" s="102">
        <f t="shared" si="473"/>
        <v>120.29</v>
      </c>
      <c r="U369" s="26">
        <f t="shared" si="474"/>
        <v>11.18</v>
      </c>
      <c r="V369" s="102">
        <f t="shared" si="475"/>
        <v>0</v>
      </c>
      <c r="W369" s="102">
        <f t="shared" si="476"/>
        <v>54</v>
      </c>
      <c r="X369" s="26">
        <f t="shared" si="477"/>
        <v>483.6</v>
      </c>
      <c r="Y369" s="26">
        <f t="shared" si="478"/>
        <v>1685.84</v>
      </c>
      <c r="Z369" s="157"/>
      <c r="AA369" s="119" t="s">
        <v>62</v>
      </c>
      <c r="AB369" s="120">
        <f t="shared" ref="AB369:AH369" si="502">K369+R369</f>
        <v>44.72</v>
      </c>
      <c r="AC369" s="120">
        <f t="shared" si="502"/>
        <v>894.39</v>
      </c>
      <c r="AD369" s="120">
        <f t="shared" si="502"/>
        <v>601.46</v>
      </c>
      <c r="AE369" s="120">
        <f t="shared" si="502"/>
        <v>37.27</v>
      </c>
      <c r="AF369" s="120">
        <f t="shared" si="502"/>
        <v>0</v>
      </c>
      <c r="AG369" s="120">
        <f t="shared" si="502"/>
        <v>108</v>
      </c>
      <c r="AH369" s="120">
        <f t="shared" si="502"/>
        <v>1685.84</v>
      </c>
      <c r="AI369" s="119" t="s">
        <v>32</v>
      </c>
    </row>
    <row r="370" s="76" customFormat="1" ht="19" customHeight="1" spans="1:35">
      <c r="A370" s="100">
        <f t="shared" si="466"/>
        <v>367</v>
      </c>
      <c r="B370" s="26" t="s">
        <v>395</v>
      </c>
      <c r="C370" s="18" t="s">
        <v>866</v>
      </c>
      <c r="D370" s="161" t="s">
        <v>867</v>
      </c>
      <c r="E370" s="149">
        <v>3726.65</v>
      </c>
      <c r="F370" s="102">
        <v>3726.65</v>
      </c>
      <c r="G370" s="138">
        <v>6014.67</v>
      </c>
      <c r="H370" s="138">
        <v>3726.65</v>
      </c>
      <c r="I370" s="154">
        <v>2200</v>
      </c>
      <c r="J370" s="102">
        <v>108</v>
      </c>
      <c r="K370" s="26">
        <f t="shared" si="441"/>
        <v>44.72</v>
      </c>
      <c r="L370" s="26">
        <f t="shared" si="448"/>
        <v>596.26</v>
      </c>
      <c r="M370" s="102">
        <f t="shared" si="467"/>
        <v>481.17</v>
      </c>
      <c r="N370" s="26">
        <f t="shared" si="449"/>
        <v>26.09</v>
      </c>
      <c r="O370" s="102">
        <f t="shared" si="468"/>
        <v>110</v>
      </c>
      <c r="P370" s="102">
        <f t="shared" si="469"/>
        <v>54</v>
      </c>
      <c r="Q370" s="102">
        <f t="shared" si="470"/>
        <v>1312.24</v>
      </c>
      <c r="R370" s="26">
        <f t="shared" si="471"/>
        <v>0</v>
      </c>
      <c r="S370" s="26">
        <f t="shared" si="472"/>
        <v>298.13</v>
      </c>
      <c r="T370" s="102">
        <f t="shared" si="473"/>
        <v>120.29</v>
      </c>
      <c r="U370" s="26">
        <f t="shared" si="474"/>
        <v>11.18</v>
      </c>
      <c r="V370" s="102">
        <f t="shared" si="475"/>
        <v>110</v>
      </c>
      <c r="W370" s="102">
        <f t="shared" si="476"/>
        <v>54</v>
      </c>
      <c r="X370" s="26">
        <f t="shared" si="477"/>
        <v>593.6</v>
      </c>
      <c r="Y370" s="26">
        <f t="shared" si="478"/>
        <v>1905.84</v>
      </c>
      <c r="Z370" s="157"/>
      <c r="AA370" s="119" t="s">
        <v>62</v>
      </c>
      <c r="AB370" s="120">
        <f t="shared" ref="AB370:AH370" si="503">K370+R370</f>
        <v>44.72</v>
      </c>
      <c r="AC370" s="120">
        <f t="shared" si="503"/>
        <v>894.39</v>
      </c>
      <c r="AD370" s="120">
        <f t="shared" si="503"/>
        <v>601.46</v>
      </c>
      <c r="AE370" s="120">
        <f t="shared" si="503"/>
        <v>37.27</v>
      </c>
      <c r="AF370" s="120">
        <f t="shared" si="503"/>
        <v>220</v>
      </c>
      <c r="AG370" s="120">
        <f t="shared" si="503"/>
        <v>108</v>
      </c>
      <c r="AH370" s="120">
        <f t="shared" si="503"/>
        <v>1905.84</v>
      </c>
      <c r="AI370" s="119" t="s">
        <v>32</v>
      </c>
    </row>
    <row r="371" s="76" customFormat="1" ht="19" customHeight="1" spans="1:35">
      <c r="A371" s="100">
        <f t="shared" si="466"/>
        <v>368</v>
      </c>
      <c r="B371" s="26" t="s">
        <v>193</v>
      </c>
      <c r="C371" s="18" t="s">
        <v>868</v>
      </c>
      <c r="D371" s="161" t="s">
        <v>869</v>
      </c>
      <c r="E371" s="149">
        <v>3726.65</v>
      </c>
      <c r="F371" s="102">
        <v>3726.65</v>
      </c>
      <c r="G371" s="138">
        <v>6014.67</v>
      </c>
      <c r="H371" s="138">
        <v>3726.65</v>
      </c>
      <c r="I371" s="154">
        <v>2200</v>
      </c>
      <c r="J371" s="102">
        <v>108</v>
      </c>
      <c r="K371" s="26">
        <f t="shared" si="441"/>
        <v>44.72</v>
      </c>
      <c r="L371" s="26">
        <f t="shared" si="448"/>
        <v>596.26</v>
      </c>
      <c r="M371" s="102">
        <f t="shared" si="467"/>
        <v>481.17</v>
      </c>
      <c r="N371" s="26">
        <f t="shared" si="449"/>
        <v>26.09</v>
      </c>
      <c r="O371" s="102">
        <f t="shared" si="468"/>
        <v>110</v>
      </c>
      <c r="P371" s="102">
        <f t="shared" si="469"/>
        <v>54</v>
      </c>
      <c r="Q371" s="102">
        <f t="shared" si="470"/>
        <v>1312.24</v>
      </c>
      <c r="R371" s="26">
        <f t="shared" si="471"/>
        <v>0</v>
      </c>
      <c r="S371" s="26">
        <f t="shared" si="472"/>
        <v>298.13</v>
      </c>
      <c r="T371" s="102">
        <f t="shared" si="473"/>
        <v>120.29</v>
      </c>
      <c r="U371" s="26">
        <f t="shared" si="474"/>
        <v>11.18</v>
      </c>
      <c r="V371" s="102">
        <f t="shared" si="475"/>
        <v>110</v>
      </c>
      <c r="W371" s="102">
        <f t="shared" si="476"/>
        <v>54</v>
      </c>
      <c r="X371" s="26">
        <f t="shared" si="477"/>
        <v>593.6</v>
      </c>
      <c r="Y371" s="26">
        <f t="shared" si="478"/>
        <v>1905.84</v>
      </c>
      <c r="Z371" s="157"/>
      <c r="AA371" s="119" t="s">
        <v>54</v>
      </c>
      <c r="AB371" s="120">
        <f t="shared" ref="AB371:AH371" si="504">K371+R371</f>
        <v>44.72</v>
      </c>
      <c r="AC371" s="120">
        <f t="shared" si="504"/>
        <v>894.39</v>
      </c>
      <c r="AD371" s="120">
        <f t="shared" si="504"/>
        <v>601.46</v>
      </c>
      <c r="AE371" s="120">
        <f t="shared" si="504"/>
        <v>37.27</v>
      </c>
      <c r="AF371" s="120">
        <f t="shared" si="504"/>
        <v>220</v>
      </c>
      <c r="AG371" s="120">
        <f t="shared" si="504"/>
        <v>108</v>
      </c>
      <c r="AH371" s="120">
        <f t="shared" si="504"/>
        <v>1905.84</v>
      </c>
      <c r="AI371" s="119" t="s">
        <v>32</v>
      </c>
    </row>
    <row r="372" s="17" customFormat="1" ht="16" customHeight="1" spans="1:35">
      <c r="A372" s="100">
        <f t="shared" si="466"/>
        <v>369</v>
      </c>
      <c r="B372" s="26" t="s">
        <v>185</v>
      </c>
      <c r="C372" s="29" t="s">
        <v>870</v>
      </c>
      <c r="D372" s="313" t="s">
        <v>871</v>
      </c>
      <c r="E372" s="138">
        <v>3726.65</v>
      </c>
      <c r="F372" s="102">
        <v>3726.65</v>
      </c>
      <c r="G372" s="138">
        <v>6014.67</v>
      </c>
      <c r="H372" s="138">
        <v>3726.65</v>
      </c>
      <c r="I372" s="174">
        <v>0</v>
      </c>
      <c r="J372" s="102">
        <v>108</v>
      </c>
      <c r="K372" s="26">
        <f t="shared" si="441"/>
        <v>44.72</v>
      </c>
      <c r="L372" s="26">
        <f t="shared" si="448"/>
        <v>596.26</v>
      </c>
      <c r="M372" s="102">
        <f t="shared" si="467"/>
        <v>481.17</v>
      </c>
      <c r="N372" s="26">
        <f t="shared" si="449"/>
        <v>26.09</v>
      </c>
      <c r="O372" s="102">
        <f t="shared" si="468"/>
        <v>0</v>
      </c>
      <c r="P372" s="102">
        <f t="shared" si="469"/>
        <v>54</v>
      </c>
      <c r="Q372" s="102">
        <f t="shared" si="470"/>
        <v>1202.24</v>
      </c>
      <c r="R372" s="26">
        <f t="shared" si="471"/>
        <v>0</v>
      </c>
      <c r="S372" s="26">
        <f t="shared" si="472"/>
        <v>298.13</v>
      </c>
      <c r="T372" s="102">
        <f t="shared" si="473"/>
        <v>120.29</v>
      </c>
      <c r="U372" s="26">
        <f t="shared" si="474"/>
        <v>11.18</v>
      </c>
      <c r="V372" s="102">
        <f t="shared" si="475"/>
        <v>0</v>
      </c>
      <c r="W372" s="102">
        <f t="shared" si="476"/>
        <v>54</v>
      </c>
      <c r="X372" s="26">
        <f t="shared" si="477"/>
        <v>483.6</v>
      </c>
      <c r="Y372" s="26">
        <f t="shared" si="478"/>
        <v>1685.84</v>
      </c>
      <c r="Z372" s="132"/>
      <c r="AA372" s="119" t="s">
        <v>54</v>
      </c>
      <c r="AB372" s="120">
        <f t="shared" ref="AB372:AH372" si="505">K372+R372</f>
        <v>44.72</v>
      </c>
      <c r="AC372" s="120">
        <f t="shared" si="505"/>
        <v>894.39</v>
      </c>
      <c r="AD372" s="120">
        <f t="shared" si="505"/>
        <v>601.46</v>
      </c>
      <c r="AE372" s="120">
        <f t="shared" si="505"/>
        <v>37.27</v>
      </c>
      <c r="AF372" s="120">
        <f t="shared" si="505"/>
        <v>0</v>
      </c>
      <c r="AG372" s="120">
        <f t="shared" si="505"/>
        <v>108</v>
      </c>
      <c r="AH372" s="120">
        <f t="shared" si="505"/>
        <v>1685.84</v>
      </c>
      <c r="AI372" s="119" t="s">
        <v>32</v>
      </c>
    </row>
    <row r="373" s="17" customFormat="1" ht="16" customHeight="1" spans="1:35">
      <c r="A373" s="100">
        <f t="shared" si="466"/>
        <v>370</v>
      </c>
      <c r="B373" s="26" t="s">
        <v>395</v>
      </c>
      <c r="C373" s="164" t="s">
        <v>872</v>
      </c>
      <c r="D373" s="165" t="s">
        <v>873</v>
      </c>
      <c r="E373" s="138">
        <v>3726.65</v>
      </c>
      <c r="F373" s="102">
        <v>3726.65</v>
      </c>
      <c r="G373" s="138">
        <v>6014.67</v>
      </c>
      <c r="H373" s="138">
        <v>3726.65</v>
      </c>
      <c r="I373" s="174">
        <v>2200</v>
      </c>
      <c r="J373" s="102">
        <v>108</v>
      </c>
      <c r="K373" s="26">
        <f t="shared" si="441"/>
        <v>44.72</v>
      </c>
      <c r="L373" s="26">
        <f t="shared" si="448"/>
        <v>596.26</v>
      </c>
      <c r="M373" s="102">
        <f t="shared" si="467"/>
        <v>481.17</v>
      </c>
      <c r="N373" s="26">
        <f t="shared" si="449"/>
        <v>26.09</v>
      </c>
      <c r="O373" s="102">
        <f t="shared" si="468"/>
        <v>110</v>
      </c>
      <c r="P373" s="102">
        <f t="shared" si="469"/>
        <v>54</v>
      </c>
      <c r="Q373" s="102">
        <f t="shared" si="470"/>
        <v>1312.24</v>
      </c>
      <c r="R373" s="26">
        <f t="shared" si="471"/>
        <v>0</v>
      </c>
      <c r="S373" s="26">
        <f t="shared" si="472"/>
        <v>298.13</v>
      </c>
      <c r="T373" s="102">
        <f t="shared" si="473"/>
        <v>120.29</v>
      </c>
      <c r="U373" s="26">
        <f t="shared" si="474"/>
        <v>11.18</v>
      </c>
      <c r="V373" s="102">
        <f t="shared" si="475"/>
        <v>110</v>
      </c>
      <c r="W373" s="102">
        <f t="shared" si="476"/>
        <v>54</v>
      </c>
      <c r="X373" s="26">
        <f t="shared" si="477"/>
        <v>593.6</v>
      </c>
      <c r="Y373" s="26">
        <f t="shared" si="478"/>
        <v>1905.84</v>
      </c>
      <c r="Z373" s="154"/>
      <c r="AA373" s="119" t="s">
        <v>62</v>
      </c>
      <c r="AB373" s="120">
        <f t="shared" ref="AB373:AH373" si="506">K373+R373</f>
        <v>44.72</v>
      </c>
      <c r="AC373" s="120">
        <f t="shared" si="506"/>
        <v>894.39</v>
      </c>
      <c r="AD373" s="120">
        <f t="shared" si="506"/>
        <v>601.46</v>
      </c>
      <c r="AE373" s="120">
        <f t="shared" si="506"/>
        <v>37.27</v>
      </c>
      <c r="AF373" s="120">
        <f t="shared" si="506"/>
        <v>220</v>
      </c>
      <c r="AG373" s="120">
        <f t="shared" si="506"/>
        <v>108</v>
      </c>
      <c r="AH373" s="120">
        <f t="shared" si="506"/>
        <v>1905.84</v>
      </c>
      <c r="AI373" s="119" t="s">
        <v>32</v>
      </c>
    </row>
    <row r="374" s="17" customFormat="1" ht="16" customHeight="1" spans="1:35">
      <c r="A374" s="100">
        <f t="shared" si="466"/>
        <v>371</v>
      </c>
      <c r="B374" s="26" t="s">
        <v>395</v>
      </c>
      <c r="C374" s="72" t="s">
        <v>874</v>
      </c>
      <c r="D374" s="165" t="s">
        <v>875</v>
      </c>
      <c r="E374" s="138">
        <v>3726.65</v>
      </c>
      <c r="F374" s="102">
        <v>3726.65</v>
      </c>
      <c r="G374" s="138">
        <v>6014.67</v>
      </c>
      <c r="H374" s="138">
        <v>3726.65</v>
      </c>
      <c r="I374" s="154">
        <v>0</v>
      </c>
      <c r="J374" s="102">
        <v>108</v>
      </c>
      <c r="K374" s="26">
        <f t="shared" si="441"/>
        <v>44.72</v>
      </c>
      <c r="L374" s="26">
        <f t="shared" si="448"/>
        <v>596.26</v>
      </c>
      <c r="M374" s="102">
        <f t="shared" si="467"/>
        <v>481.17</v>
      </c>
      <c r="N374" s="26">
        <f t="shared" si="449"/>
        <v>26.09</v>
      </c>
      <c r="O374" s="102">
        <f t="shared" si="468"/>
        <v>0</v>
      </c>
      <c r="P374" s="102">
        <f t="shared" si="469"/>
        <v>54</v>
      </c>
      <c r="Q374" s="102">
        <f t="shared" si="470"/>
        <v>1202.24</v>
      </c>
      <c r="R374" s="26">
        <f t="shared" si="471"/>
        <v>0</v>
      </c>
      <c r="S374" s="26">
        <f t="shared" si="472"/>
        <v>298.13</v>
      </c>
      <c r="T374" s="102">
        <f t="shared" si="473"/>
        <v>120.29</v>
      </c>
      <c r="U374" s="26">
        <f t="shared" si="474"/>
        <v>11.18</v>
      </c>
      <c r="V374" s="102">
        <f t="shared" si="475"/>
        <v>0</v>
      </c>
      <c r="W374" s="102">
        <f t="shared" si="476"/>
        <v>54</v>
      </c>
      <c r="X374" s="26">
        <f t="shared" si="477"/>
        <v>483.6</v>
      </c>
      <c r="Y374" s="26">
        <f t="shared" si="478"/>
        <v>1685.84</v>
      </c>
      <c r="Z374" s="154"/>
      <c r="AA374" s="119" t="s">
        <v>62</v>
      </c>
      <c r="AB374" s="120">
        <f t="shared" ref="AB374:AH374" si="507">K374+R374</f>
        <v>44.72</v>
      </c>
      <c r="AC374" s="120">
        <f t="shared" si="507"/>
        <v>894.39</v>
      </c>
      <c r="AD374" s="120">
        <f t="shared" si="507"/>
        <v>601.46</v>
      </c>
      <c r="AE374" s="120">
        <f t="shared" si="507"/>
        <v>37.27</v>
      </c>
      <c r="AF374" s="120">
        <f t="shared" si="507"/>
        <v>0</v>
      </c>
      <c r="AG374" s="120">
        <f t="shared" si="507"/>
        <v>108</v>
      </c>
      <c r="AH374" s="120">
        <f t="shared" si="507"/>
        <v>1685.84</v>
      </c>
      <c r="AI374" s="119" t="s">
        <v>32</v>
      </c>
    </row>
    <row r="375" s="17" customFormat="1" ht="16" customHeight="1" spans="1:35">
      <c r="A375" s="100">
        <f t="shared" si="466"/>
        <v>372</v>
      </c>
      <c r="B375" s="26" t="s">
        <v>193</v>
      </c>
      <c r="C375" s="72" t="s">
        <v>876</v>
      </c>
      <c r="D375" s="165" t="s">
        <v>877</v>
      </c>
      <c r="E375" s="138">
        <v>3726.65</v>
      </c>
      <c r="F375" s="102">
        <v>3726.65</v>
      </c>
      <c r="G375" s="138">
        <v>6014.67</v>
      </c>
      <c r="H375" s="138">
        <v>3726.65</v>
      </c>
      <c r="I375" s="174">
        <v>2200</v>
      </c>
      <c r="J375" s="102">
        <v>108</v>
      </c>
      <c r="K375" s="26">
        <f t="shared" si="441"/>
        <v>44.72</v>
      </c>
      <c r="L375" s="26">
        <f t="shared" si="448"/>
        <v>596.26</v>
      </c>
      <c r="M375" s="102">
        <f t="shared" si="467"/>
        <v>481.17</v>
      </c>
      <c r="N375" s="26">
        <f t="shared" si="449"/>
        <v>26.09</v>
      </c>
      <c r="O375" s="102">
        <f t="shared" si="468"/>
        <v>110</v>
      </c>
      <c r="P375" s="102">
        <f t="shared" si="469"/>
        <v>54</v>
      </c>
      <c r="Q375" s="102">
        <f t="shared" si="470"/>
        <v>1312.24</v>
      </c>
      <c r="R375" s="26">
        <f t="shared" si="471"/>
        <v>0</v>
      </c>
      <c r="S375" s="26">
        <f t="shared" si="472"/>
        <v>298.13</v>
      </c>
      <c r="T375" s="102">
        <f t="shared" si="473"/>
        <v>120.29</v>
      </c>
      <c r="U375" s="26">
        <f t="shared" si="474"/>
        <v>11.18</v>
      </c>
      <c r="V375" s="102">
        <f t="shared" si="475"/>
        <v>110</v>
      </c>
      <c r="W375" s="102">
        <f t="shared" si="476"/>
        <v>54</v>
      </c>
      <c r="X375" s="26">
        <f t="shared" si="477"/>
        <v>593.6</v>
      </c>
      <c r="Y375" s="26">
        <f t="shared" si="478"/>
        <v>1905.84</v>
      </c>
      <c r="Z375" s="154"/>
      <c r="AA375" s="119" t="s">
        <v>57</v>
      </c>
      <c r="AB375" s="120">
        <f t="shared" ref="AB375:AH375" si="508">K375+R375</f>
        <v>44.72</v>
      </c>
      <c r="AC375" s="120">
        <f t="shared" si="508"/>
        <v>894.39</v>
      </c>
      <c r="AD375" s="120">
        <f t="shared" si="508"/>
        <v>601.46</v>
      </c>
      <c r="AE375" s="120">
        <f t="shared" si="508"/>
        <v>37.27</v>
      </c>
      <c r="AF375" s="120">
        <f t="shared" si="508"/>
        <v>220</v>
      </c>
      <c r="AG375" s="120">
        <f t="shared" si="508"/>
        <v>108</v>
      </c>
      <c r="AH375" s="120">
        <f t="shared" si="508"/>
        <v>1905.84</v>
      </c>
      <c r="AI375" s="119" t="s">
        <v>32</v>
      </c>
    </row>
    <row r="376" s="76" customFormat="1" ht="19" customHeight="1" spans="1:35">
      <c r="A376" s="100">
        <f t="shared" si="466"/>
        <v>373</v>
      </c>
      <c r="B376" s="26" t="s">
        <v>395</v>
      </c>
      <c r="C376" s="72" t="s">
        <v>878</v>
      </c>
      <c r="D376" s="165" t="s">
        <v>879</v>
      </c>
      <c r="E376" s="138">
        <v>3726.65</v>
      </c>
      <c r="F376" s="102">
        <v>3726.65</v>
      </c>
      <c r="G376" s="138">
        <v>6014.67</v>
      </c>
      <c r="H376" s="138">
        <v>3726.65</v>
      </c>
      <c r="I376" s="174">
        <v>2200</v>
      </c>
      <c r="J376" s="102">
        <v>108</v>
      </c>
      <c r="K376" s="26">
        <f t="shared" si="441"/>
        <v>44.72</v>
      </c>
      <c r="L376" s="26">
        <f t="shared" si="448"/>
        <v>596.26</v>
      </c>
      <c r="M376" s="102">
        <f t="shared" si="467"/>
        <v>481.17</v>
      </c>
      <c r="N376" s="26">
        <f t="shared" si="449"/>
        <v>26.09</v>
      </c>
      <c r="O376" s="102">
        <f t="shared" si="468"/>
        <v>110</v>
      </c>
      <c r="P376" s="102">
        <f t="shared" si="469"/>
        <v>54</v>
      </c>
      <c r="Q376" s="102">
        <f t="shared" si="470"/>
        <v>1312.24</v>
      </c>
      <c r="R376" s="26">
        <f t="shared" si="471"/>
        <v>0</v>
      </c>
      <c r="S376" s="26">
        <f t="shared" si="472"/>
        <v>298.13</v>
      </c>
      <c r="T376" s="102">
        <f t="shared" si="473"/>
        <v>120.29</v>
      </c>
      <c r="U376" s="26">
        <f t="shared" si="474"/>
        <v>11.18</v>
      </c>
      <c r="V376" s="102">
        <f t="shared" si="475"/>
        <v>110</v>
      </c>
      <c r="W376" s="102">
        <f t="shared" si="476"/>
        <v>54</v>
      </c>
      <c r="X376" s="26">
        <f t="shared" si="477"/>
        <v>593.6</v>
      </c>
      <c r="Y376" s="26">
        <f t="shared" si="478"/>
        <v>1905.84</v>
      </c>
      <c r="Z376" s="157"/>
      <c r="AA376" s="119" t="s">
        <v>62</v>
      </c>
      <c r="AB376" s="120">
        <f t="shared" ref="AB376:AH376" si="509">K376+R376</f>
        <v>44.72</v>
      </c>
      <c r="AC376" s="120">
        <f t="shared" si="509"/>
        <v>894.39</v>
      </c>
      <c r="AD376" s="120">
        <f t="shared" si="509"/>
        <v>601.46</v>
      </c>
      <c r="AE376" s="120">
        <f t="shared" si="509"/>
        <v>37.27</v>
      </c>
      <c r="AF376" s="120">
        <f t="shared" si="509"/>
        <v>220</v>
      </c>
      <c r="AG376" s="120">
        <f t="shared" si="509"/>
        <v>108</v>
      </c>
      <c r="AH376" s="120">
        <f t="shared" si="509"/>
        <v>1905.84</v>
      </c>
      <c r="AI376" s="119" t="s">
        <v>32</v>
      </c>
    </row>
    <row r="377" s="76" customFormat="1" ht="19" customHeight="1" spans="1:35">
      <c r="A377" s="100">
        <f t="shared" si="466"/>
        <v>374</v>
      </c>
      <c r="B377" s="26" t="s">
        <v>193</v>
      </c>
      <c r="C377" s="72" t="s">
        <v>880</v>
      </c>
      <c r="D377" s="165" t="s">
        <v>881</v>
      </c>
      <c r="E377" s="138">
        <v>3726.65</v>
      </c>
      <c r="F377" s="102">
        <v>3726.65</v>
      </c>
      <c r="G377" s="138">
        <v>6014.67</v>
      </c>
      <c r="H377" s="138">
        <v>3726.65</v>
      </c>
      <c r="I377" s="193">
        <v>2200</v>
      </c>
      <c r="J377" s="102">
        <v>108</v>
      </c>
      <c r="K377" s="26">
        <f t="shared" si="441"/>
        <v>44.72</v>
      </c>
      <c r="L377" s="26">
        <f t="shared" si="448"/>
        <v>596.26</v>
      </c>
      <c r="M377" s="102">
        <f t="shared" si="467"/>
        <v>481.17</v>
      </c>
      <c r="N377" s="26">
        <f t="shared" si="449"/>
        <v>26.09</v>
      </c>
      <c r="O377" s="102">
        <f t="shared" si="468"/>
        <v>110</v>
      </c>
      <c r="P377" s="102">
        <f t="shared" si="469"/>
        <v>54</v>
      </c>
      <c r="Q377" s="102">
        <f t="shared" si="470"/>
        <v>1312.24</v>
      </c>
      <c r="R377" s="26">
        <f t="shared" si="471"/>
        <v>0</v>
      </c>
      <c r="S377" s="26">
        <f t="shared" si="472"/>
        <v>298.13</v>
      </c>
      <c r="T377" s="102">
        <f t="shared" si="473"/>
        <v>120.29</v>
      </c>
      <c r="U377" s="26">
        <f t="shared" si="474"/>
        <v>11.18</v>
      </c>
      <c r="V377" s="102">
        <f t="shared" si="475"/>
        <v>110</v>
      </c>
      <c r="W377" s="102">
        <f t="shared" si="476"/>
        <v>54</v>
      </c>
      <c r="X377" s="26">
        <f t="shared" si="477"/>
        <v>593.6</v>
      </c>
      <c r="Y377" s="26">
        <f t="shared" si="478"/>
        <v>1905.84</v>
      </c>
      <c r="Z377" s="157"/>
      <c r="AA377" s="119" t="s">
        <v>57</v>
      </c>
      <c r="AB377" s="120">
        <f t="shared" ref="AB377:AH377" si="510">K377+R377</f>
        <v>44.72</v>
      </c>
      <c r="AC377" s="120">
        <f t="shared" si="510"/>
        <v>894.39</v>
      </c>
      <c r="AD377" s="120">
        <f t="shared" si="510"/>
        <v>601.46</v>
      </c>
      <c r="AE377" s="120">
        <f t="shared" si="510"/>
        <v>37.27</v>
      </c>
      <c r="AF377" s="120">
        <f t="shared" si="510"/>
        <v>220</v>
      </c>
      <c r="AG377" s="120">
        <f t="shared" si="510"/>
        <v>108</v>
      </c>
      <c r="AH377" s="120">
        <f t="shared" si="510"/>
        <v>1905.84</v>
      </c>
      <c r="AI377" s="119" t="s">
        <v>32</v>
      </c>
    </row>
    <row r="378" s="76" customFormat="1" ht="19" customHeight="1" spans="1:35">
      <c r="A378" s="100">
        <f t="shared" si="466"/>
        <v>375</v>
      </c>
      <c r="B378" s="26" t="s">
        <v>103</v>
      </c>
      <c r="C378" s="72" t="s">
        <v>882</v>
      </c>
      <c r="D378" s="165" t="s">
        <v>883</v>
      </c>
      <c r="E378" s="138">
        <v>3726.65</v>
      </c>
      <c r="F378" s="102">
        <v>3726.65</v>
      </c>
      <c r="G378" s="138">
        <v>6014.67</v>
      </c>
      <c r="H378" s="138">
        <v>3726.65</v>
      </c>
      <c r="I378" s="174">
        <v>2200</v>
      </c>
      <c r="J378" s="102">
        <v>108</v>
      </c>
      <c r="K378" s="26">
        <f t="shared" si="441"/>
        <v>44.72</v>
      </c>
      <c r="L378" s="26">
        <f t="shared" si="448"/>
        <v>596.26</v>
      </c>
      <c r="M378" s="102">
        <f t="shared" si="467"/>
        <v>481.17</v>
      </c>
      <c r="N378" s="26">
        <f t="shared" si="449"/>
        <v>26.09</v>
      </c>
      <c r="O378" s="102">
        <f t="shared" si="468"/>
        <v>110</v>
      </c>
      <c r="P378" s="102">
        <f t="shared" si="469"/>
        <v>54</v>
      </c>
      <c r="Q378" s="102">
        <f t="shared" si="470"/>
        <v>1312.24</v>
      </c>
      <c r="R378" s="26">
        <f t="shared" si="471"/>
        <v>0</v>
      </c>
      <c r="S378" s="26">
        <f t="shared" si="472"/>
        <v>298.13</v>
      </c>
      <c r="T378" s="102">
        <f t="shared" si="473"/>
        <v>120.29</v>
      </c>
      <c r="U378" s="26">
        <f t="shared" si="474"/>
        <v>11.18</v>
      </c>
      <c r="V378" s="102">
        <f t="shared" si="475"/>
        <v>110</v>
      </c>
      <c r="W378" s="102">
        <f t="shared" si="476"/>
        <v>54</v>
      </c>
      <c r="X378" s="26">
        <f t="shared" si="477"/>
        <v>593.6</v>
      </c>
      <c r="Y378" s="26">
        <f t="shared" si="478"/>
        <v>1905.84</v>
      </c>
      <c r="Z378" s="157"/>
      <c r="AA378" s="119" t="s">
        <v>73</v>
      </c>
      <c r="AB378" s="120">
        <f t="shared" ref="AB378:AH378" si="511">K378+R378</f>
        <v>44.72</v>
      </c>
      <c r="AC378" s="120">
        <f t="shared" si="511"/>
        <v>894.39</v>
      </c>
      <c r="AD378" s="120">
        <f t="shared" si="511"/>
        <v>601.46</v>
      </c>
      <c r="AE378" s="120">
        <f t="shared" si="511"/>
        <v>37.27</v>
      </c>
      <c r="AF378" s="120">
        <f t="shared" si="511"/>
        <v>220</v>
      </c>
      <c r="AG378" s="120">
        <f t="shared" si="511"/>
        <v>108</v>
      </c>
      <c r="AH378" s="120">
        <f t="shared" si="511"/>
        <v>1905.84</v>
      </c>
      <c r="AI378" s="119" t="s">
        <v>32</v>
      </c>
    </row>
    <row r="379" s="76" customFormat="1" ht="19" customHeight="1" spans="1:35">
      <c r="A379" s="100">
        <f t="shared" si="466"/>
        <v>376</v>
      </c>
      <c r="B379" s="26" t="s">
        <v>246</v>
      </c>
      <c r="C379" s="72" t="s">
        <v>884</v>
      </c>
      <c r="D379" s="165" t="s">
        <v>885</v>
      </c>
      <c r="E379" s="138">
        <v>3726.65</v>
      </c>
      <c r="F379" s="102">
        <v>3726.65</v>
      </c>
      <c r="G379" s="138">
        <v>6014.67</v>
      </c>
      <c r="H379" s="138">
        <v>3726.65</v>
      </c>
      <c r="I379" s="174">
        <v>2200</v>
      </c>
      <c r="J379" s="102">
        <v>108</v>
      </c>
      <c r="K379" s="26">
        <f t="shared" si="441"/>
        <v>44.72</v>
      </c>
      <c r="L379" s="26">
        <f t="shared" si="448"/>
        <v>596.26</v>
      </c>
      <c r="M379" s="102">
        <f t="shared" si="467"/>
        <v>481.17</v>
      </c>
      <c r="N379" s="26">
        <f t="shared" si="449"/>
        <v>26.09</v>
      </c>
      <c r="O379" s="102">
        <f t="shared" si="468"/>
        <v>110</v>
      </c>
      <c r="P379" s="102">
        <f t="shared" si="469"/>
        <v>54</v>
      </c>
      <c r="Q379" s="102">
        <f t="shared" si="470"/>
        <v>1312.24</v>
      </c>
      <c r="R379" s="26">
        <f t="shared" si="471"/>
        <v>0</v>
      </c>
      <c r="S379" s="26">
        <f t="shared" si="472"/>
        <v>298.13</v>
      </c>
      <c r="T379" s="102">
        <f t="shared" si="473"/>
        <v>120.29</v>
      </c>
      <c r="U379" s="26">
        <f t="shared" si="474"/>
        <v>11.18</v>
      </c>
      <c r="V379" s="102">
        <f t="shared" si="475"/>
        <v>110</v>
      </c>
      <c r="W379" s="102">
        <f t="shared" si="476"/>
        <v>54</v>
      </c>
      <c r="X379" s="26">
        <f t="shared" si="477"/>
        <v>593.6</v>
      </c>
      <c r="Y379" s="26">
        <f t="shared" si="478"/>
        <v>1905.84</v>
      </c>
      <c r="Z379" s="157"/>
      <c r="AA379" s="119" t="s">
        <v>56</v>
      </c>
      <c r="AB379" s="120">
        <f t="shared" ref="AB379:AH379" si="512">K379+R379</f>
        <v>44.72</v>
      </c>
      <c r="AC379" s="120">
        <f t="shared" si="512"/>
        <v>894.39</v>
      </c>
      <c r="AD379" s="120">
        <f t="shared" si="512"/>
        <v>601.46</v>
      </c>
      <c r="AE379" s="120">
        <f t="shared" si="512"/>
        <v>37.27</v>
      </c>
      <c r="AF379" s="120">
        <f t="shared" si="512"/>
        <v>220</v>
      </c>
      <c r="AG379" s="120">
        <f t="shared" si="512"/>
        <v>108</v>
      </c>
      <c r="AH379" s="120">
        <f t="shared" si="512"/>
        <v>1905.84</v>
      </c>
      <c r="AI379" s="119" t="s">
        <v>32</v>
      </c>
    </row>
    <row r="380" s="76" customFormat="1" ht="19" customHeight="1" spans="1:35">
      <c r="A380" s="100">
        <f t="shared" si="466"/>
        <v>377</v>
      </c>
      <c r="B380" s="26" t="s">
        <v>185</v>
      </c>
      <c r="C380" s="72" t="s">
        <v>886</v>
      </c>
      <c r="D380" s="165" t="s">
        <v>887</v>
      </c>
      <c r="E380" s="138">
        <v>3726.65</v>
      </c>
      <c r="F380" s="102">
        <v>3726.65</v>
      </c>
      <c r="G380" s="138">
        <v>6014.67</v>
      </c>
      <c r="H380" s="138">
        <v>3726.65</v>
      </c>
      <c r="I380" s="174">
        <v>2200</v>
      </c>
      <c r="J380" s="102">
        <v>108</v>
      </c>
      <c r="K380" s="26">
        <f t="shared" si="441"/>
        <v>44.72</v>
      </c>
      <c r="L380" s="26">
        <f t="shared" si="448"/>
        <v>596.26</v>
      </c>
      <c r="M380" s="102">
        <f t="shared" si="467"/>
        <v>481.17</v>
      </c>
      <c r="N380" s="26">
        <f t="shared" si="449"/>
        <v>26.09</v>
      </c>
      <c r="O380" s="102">
        <f t="shared" si="468"/>
        <v>110</v>
      </c>
      <c r="P380" s="102">
        <f t="shared" si="469"/>
        <v>54</v>
      </c>
      <c r="Q380" s="102">
        <f t="shared" si="470"/>
        <v>1312.24</v>
      </c>
      <c r="R380" s="26">
        <f t="shared" si="471"/>
        <v>0</v>
      </c>
      <c r="S380" s="26">
        <f t="shared" si="472"/>
        <v>298.13</v>
      </c>
      <c r="T380" s="102">
        <f t="shared" si="473"/>
        <v>120.29</v>
      </c>
      <c r="U380" s="26">
        <f t="shared" si="474"/>
        <v>11.18</v>
      </c>
      <c r="V380" s="102">
        <f t="shared" si="475"/>
        <v>110</v>
      </c>
      <c r="W380" s="102">
        <f t="shared" si="476"/>
        <v>54</v>
      </c>
      <c r="X380" s="26">
        <f t="shared" si="477"/>
        <v>593.6</v>
      </c>
      <c r="Y380" s="26">
        <f t="shared" si="478"/>
        <v>1905.84</v>
      </c>
      <c r="Z380" s="157"/>
      <c r="AA380" s="119" t="s">
        <v>54</v>
      </c>
      <c r="AB380" s="120">
        <f t="shared" ref="AB380:AH380" si="513">K380+R380</f>
        <v>44.72</v>
      </c>
      <c r="AC380" s="120">
        <f t="shared" si="513"/>
        <v>894.39</v>
      </c>
      <c r="AD380" s="120">
        <f t="shared" si="513"/>
        <v>601.46</v>
      </c>
      <c r="AE380" s="120">
        <f t="shared" si="513"/>
        <v>37.27</v>
      </c>
      <c r="AF380" s="120">
        <f t="shared" si="513"/>
        <v>220</v>
      </c>
      <c r="AG380" s="120">
        <f t="shared" si="513"/>
        <v>108</v>
      </c>
      <c r="AH380" s="120">
        <f t="shared" si="513"/>
        <v>1905.84</v>
      </c>
      <c r="AI380" s="119" t="s">
        <v>32</v>
      </c>
    </row>
    <row r="381" s="76" customFormat="1" ht="19" customHeight="1" spans="1:35">
      <c r="A381" s="100">
        <f t="shared" si="466"/>
        <v>378</v>
      </c>
      <c r="B381" s="26" t="s">
        <v>193</v>
      </c>
      <c r="C381" s="72" t="s">
        <v>888</v>
      </c>
      <c r="D381" s="165" t="s">
        <v>889</v>
      </c>
      <c r="E381" s="138">
        <v>3726.65</v>
      </c>
      <c r="F381" s="102">
        <v>3726.65</v>
      </c>
      <c r="G381" s="138">
        <v>6014.67</v>
      </c>
      <c r="H381" s="138">
        <v>3726.65</v>
      </c>
      <c r="I381" s="174">
        <v>2200</v>
      </c>
      <c r="J381" s="102">
        <v>108</v>
      </c>
      <c r="K381" s="26">
        <f t="shared" si="441"/>
        <v>44.72</v>
      </c>
      <c r="L381" s="26">
        <f t="shared" si="448"/>
        <v>596.26</v>
      </c>
      <c r="M381" s="102">
        <f t="shared" si="467"/>
        <v>481.17</v>
      </c>
      <c r="N381" s="26">
        <f t="shared" si="449"/>
        <v>26.09</v>
      </c>
      <c r="O381" s="102">
        <f t="shared" si="468"/>
        <v>110</v>
      </c>
      <c r="P381" s="102">
        <f t="shared" si="469"/>
        <v>54</v>
      </c>
      <c r="Q381" s="102">
        <f t="shared" si="470"/>
        <v>1312.24</v>
      </c>
      <c r="R381" s="26">
        <f t="shared" si="471"/>
        <v>0</v>
      </c>
      <c r="S381" s="26">
        <f t="shared" si="472"/>
        <v>298.13</v>
      </c>
      <c r="T381" s="102">
        <f t="shared" si="473"/>
        <v>120.29</v>
      </c>
      <c r="U381" s="26">
        <f t="shared" si="474"/>
        <v>11.18</v>
      </c>
      <c r="V381" s="102">
        <f t="shared" si="475"/>
        <v>110</v>
      </c>
      <c r="W381" s="102">
        <f t="shared" si="476"/>
        <v>54</v>
      </c>
      <c r="X381" s="26">
        <f t="shared" si="477"/>
        <v>593.6</v>
      </c>
      <c r="Y381" s="26">
        <f t="shared" si="478"/>
        <v>1905.84</v>
      </c>
      <c r="Z381" s="157"/>
      <c r="AA381" s="119" t="s">
        <v>57</v>
      </c>
      <c r="AB381" s="120">
        <f t="shared" ref="AB381:AH381" si="514">K381+R381</f>
        <v>44.72</v>
      </c>
      <c r="AC381" s="120">
        <f t="shared" si="514"/>
        <v>894.39</v>
      </c>
      <c r="AD381" s="120">
        <f t="shared" si="514"/>
        <v>601.46</v>
      </c>
      <c r="AE381" s="120">
        <f t="shared" si="514"/>
        <v>37.27</v>
      </c>
      <c r="AF381" s="120">
        <f t="shared" si="514"/>
        <v>220</v>
      </c>
      <c r="AG381" s="120">
        <f t="shared" si="514"/>
        <v>108</v>
      </c>
      <c r="AH381" s="120">
        <f t="shared" si="514"/>
        <v>1905.84</v>
      </c>
      <c r="AI381" s="119" t="s">
        <v>32</v>
      </c>
    </row>
    <row r="382" s="76" customFormat="1" ht="19" customHeight="1" spans="1:35">
      <c r="A382" s="100">
        <f t="shared" si="466"/>
        <v>379</v>
      </c>
      <c r="B382" s="26" t="s">
        <v>207</v>
      </c>
      <c r="C382" s="164" t="s">
        <v>890</v>
      </c>
      <c r="D382" s="165" t="s">
        <v>891</v>
      </c>
      <c r="E382" s="138">
        <v>3726.65</v>
      </c>
      <c r="F382" s="102">
        <v>3726.65</v>
      </c>
      <c r="G382" s="138">
        <v>6014.67</v>
      </c>
      <c r="H382" s="138">
        <v>3726.65</v>
      </c>
      <c r="I382" s="174">
        <v>3180</v>
      </c>
      <c r="J382" s="102">
        <v>108</v>
      </c>
      <c r="K382" s="26">
        <f t="shared" si="441"/>
        <v>44.72</v>
      </c>
      <c r="L382" s="26">
        <f t="shared" si="448"/>
        <v>596.26</v>
      </c>
      <c r="M382" s="102">
        <f t="shared" si="467"/>
        <v>481.17</v>
      </c>
      <c r="N382" s="26">
        <f t="shared" si="449"/>
        <v>26.09</v>
      </c>
      <c r="O382" s="102">
        <f t="shared" si="468"/>
        <v>159</v>
      </c>
      <c r="P382" s="102">
        <f t="shared" si="469"/>
        <v>54</v>
      </c>
      <c r="Q382" s="102">
        <f t="shared" si="470"/>
        <v>1361.24</v>
      </c>
      <c r="R382" s="26">
        <f t="shared" si="471"/>
        <v>0</v>
      </c>
      <c r="S382" s="26">
        <f t="shared" si="472"/>
        <v>298.13</v>
      </c>
      <c r="T382" s="102">
        <f t="shared" si="473"/>
        <v>120.29</v>
      </c>
      <c r="U382" s="26">
        <f t="shared" si="474"/>
        <v>11.18</v>
      </c>
      <c r="V382" s="102">
        <f t="shared" si="475"/>
        <v>159</v>
      </c>
      <c r="W382" s="102">
        <f t="shared" si="476"/>
        <v>54</v>
      </c>
      <c r="X382" s="26">
        <f t="shared" si="477"/>
        <v>642.6</v>
      </c>
      <c r="Y382" s="26">
        <f t="shared" si="478"/>
        <v>2003.84</v>
      </c>
      <c r="Z382" s="157"/>
      <c r="AA382" s="119" t="s">
        <v>66</v>
      </c>
      <c r="AB382" s="120">
        <f t="shared" ref="AB382:AH382" si="515">K382+R382</f>
        <v>44.72</v>
      </c>
      <c r="AC382" s="120">
        <f t="shared" si="515"/>
        <v>894.39</v>
      </c>
      <c r="AD382" s="120">
        <f t="shared" si="515"/>
        <v>601.46</v>
      </c>
      <c r="AE382" s="120">
        <f t="shared" si="515"/>
        <v>37.27</v>
      </c>
      <c r="AF382" s="120">
        <f t="shared" si="515"/>
        <v>318</v>
      </c>
      <c r="AG382" s="120">
        <f t="shared" si="515"/>
        <v>108</v>
      </c>
      <c r="AH382" s="120">
        <f t="shared" si="515"/>
        <v>2003.84</v>
      </c>
      <c r="AI382" s="119" t="s">
        <v>33</v>
      </c>
    </row>
    <row r="383" s="76" customFormat="1" ht="19" customHeight="1" spans="1:35">
      <c r="A383" s="100">
        <f t="shared" ref="A383:A409" si="516">ROW()-3</f>
        <v>380</v>
      </c>
      <c r="B383" s="26" t="s">
        <v>185</v>
      </c>
      <c r="C383" s="166" t="s">
        <v>892</v>
      </c>
      <c r="D383" s="165" t="s">
        <v>893</v>
      </c>
      <c r="E383" s="138">
        <v>3726.65</v>
      </c>
      <c r="F383" s="102">
        <v>3726.65</v>
      </c>
      <c r="G383" s="138">
        <v>6014.67</v>
      </c>
      <c r="H383" s="138">
        <v>3726.65</v>
      </c>
      <c r="I383" s="174">
        <v>2200</v>
      </c>
      <c r="J383" s="102">
        <v>108</v>
      </c>
      <c r="K383" s="26">
        <f t="shared" si="441"/>
        <v>44.72</v>
      </c>
      <c r="L383" s="26">
        <f t="shared" si="448"/>
        <v>596.26</v>
      </c>
      <c r="M383" s="102">
        <f t="shared" ref="M383:M409" si="517">ROUND(G383*0.08,2)</f>
        <v>481.17</v>
      </c>
      <c r="N383" s="26">
        <f t="shared" si="449"/>
        <v>26.09</v>
      </c>
      <c r="O383" s="102">
        <f t="shared" ref="O383:O409" si="518">I383*5%</f>
        <v>110</v>
      </c>
      <c r="P383" s="102">
        <f t="shared" ref="P383:P409" si="519">J383*50%</f>
        <v>54</v>
      </c>
      <c r="Q383" s="102">
        <f t="shared" ref="Q383:Q409" si="520">SUM(K383:P383)</f>
        <v>1312.24</v>
      </c>
      <c r="R383" s="26">
        <f t="shared" ref="R383:R409" si="521">E383*0</f>
        <v>0</v>
      </c>
      <c r="S383" s="26">
        <f t="shared" ref="S383:S409" si="522">ROUND(F383*0.08,2)</f>
        <v>298.13</v>
      </c>
      <c r="T383" s="102">
        <f t="shared" ref="T383:T409" si="523">ROUND(G383*0.02,2)</f>
        <v>120.29</v>
      </c>
      <c r="U383" s="26">
        <f t="shared" ref="U383:U409" si="524">ROUND(H383*0.003,2)</f>
        <v>11.18</v>
      </c>
      <c r="V383" s="102">
        <f t="shared" ref="V383:V409" si="525">I383*5%</f>
        <v>110</v>
      </c>
      <c r="W383" s="102">
        <f t="shared" ref="W383:W409" si="526">J383*50%</f>
        <v>54</v>
      </c>
      <c r="X383" s="26">
        <f t="shared" ref="X383:X409" si="527">SUM(R383:W383)</f>
        <v>593.6</v>
      </c>
      <c r="Y383" s="26">
        <f t="shared" ref="Y383:Y409" si="528">Q383+X383</f>
        <v>1905.84</v>
      </c>
      <c r="Z383" s="157"/>
      <c r="AA383" s="119" t="s">
        <v>54</v>
      </c>
      <c r="AB383" s="120">
        <f t="shared" ref="AB383:AH383" si="529">K383+R383</f>
        <v>44.72</v>
      </c>
      <c r="AC383" s="120">
        <f t="shared" si="529"/>
        <v>894.39</v>
      </c>
      <c r="AD383" s="120">
        <f t="shared" si="529"/>
        <v>601.46</v>
      </c>
      <c r="AE383" s="120">
        <f t="shared" si="529"/>
        <v>37.27</v>
      </c>
      <c r="AF383" s="120">
        <f t="shared" si="529"/>
        <v>220</v>
      </c>
      <c r="AG383" s="120">
        <f t="shared" si="529"/>
        <v>108</v>
      </c>
      <c r="AH383" s="120">
        <f t="shared" si="529"/>
        <v>1905.84</v>
      </c>
      <c r="AI383" s="119" t="s">
        <v>32</v>
      </c>
    </row>
    <row r="384" s="76" customFormat="1" ht="19" customHeight="1" spans="1:35">
      <c r="A384" s="100">
        <f t="shared" si="516"/>
        <v>381</v>
      </c>
      <c r="B384" s="26" t="s">
        <v>103</v>
      </c>
      <c r="C384" s="166" t="s">
        <v>894</v>
      </c>
      <c r="D384" s="165" t="s">
        <v>895</v>
      </c>
      <c r="E384" s="138">
        <v>3726.65</v>
      </c>
      <c r="F384" s="102">
        <v>3726.65</v>
      </c>
      <c r="G384" s="138">
        <v>6014.67</v>
      </c>
      <c r="H384" s="138">
        <v>3726.65</v>
      </c>
      <c r="I384" s="174">
        <v>2200</v>
      </c>
      <c r="J384" s="102">
        <v>108</v>
      </c>
      <c r="K384" s="26">
        <f t="shared" si="441"/>
        <v>44.72</v>
      </c>
      <c r="L384" s="26">
        <f t="shared" si="448"/>
        <v>596.26</v>
      </c>
      <c r="M384" s="102">
        <f t="shared" si="517"/>
        <v>481.17</v>
      </c>
      <c r="N384" s="26">
        <f t="shared" si="449"/>
        <v>26.09</v>
      </c>
      <c r="O384" s="102">
        <f t="shared" si="518"/>
        <v>110</v>
      </c>
      <c r="P384" s="102">
        <f t="shared" si="519"/>
        <v>54</v>
      </c>
      <c r="Q384" s="102">
        <f t="shared" si="520"/>
        <v>1312.24</v>
      </c>
      <c r="R384" s="26">
        <f t="shared" si="521"/>
        <v>0</v>
      </c>
      <c r="S384" s="26">
        <f t="shared" si="522"/>
        <v>298.13</v>
      </c>
      <c r="T384" s="102">
        <f t="shared" si="523"/>
        <v>120.29</v>
      </c>
      <c r="U384" s="26">
        <f t="shared" si="524"/>
        <v>11.18</v>
      </c>
      <c r="V384" s="102">
        <f t="shared" si="525"/>
        <v>110</v>
      </c>
      <c r="W384" s="102">
        <f t="shared" si="526"/>
        <v>54</v>
      </c>
      <c r="X384" s="26">
        <f t="shared" si="527"/>
        <v>593.6</v>
      </c>
      <c r="Y384" s="26">
        <f t="shared" si="528"/>
        <v>1905.84</v>
      </c>
      <c r="Z384" s="157"/>
      <c r="AA384" s="119" t="s">
        <v>42</v>
      </c>
      <c r="AB384" s="120">
        <f t="shared" ref="AB384:AH384" si="530">K384+R384</f>
        <v>44.72</v>
      </c>
      <c r="AC384" s="120">
        <f t="shared" si="530"/>
        <v>894.39</v>
      </c>
      <c r="AD384" s="120">
        <f t="shared" si="530"/>
        <v>601.46</v>
      </c>
      <c r="AE384" s="120">
        <f t="shared" si="530"/>
        <v>37.27</v>
      </c>
      <c r="AF384" s="120">
        <f t="shared" si="530"/>
        <v>220</v>
      </c>
      <c r="AG384" s="120">
        <f t="shared" si="530"/>
        <v>108</v>
      </c>
      <c r="AH384" s="120">
        <f t="shared" si="530"/>
        <v>1905.84</v>
      </c>
      <c r="AI384" s="119" t="s">
        <v>32</v>
      </c>
    </row>
    <row r="385" s="76" customFormat="1" ht="19" customHeight="1" spans="1:35">
      <c r="A385" s="100">
        <f t="shared" si="516"/>
        <v>382</v>
      </c>
      <c r="B385" s="26" t="s">
        <v>395</v>
      </c>
      <c r="C385" s="36" t="s">
        <v>896</v>
      </c>
      <c r="D385" s="36" t="s">
        <v>897</v>
      </c>
      <c r="E385" s="138">
        <v>3726.65</v>
      </c>
      <c r="F385" s="102">
        <v>3726.65</v>
      </c>
      <c r="G385" s="138">
        <v>6014.67</v>
      </c>
      <c r="H385" s="138">
        <v>3726.65</v>
      </c>
      <c r="I385" s="174">
        <v>2200</v>
      </c>
      <c r="J385" s="102">
        <v>108</v>
      </c>
      <c r="K385" s="26">
        <f t="shared" si="441"/>
        <v>44.72</v>
      </c>
      <c r="L385" s="26">
        <f t="shared" si="448"/>
        <v>596.26</v>
      </c>
      <c r="M385" s="102">
        <f t="shared" si="517"/>
        <v>481.17</v>
      </c>
      <c r="N385" s="26">
        <f t="shared" si="449"/>
        <v>26.09</v>
      </c>
      <c r="O385" s="102">
        <f t="shared" si="518"/>
        <v>110</v>
      </c>
      <c r="P385" s="102">
        <f t="shared" si="519"/>
        <v>54</v>
      </c>
      <c r="Q385" s="102">
        <f t="shared" si="520"/>
        <v>1312.24</v>
      </c>
      <c r="R385" s="26">
        <f t="shared" si="521"/>
        <v>0</v>
      </c>
      <c r="S385" s="26">
        <f t="shared" si="522"/>
        <v>298.13</v>
      </c>
      <c r="T385" s="102">
        <f t="shared" si="523"/>
        <v>120.29</v>
      </c>
      <c r="U385" s="26">
        <f t="shared" si="524"/>
        <v>11.18</v>
      </c>
      <c r="V385" s="102">
        <f t="shared" si="525"/>
        <v>110</v>
      </c>
      <c r="W385" s="102">
        <f t="shared" si="526"/>
        <v>54</v>
      </c>
      <c r="X385" s="26">
        <f t="shared" si="527"/>
        <v>593.6</v>
      </c>
      <c r="Y385" s="26">
        <f t="shared" si="528"/>
        <v>1905.84</v>
      </c>
      <c r="Z385" s="157"/>
      <c r="AA385" s="119" t="s">
        <v>62</v>
      </c>
      <c r="AB385" s="120">
        <f t="shared" ref="AB385:AH385" si="531">K385+R385</f>
        <v>44.72</v>
      </c>
      <c r="AC385" s="120">
        <f t="shared" si="531"/>
        <v>894.39</v>
      </c>
      <c r="AD385" s="120">
        <f t="shared" si="531"/>
        <v>601.46</v>
      </c>
      <c r="AE385" s="120">
        <f t="shared" si="531"/>
        <v>37.27</v>
      </c>
      <c r="AF385" s="120">
        <f t="shared" si="531"/>
        <v>220</v>
      </c>
      <c r="AG385" s="120">
        <f t="shared" si="531"/>
        <v>108</v>
      </c>
      <c r="AH385" s="120">
        <f t="shared" si="531"/>
        <v>1905.84</v>
      </c>
      <c r="AI385" s="119" t="s">
        <v>32</v>
      </c>
    </row>
    <row r="386" s="76" customFormat="1" ht="19" customHeight="1" spans="1:35">
      <c r="A386" s="100">
        <f t="shared" si="516"/>
        <v>383</v>
      </c>
      <c r="B386" s="143" t="s">
        <v>352</v>
      </c>
      <c r="C386" s="35" t="s">
        <v>898</v>
      </c>
      <c r="D386" s="167" t="s">
        <v>899</v>
      </c>
      <c r="E386" s="138">
        <v>3726.65</v>
      </c>
      <c r="F386" s="102">
        <v>3726.65</v>
      </c>
      <c r="G386" s="138">
        <v>6014.67</v>
      </c>
      <c r="H386" s="138">
        <v>3726.65</v>
      </c>
      <c r="I386" s="174">
        <v>3180</v>
      </c>
      <c r="J386" s="102">
        <v>108</v>
      </c>
      <c r="K386" s="26">
        <f t="shared" si="441"/>
        <v>44.72</v>
      </c>
      <c r="L386" s="26">
        <f t="shared" si="448"/>
        <v>596.26</v>
      </c>
      <c r="M386" s="102">
        <f t="shared" si="517"/>
        <v>481.17</v>
      </c>
      <c r="N386" s="26">
        <f t="shared" si="449"/>
        <v>26.09</v>
      </c>
      <c r="O386" s="102">
        <f t="shared" si="518"/>
        <v>159</v>
      </c>
      <c r="P386" s="102">
        <f t="shared" si="519"/>
        <v>54</v>
      </c>
      <c r="Q386" s="102">
        <f t="shared" si="520"/>
        <v>1361.24</v>
      </c>
      <c r="R386" s="26">
        <f t="shared" si="521"/>
        <v>0</v>
      </c>
      <c r="S386" s="26">
        <f t="shared" si="522"/>
        <v>298.13</v>
      </c>
      <c r="T386" s="102">
        <f t="shared" si="523"/>
        <v>120.29</v>
      </c>
      <c r="U386" s="26">
        <f t="shared" si="524"/>
        <v>11.18</v>
      </c>
      <c r="V386" s="102">
        <f t="shared" si="525"/>
        <v>159</v>
      </c>
      <c r="W386" s="102">
        <f t="shared" si="526"/>
        <v>54</v>
      </c>
      <c r="X386" s="26">
        <f t="shared" si="527"/>
        <v>642.6</v>
      </c>
      <c r="Y386" s="26">
        <f t="shared" si="528"/>
        <v>2003.84</v>
      </c>
      <c r="Z386" s="157"/>
      <c r="AA386" s="119" t="s">
        <v>72</v>
      </c>
      <c r="AB386" s="120">
        <f t="shared" ref="AB386:AH386" si="532">K386+R386</f>
        <v>44.72</v>
      </c>
      <c r="AC386" s="120">
        <f t="shared" si="532"/>
        <v>894.39</v>
      </c>
      <c r="AD386" s="120">
        <f t="shared" si="532"/>
        <v>601.46</v>
      </c>
      <c r="AE386" s="120">
        <f t="shared" si="532"/>
        <v>37.27</v>
      </c>
      <c r="AF386" s="120">
        <f t="shared" si="532"/>
        <v>318</v>
      </c>
      <c r="AG386" s="120">
        <f t="shared" si="532"/>
        <v>108</v>
      </c>
      <c r="AH386" s="120">
        <f t="shared" si="532"/>
        <v>2003.84</v>
      </c>
      <c r="AI386" s="119" t="s">
        <v>34</v>
      </c>
    </row>
    <row r="387" s="76" customFormat="1" ht="19" customHeight="1" spans="1:35">
      <c r="A387" s="100">
        <f t="shared" si="516"/>
        <v>384</v>
      </c>
      <c r="B387" s="143" t="s">
        <v>185</v>
      </c>
      <c r="C387" s="35" t="s">
        <v>900</v>
      </c>
      <c r="D387" s="167" t="s">
        <v>901</v>
      </c>
      <c r="E387" s="138">
        <v>3726.65</v>
      </c>
      <c r="F387" s="102">
        <v>3726.65</v>
      </c>
      <c r="G387" s="138">
        <v>6014.67</v>
      </c>
      <c r="H387" s="138">
        <v>3726.65</v>
      </c>
      <c r="I387" s="174">
        <v>2200</v>
      </c>
      <c r="J387" s="102">
        <v>108</v>
      </c>
      <c r="K387" s="26">
        <f t="shared" si="441"/>
        <v>44.72</v>
      </c>
      <c r="L387" s="26">
        <f t="shared" si="448"/>
        <v>596.26</v>
      </c>
      <c r="M387" s="102">
        <f t="shared" si="517"/>
        <v>481.17</v>
      </c>
      <c r="N387" s="26">
        <f t="shared" si="449"/>
        <v>26.09</v>
      </c>
      <c r="O387" s="102">
        <f t="shared" si="518"/>
        <v>110</v>
      </c>
      <c r="P387" s="102">
        <f t="shared" si="519"/>
        <v>54</v>
      </c>
      <c r="Q387" s="102">
        <f t="shared" si="520"/>
        <v>1312.24</v>
      </c>
      <c r="R387" s="26">
        <f t="shared" si="521"/>
        <v>0</v>
      </c>
      <c r="S387" s="26">
        <f t="shared" si="522"/>
        <v>298.13</v>
      </c>
      <c r="T387" s="102">
        <f t="shared" si="523"/>
        <v>120.29</v>
      </c>
      <c r="U387" s="26">
        <f t="shared" si="524"/>
        <v>11.18</v>
      </c>
      <c r="V387" s="102">
        <f t="shared" si="525"/>
        <v>110</v>
      </c>
      <c r="W387" s="102">
        <f t="shared" si="526"/>
        <v>54</v>
      </c>
      <c r="X387" s="26">
        <f t="shared" si="527"/>
        <v>593.6</v>
      </c>
      <c r="Y387" s="26">
        <f t="shared" si="528"/>
        <v>1905.84</v>
      </c>
      <c r="Z387" s="157"/>
      <c r="AA387" s="119" t="s">
        <v>54</v>
      </c>
      <c r="AB387" s="120">
        <f t="shared" ref="AB387:AH387" si="533">K387+R387</f>
        <v>44.72</v>
      </c>
      <c r="AC387" s="120">
        <f t="shared" si="533"/>
        <v>894.39</v>
      </c>
      <c r="AD387" s="120">
        <f t="shared" si="533"/>
        <v>601.46</v>
      </c>
      <c r="AE387" s="120">
        <f t="shared" si="533"/>
        <v>37.27</v>
      </c>
      <c r="AF387" s="120">
        <f t="shared" si="533"/>
        <v>220</v>
      </c>
      <c r="AG387" s="120">
        <f t="shared" si="533"/>
        <v>108</v>
      </c>
      <c r="AH387" s="120">
        <f t="shared" si="533"/>
        <v>1905.84</v>
      </c>
      <c r="AI387" s="119" t="s">
        <v>32</v>
      </c>
    </row>
    <row r="388" s="76" customFormat="1" ht="19" customHeight="1" spans="1:35">
      <c r="A388" s="100">
        <f t="shared" si="516"/>
        <v>385</v>
      </c>
      <c r="B388" s="143" t="s">
        <v>246</v>
      </c>
      <c r="C388" s="35" t="s">
        <v>902</v>
      </c>
      <c r="D388" s="167" t="s">
        <v>903</v>
      </c>
      <c r="E388" s="138">
        <v>3726.65</v>
      </c>
      <c r="F388" s="102">
        <v>3726.65</v>
      </c>
      <c r="G388" s="138">
        <v>6014.67</v>
      </c>
      <c r="H388" s="138">
        <v>3726.65</v>
      </c>
      <c r="I388" s="174">
        <v>2200</v>
      </c>
      <c r="J388" s="102">
        <v>108</v>
      </c>
      <c r="K388" s="26">
        <f t="shared" ref="K388:K451" si="534">ROUND(E388*0.012,2)</f>
        <v>44.72</v>
      </c>
      <c r="L388" s="26">
        <f t="shared" si="448"/>
        <v>596.26</v>
      </c>
      <c r="M388" s="102">
        <f t="shared" si="517"/>
        <v>481.17</v>
      </c>
      <c r="N388" s="26">
        <f t="shared" si="449"/>
        <v>26.09</v>
      </c>
      <c r="O388" s="102">
        <f t="shared" si="518"/>
        <v>110</v>
      </c>
      <c r="P388" s="102">
        <f t="shared" si="519"/>
        <v>54</v>
      </c>
      <c r="Q388" s="102">
        <f t="shared" si="520"/>
        <v>1312.24</v>
      </c>
      <c r="R388" s="26">
        <f t="shared" si="521"/>
        <v>0</v>
      </c>
      <c r="S388" s="26">
        <f t="shared" si="522"/>
        <v>298.13</v>
      </c>
      <c r="T388" s="102">
        <f t="shared" si="523"/>
        <v>120.29</v>
      </c>
      <c r="U388" s="26">
        <f t="shared" si="524"/>
        <v>11.18</v>
      </c>
      <c r="V388" s="102">
        <f t="shared" si="525"/>
        <v>110</v>
      </c>
      <c r="W388" s="102">
        <f t="shared" si="526"/>
        <v>54</v>
      </c>
      <c r="X388" s="26">
        <f t="shared" si="527"/>
        <v>593.6</v>
      </c>
      <c r="Y388" s="26">
        <f t="shared" si="528"/>
        <v>1905.84</v>
      </c>
      <c r="Z388" s="157"/>
      <c r="AA388" s="119" t="s">
        <v>56</v>
      </c>
      <c r="AB388" s="120">
        <f t="shared" ref="AB388:AH388" si="535">K388+R388</f>
        <v>44.72</v>
      </c>
      <c r="AC388" s="120">
        <f t="shared" si="535"/>
        <v>894.39</v>
      </c>
      <c r="AD388" s="120">
        <f t="shared" si="535"/>
        <v>601.46</v>
      </c>
      <c r="AE388" s="120">
        <f t="shared" si="535"/>
        <v>37.27</v>
      </c>
      <c r="AF388" s="120">
        <f t="shared" si="535"/>
        <v>220</v>
      </c>
      <c r="AG388" s="120">
        <f t="shared" si="535"/>
        <v>108</v>
      </c>
      <c r="AH388" s="120">
        <f t="shared" si="535"/>
        <v>1905.84</v>
      </c>
      <c r="AI388" s="119" t="s">
        <v>32</v>
      </c>
    </row>
    <row r="389" s="76" customFormat="1" ht="19" customHeight="1" spans="1:35">
      <c r="A389" s="100">
        <f t="shared" si="516"/>
        <v>386</v>
      </c>
      <c r="B389" s="143" t="s">
        <v>395</v>
      </c>
      <c r="C389" s="35" t="s">
        <v>904</v>
      </c>
      <c r="D389" s="167" t="s">
        <v>905</v>
      </c>
      <c r="E389" s="138">
        <v>3726.65</v>
      </c>
      <c r="F389" s="102">
        <v>3726.65</v>
      </c>
      <c r="G389" s="138">
        <v>6014.67</v>
      </c>
      <c r="H389" s="138">
        <v>3726.65</v>
      </c>
      <c r="I389" s="174">
        <v>2200</v>
      </c>
      <c r="J389" s="102">
        <v>108</v>
      </c>
      <c r="K389" s="26">
        <f t="shared" si="534"/>
        <v>44.72</v>
      </c>
      <c r="L389" s="26">
        <f t="shared" si="448"/>
        <v>596.26</v>
      </c>
      <c r="M389" s="102">
        <f t="shared" si="517"/>
        <v>481.17</v>
      </c>
      <c r="N389" s="26">
        <f t="shared" si="449"/>
        <v>26.09</v>
      </c>
      <c r="O389" s="102">
        <f t="shared" si="518"/>
        <v>110</v>
      </c>
      <c r="P389" s="102">
        <f t="shared" si="519"/>
        <v>54</v>
      </c>
      <c r="Q389" s="102">
        <f t="shared" si="520"/>
        <v>1312.24</v>
      </c>
      <c r="R389" s="26">
        <f t="shared" si="521"/>
        <v>0</v>
      </c>
      <c r="S389" s="26">
        <f t="shared" si="522"/>
        <v>298.13</v>
      </c>
      <c r="T389" s="102">
        <f t="shared" si="523"/>
        <v>120.29</v>
      </c>
      <c r="U389" s="26">
        <f t="shared" si="524"/>
        <v>11.18</v>
      </c>
      <c r="V389" s="102">
        <f t="shared" si="525"/>
        <v>110</v>
      </c>
      <c r="W389" s="102">
        <f t="shared" si="526"/>
        <v>54</v>
      </c>
      <c r="X389" s="26">
        <f t="shared" si="527"/>
        <v>593.6</v>
      </c>
      <c r="Y389" s="26">
        <f t="shared" si="528"/>
        <v>1905.84</v>
      </c>
      <c r="Z389" s="157"/>
      <c r="AA389" s="119" t="s">
        <v>62</v>
      </c>
      <c r="AB389" s="120">
        <f t="shared" ref="AB389:AH389" si="536">K389+R389</f>
        <v>44.72</v>
      </c>
      <c r="AC389" s="120">
        <f t="shared" si="536"/>
        <v>894.39</v>
      </c>
      <c r="AD389" s="120">
        <f t="shared" si="536"/>
        <v>601.46</v>
      </c>
      <c r="AE389" s="120">
        <f t="shared" si="536"/>
        <v>37.27</v>
      </c>
      <c r="AF389" s="120">
        <f t="shared" si="536"/>
        <v>220</v>
      </c>
      <c r="AG389" s="120">
        <f t="shared" si="536"/>
        <v>108</v>
      </c>
      <c r="AH389" s="120">
        <f t="shared" si="536"/>
        <v>1905.84</v>
      </c>
      <c r="AI389" s="119" t="s">
        <v>32</v>
      </c>
    </row>
    <row r="390" s="76" customFormat="1" ht="19" customHeight="1" spans="1:35">
      <c r="A390" s="100">
        <f t="shared" si="516"/>
        <v>387</v>
      </c>
      <c r="B390" s="143" t="s">
        <v>193</v>
      </c>
      <c r="C390" s="35" t="s">
        <v>906</v>
      </c>
      <c r="D390" s="167" t="s">
        <v>907</v>
      </c>
      <c r="E390" s="138">
        <v>3726.65</v>
      </c>
      <c r="F390" s="102">
        <v>3726.65</v>
      </c>
      <c r="G390" s="138">
        <v>6014.67</v>
      </c>
      <c r="H390" s="138">
        <v>3726.65</v>
      </c>
      <c r="I390" s="174">
        <v>2200</v>
      </c>
      <c r="J390" s="102">
        <v>108</v>
      </c>
      <c r="K390" s="26">
        <f t="shared" si="534"/>
        <v>44.72</v>
      </c>
      <c r="L390" s="26">
        <f t="shared" si="448"/>
        <v>596.26</v>
      </c>
      <c r="M390" s="102">
        <f t="shared" si="517"/>
        <v>481.17</v>
      </c>
      <c r="N390" s="26">
        <f t="shared" si="449"/>
        <v>26.09</v>
      </c>
      <c r="O390" s="102">
        <f t="shared" si="518"/>
        <v>110</v>
      </c>
      <c r="P390" s="102">
        <f t="shared" si="519"/>
        <v>54</v>
      </c>
      <c r="Q390" s="102">
        <f t="shared" si="520"/>
        <v>1312.24</v>
      </c>
      <c r="R390" s="26">
        <f t="shared" si="521"/>
        <v>0</v>
      </c>
      <c r="S390" s="26">
        <f t="shared" si="522"/>
        <v>298.13</v>
      </c>
      <c r="T390" s="102">
        <f t="shared" si="523"/>
        <v>120.29</v>
      </c>
      <c r="U390" s="26">
        <f t="shared" si="524"/>
        <v>11.18</v>
      </c>
      <c r="V390" s="102">
        <f t="shared" si="525"/>
        <v>110</v>
      </c>
      <c r="W390" s="102">
        <f t="shared" si="526"/>
        <v>54</v>
      </c>
      <c r="X390" s="26">
        <f t="shared" si="527"/>
        <v>593.6</v>
      </c>
      <c r="Y390" s="26">
        <f t="shared" si="528"/>
        <v>1905.84</v>
      </c>
      <c r="Z390" s="157"/>
      <c r="AA390" s="119" t="s">
        <v>57</v>
      </c>
      <c r="AB390" s="120">
        <f t="shared" ref="AB390:AH390" si="537">K390+R390</f>
        <v>44.72</v>
      </c>
      <c r="AC390" s="120">
        <f t="shared" si="537"/>
        <v>894.39</v>
      </c>
      <c r="AD390" s="120">
        <f t="shared" si="537"/>
        <v>601.46</v>
      </c>
      <c r="AE390" s="120">
        <f t="shared" si="537"/>
        <v>37.27</v>
      </c>
      <c r="AF390" s="120">
        <f t="shared" si="537"/>
        <v>220</v>
      </c>
      <c r="AG390" s="120">
        <f t="shared" si="537"/>
        <v>108</v>
      </c>
      <c r="AH390" s="120">
        <f t="shared" si="537"/>
        <v>1905.84</v>
      </c>
      <c r="AI390" s="119" t="s">
        <v>32</v>
      </c>
    </row>
    <row r="391" s="76" customFormat="1" ht="19" customHeight="1" spans="1:35">
      <c r="A391" s="100">
        <f t="shared" si="516"/>
        <v>388</v>
      </c>
      <c r="B391" s="143" t="s">
        <v>395</v>
      </c>
      <c r="C391" s="35" t="s">
        <v>908</v>
      </c>
      <c r="D391" s="167" t="s">
        <v>909</v>
      </c>
      <c r="E391" s="138">
        <v>3726.65</v>
      </c>
      <c r="F391" s="102">
        <v>3726.65</v>
      </c>
      <c r="G391" s="138">
        <v>6014.67</v>
      </c>
      <c r="H391" s="138">
        <v>3726.65</v>
      </c>
      <c r="I391" s="193">
        <v>0</v>
      </c>
      <c r="J391" s="102">
        <v>108</v>
      </c>
      <c r="K391" s="26">
        <f t="shared" si="534"/>
        <v>44.72</v>
      </c>
      <c r="L391" s="26">
        <f t="shared" si="448"/>
        <v>596.26</v>
      </c>
      <c r="M391" s="102">
        <f t="shared" si="517"/>
        <v>481.17</v>
      </c>
      <c r="N391" s="26">
        <f t="shared" si="449"/>
        <v>26.09</v>
      </c>
      <c r="O391" s="102">
        <f t="shared" si="518"/>
        <v>0</v>
      </c>
      <c r="P391" s="102">
        <f t="shared" si="519"/>
        <v>54</v>
      </c>
      <c r="Q391" s="102">
        <f t="shared" si="520"/>
        <v>1202.24</v>
      </c>
      <c r="R391" s="26">
        <f t="shared" si="521"/>
        <v>0</v>
      </c>
      <c r="S391" s="26">
        <f t="shared" si="522"/>
        <v>298.13</v>
      </c>
      <c r="T391" s="102">
        <f t="shared" si="523"/>
        <v>120.29</v>
      </c>
      <c r="U391" s="26">
        <f t="shared" si="524"/>
        <v>11.18</v>
      </c>
      <c r="V391" s="102">
        <f t="shared" si="525"/>
        <v>0</v>
      </c>
      <c r="W391" s="102">
        <f t="shared" si="526"/>
        <v>54</v>
      </c>
      <c r="X391" s="26">
        <f t="shared" si="527"/>
        <v>483.6</v>
      </c>
      <c r="Y391" s="26">
        <f t="shared" si="528"/>
        <v>1685.84</v>
      </c>
      <c r="Z391" s="157"/>
      <c r="AA391" s="119" t="s">
        <v>62</v>
      </c>
      <c r="AB391" s="120">
        <f t="shared" ref="AB391:AH391" si="538">K391+R391</f>
        <v>44.72</v>
      </c>
      <c r="AC391" s="120">
        <f t="shared" si="538"/>
        <v>894.39</v>
      </c>
      <c r="AD391" s="120">
        <f t="shared" si="538"/>
        <v>601.46</v>
      </c>
      <c r="AE391" s="120">
        <f t="shared" si="538"/>
        <v>37.27</v>
      </c>
      <c r="AF391" s="120">
        <f t="shared" si="538"/>
        <v>0</v>
      </c>
      <c r="AG391" s="120">
        <f t="shared" si="538"/>
        <v>108</v>
      </c>
      <c r="AH391" s="120">
        <f t="shared" si="538"/>
        <v>1685.84</v>
      </c>
      <c r="AI391" s="119" t="s">
        <v>32</v>
      </c>
    </row>
    <row r="392" s="76" customFormat="1" ht="19" customHeight="1" spans="1:35">
      <c r="A392" s="100">
        <f t="shared" si="516"/>
        <v>389</v>
      </c>
      <c r="B392" s="168" t="s">
        <v>395</v>
      </c>
      <c r="C392" s="42" t="s">
        <v>910</v>
      </c>
      <c r="D392" s="167" t="s">
        <v>911</v>
      </c>
      <c r="E392" s="138">
        <v>3726.65</v>
      </c>
      <c r="F392" s="102">
        <v>3726.65</v>
      </c>
      <c r="G392" s="138">
        <v>6014.67</v>
      </c>
      <c r="H392" s="138">
        <v>3726.65</v>
      </c>
      <c r="I392" s="193">
        <v>2200</v>
      </c>
      <c r="J392" s="102">
        <v>108</v>
      </c>
      <c r="K392" s="26">
        <f t="shared" si="534"/>
        <v>44.72</v>
      </c>
      <c r="L392" s="26">
        <f t="shared" si="448"/>
        <v>596.26</v>
      </c>
      <c r="M392" s="102">
        <f t="shared" si="517"/>
        <v>481.17</v>
      </c>
      <c r="N392" s="26">
        <f t="shared" si="449"/>
        <v>26.09</v>
      </c>
      <c r="O392" s="102">
        <f t="shared" si="518"/>
        <v>110</v>
      </c>
      <c r="P392" s="102">
        <f t="shared" si="519"/>
        <v>54</v>
      </c>
      <c r="Q392" s="102">
        <f t="shared" si="520"/>
        <v>1312.24</v>
      </c>
      <c r="R392" s="26">
        <f t="shared" si="521"/>
        <v>0</v>
      </c>
      <c r="S392" s="26">
        <f t="shared" si="522"/>
        <v>298.13</v>
      </c>
      <c r="T392" s="102">
        <f t="shared" si="523"/>
        <v>120.29</v>
      </c>
      <c r="U392" s="26">
        <f t="shared" si="524"/>
        <v>11.18</v>
      </c>
      <c r="V392" s="102">
        <f t="shared" si="525"/>
        <v>110</v>
      </c>
      <c r="W392" s="102">
        <f t="shared" si="526"/>
        <v>54</v>
      </c>
      <c r="X392" s="26">
        <f t="shared" si="527"/>
        <v>593.6</v>
      </c>
      <c r="Y392" s="26">
        <f t="shared" si="528"/>
        <v>1905.84</v>
      </c>
      <c r="Z392" s="157"/>
      <c r="AA392" s="119" t="s">
        <v>62</v>
      </c>
      <c r="AB392" s="120">
        <f t="shared" ref="AB392:AH392" si="539">K392+R392</f>
        <v>44.72</v>
      </c>
      <c r="AC392" s="120">
        <f t="shared" si="539"/>
        <v>894.39</v>
      </c>
      <c r="AD392" s="120">
        <f t="shared" si="539"/>
        <v>601.46</v>
      </c>
      <c r="AE392" s="120">
        <f t="shared" si="539"/>
        <v>37.27</v>
      </c>
      <c r="AF392" s="120">
        <f t="shared" si="539"/>
        <v>220</v>
      </c>
      <c r="AG392" s="120">
        <f t="shared" si="539"/>
        <v>108</v>
      </c>
      <c r="AH392" s="120">
        <f t="shared" si="539"/>
        <v>1905.84</v>
      </c>
      <c r="AI392" s="119" t="s">
        <v>32</v>
      </c>
    </row>
    <row r="393" s="76" customFormat="1" ht="19" customHeight="1" spans="1:35">
      <c r="A393" s="100">
        <f t="shared" si="516"/>
        <v>390</v>
      </c>
      <c r="B393" s="143" t="s">
        <v>246</v>
      </c>
      <c r="C393" s="35" t="s">
        <v>912</v>
      </c>
      <c r="D393" s="167" t="s">
        <v>913</v>
      </c>
      <c r="E393" s="138">
        <v>3726.65</v>
      </c>
      <c r="F393" s="102">
        <v>3726.65</v>
      </c>
      <c r="G393" s="138">
        <v>6014.67</v>
      </c>
      <c r="H393" s="138">
        <v>3726.65</v>
      </c>
      <c r="I393" s="193">
        <v>0</v>
      </c>
      <c r="J393" s="102">
        <v>108</v>
      </c>
      <c r="K393" s="26">
        <f t="shared" si="534"/>
        <v>44.72</v>
      </c>
      <c r="L393" s="26">
        <f t="shared" si="448"/>
        <v>596.26</v>
      </c>
      <c r="M393" s="102">
        <f t="shared" si="517"/>
        <v>481.17</v>
      </c>
      <c r="N393" s="26">
        <f t="shared" si="449"/>
        <v>26.09</v>
      </c>
      <c r="O393" s="102">
        <f t="shared" si="518"/>
        <v>0</v>
      </c>
      <c r="P393" s="102">
        <f t="shared" si="519"/>
        <v>54</v>
      </c>
      <c r="Q393" s="102">
        <f t="shared" si="520"/>
        <v>1202.24</v>
      </c>
      <c r="R393" s="26">
        <f t="shared" si="521"/>
        <v>0</v>
      </c>
      <c r="S393" s="26">
        <f t="shared" si="522"/>
        <v>298.13</v>
      </c>
      <c r="T393" s="102">
        <f t="shared" si="523"/>
        <v>120.29</v>
      </c>
      <c r="U393" s="26">
        <f t="shared" si="524"/>
        <v>11.18</v>
      </c>
      <c r="V393" s="102">
        <f t="shared" si="525"/>
        <v>0</v>
      </c>
      <c r="W393" s="102">
        <f t="shared" si="526"/>
        <v>54</v>
      </c>
      <c r="X393" s="26">
        <f t="shared" si="527"/>
        <v>483.6</v>
      </c>
      <c r="Y393" s="26">
        <f t="shared" si="528"/>
        <v>1685.84</v>
      </c>
      <c r="Z393" s="157"/>
      <c r="AA393" s="119" t="s">
        <v>56</v>
      </c>
      <c r="AB393" s="120">
        <f t="shared" ref="AB393:AH393" si="540">K393+R393</f>
        <v>44.72</v>
      </c>
      <c r="AC393" s="120">
        <f t="shared" si="540"/>
        <v>894.39</v>
      </c>
      <c r="AD393" s="120">
        <f t="shared" si="540"/>
        <v>601.46</v>
      </c>
      <c r="AE393" s="120">
        <f t="shared" si="540"/>
        <v>37.27</v>
      </c>
      <c r="AF393" s="120">
        <f t="shared" si="540"/>
        <v>0</v>
      </c>
      <c r="AG393" s="120">
        <f t="shared" si="540"/>
        <v>108</v>
      </c>
      <c r="AH393" s="120">
        <f t="shared" si="540"/>
        <v>1685.84</v>
      </c>
      <c r="AI393" s="119" t="s">
        <v>32</v>
      </c>
    </row>
    <row r="394" s="76" customFormat="1" ht="19" customHeight="1" spans="1:35">
      <c r="A394" s="100">
        <f t="shared" si="516"/>
        <v>391</v>
      </c>
      <c r="B394" s="143" t="s">
        <v>103</v>
      </c>
      <c r="C394" s="35" t="s">
        <v>914</v>
      </c>
      <c r="D394" s="167" t="s">
        <v>915</v>
      </c>
      <c r="E394" s="138">
        <v>3726.65</v>
      </c>
      <c r="F394" s="102">
        <v>3726.65</v>
      </c>
      <c r="G394" s="138">
        <v>6014.67</v>
      </c>
      <c r="H394" s="138">
        <v>3726.65</v>
      </c>
      <c r="I394" s="193">
        <v>0</v>
      </c>
      <c r="J394" s="102">
        <v>108</v>
      </c>
      <c r="K394" s="26">
        <f t="shared" si="534"/>
        <v>44.72</v>
      </c>
      <c r="L394" s="26">
        <f t="shared" ref="L394:L457" si="541">ROUND(F394*0.16,2)</f>
        <v>596.26</v>
      </c>
      <c r="M394" s="102">
        <f t="shared" si="517"/>
        <v>481.17</v>
      </c>
      <c r="N394" s="26">
        <f t="shared" ref="N394:N457" si="542">ROUND(H394*0.007,2)</f>
        <v>26.09</v>
      </c>
      <c r="O394" s="102">
        <f t="shared" si="518"/>
        <v>0</v>
      </c>
      <c r="P394" s="102">
        <f t="shared" si="519"/>
        <v>54</v>
      </c>
      <c r="Q394" s="102">
        <f t="shared" si="520"/>
        <v>1202.24</v>
      </c>
      <c r="R394" s="26">
        <f t="shared" si="521"/>
        <v>0</v>
      </c>
      <c r="S394" s="26">
        <f t="shared" si="522"/>
        <v>298.13</v>
      </c>
      <c r="T394" s="102">
        <f t="shared" si="523"/>
        <v>120.29</v>
      </c>
      <c r="U394" s="26">
        <f t="shared" si="524"/>
        <v>11.18</v>
      </c>
      <c r="V394" s="102">
        <f t="shared" si="525"/>
        <v>0</v>
      </c>
      <c r="W394" s="102">
        <f t="shared" si="526"/>
        <v>54</v>
      </c>
      <c r="X394" s="26">
        <f t="shared" si="527"/>
        <v>483.6</v>
      </c>
      <c r="Y394" s="26">
        <f t="shared" si="528"/>
        <v>1685.84</v>
      </c>
      <c r="Z394" s="157"/>
      <c r="AA394" s="119" t="s">
        <v>61</v>
      </c>
      <c r="AB394" s="120">
        <f t="shared" ref="AB394:AH394" si="543">K394+R394</f>
        <v>44.72</v>
      </c>
      <c r="AC394" s="120">
        <f t="shared" si="543"/>
        <v>894.39</v>
      </c>
      <c r="AD394" s="120">
        <f t="shared" si="543"/>
        <v>601.46</v>
      </c>
      <c r="AE394" s="120">
        <f t="shared" si="543"/>
        <v>37.27</v>
      </c>
      <c r="AF394" s="120">
        <f t="shared" si="543"/>
        <v>0</v>
      </c>
      <c r="AG394" s="120">
        <f t="shared" si="543"/>
        <v>108</v>
      </c>
      <c r="AH394" s="120">
        <f t="shared" si="543"/>
        <v>1685.84</v>
      </c>
      <c r="AI394" s="119" t="s">
        <v>32</v>
      </c>
    </row>
    <row r="395" s="76" customFormat="1" ht="19" customHeight="1" spans="1:35">
      <c r="A395" s="100">
        <f t="shared" si="516"/>
        <v>392</v>
      </c>
      <c r="B395" s="143" t="s">
        <v>246</v>
      </c>
      <c r="C395" s="35" t="s">
        <v>916</v>
      </c>
      <c r="D395" s="167" t="s">
        <v>917</v>
      </c>
      <c r="E395" s="138">
        <v>3726.65</v>
      </c>
      <c r="F395" s="102">
        <v>3726.65</v>
      </c>
      <c r="G395" s="138">
        <v>6014.67</v>
      </c>
      <c r="H395" s="138">
        <v>3726.65</v>
      </c>
      <c r="I395" s="193">
        <v>2200</v>
      </c>
      <c r="J395" s="102">
        <v>108</v>
      </c>
      <c r="K395" s="26">
        <f t="shared" si="534"/>
        <v>44.72</v>
      </c>
      <c r="L395" s="26">
        <f t="shared" si="541"/>
        <v>596.26</v>
      </c>
      <c r="M395" s="102">
        <f t="shared" si="517"/>
        <v>481.17</v>
      </c>
      <c r="N395" s="26">
        <f t="shared" si="542"/>
        <v>26.09</v>
      </c>
      <c r="O395" s="102">
        <f t="shared" si="518"/>
        <v>110</v>
      </c>
      <c r="P395" s="102">
        <f t="shared" si="519"/>
        <v>54</v>
      </c>
      <c r="Q395" s="102">
        <f t="shared" si="520"/>
        <v>1312.24</v>
      </c>
      <c r="R395" s="26">
        <f t="shared" si="521"/>
        <v>0</v>
      </c>
      <c r="S395" s="26">
        <f t="shared" si="522"/>
        <v>298.13</v>
      </c>
      <c r="T395" s="102">
        <f t="shared" si="523"/>
        <v>120.29</v>
      </c>
      <c r="U395" s="26">
        <f t="shared" si="524"/>
        <v>11.18</v>
      </c>
      <c r="V395" s="102">
        <f t="shared" si="525"/>
        <v>110</v>
      </c>
      <c r="W395" s="102">
        <f t="shared" si="526"/>
        <v>54</v>
      </c>
      <c r="X395" s="26">
        <f t="shared" si="527"/>
        <v>593.6</v>
      </c>
      <c r="Y395" s="26">
        <f t="shared" si="528"/>
        <v>1905.84</v>
      </c>
      <c r="Z395" s="157"/>
      <c r="AA395" s="119" t="s">
        <v>56</v>
      </c>
      <c r="AB395" s="120">
        <f t="shared" ref="AB395:AH395" si="544">K395+R395</f>
        <v>44.72</v>
      </c>
      <c r="AC395" s="120">
        <f t="shared" si="544"/>
        <v>894.39</v>
      </c>
      <c r="AD395" s="120">
        <f t="shared" si="544"/>
        <v>601.46</v>
      </c>
      <c r="AE395" s="120">
        <f t="shared" si="544"/>
        <v>37.27</v>
      </c>
      <c r="AF395" s="120">
        <f t="shared" si="544"/>
        <v>220</v>
      </c>
      <c r="AG395" s="120">
        <f t="shared" si="544"/>
        <v>108</v>
      </c>
      <c r="AH395" s="120">
        <f t="shared" si="544"/>
        <v>1905.84</v>
      </c>
      <c r="AI395" s="119" t="s">
        <v>32</v>
      </c>
    </row>
    <row r="396" s="76" customFormat="1" ht="19" customHeight="1" spans="1:35">
      <c r="A396" s="100">
        <f t="shared" si="516"/>
        <v>393</v>
      </c>
      <c r="B396" s="143" t="s">
        <v>395</v>
      </c>
      <c r="C396" s="35" t="s">
        <v>918</v>
      </c>
      <c r="D396" s="167" t="s">
        <v>919</v>
      </c>
      <c r="E396" s="138">
        <v>3726.65</v>
      </c>
      <c r="F396" s="102">
        <v>3726.65</v>
      </c>
      <c r="G396" s="138">
        <v>6014.67</v>
      </c>
      <c r="H396" s="138">
        <v>3726.65</v>
      </c>
      <c r="I396" s="193">
        <v>2200</v>
      </c>
      <c r="J396" s="102">
        <v>108</v>
      </c>
      <c r="K396" s="26">
        <f t="shared" si="534"/>
        <v>44.72</v>
      </c>
      <c r="L396" s="26">
        <f t="shared" si="541"/>
        <v>596.26</v>
      </c>
      <c r="M396" s="102">
        <f t="shared" si="517"/>
        <v>481.17</v>
      </c>
      <c r="N396" s="26">
        <f t="shared" si="542"/>
        <v>26.09</v>
      </c>
      <c r="O396" s="102">
        <f t="shared" si="518"/>
        <v>110</v>
      </c>
      <c r="P396" s="102">
        <f t="shared" si="519"/>
        <v>54</v>
      </c>
      <c r="Q396" s="102">
        <f t="shared" si="520"/>
        <v>1312.24</v>
      </c>
      <c r="R396" s="26">
        <f t="shared" si="521"/>
        <v>0</v>
      </c>
      <c r="S396" s="26">
        <f t="shared" si="522"/>
        <v>298.13</v>
      </c>
      <c r="T396" s="102">
        <f t="shared" si="523"/>
        <v>120.29</v>
      </c>
      <c r="U396" s="26">
        <f t="shared" si="524"/>
        <v>11.18</v>
      </c>
      <c r="V396" s="102">
        <f t="shared" si="525"/>
        <v>110</v>
      </c>
      <c r="W396" s="102">
        <f t="shared" si="526"/>
        <v>54</v>
      </c>
      <c r="X396" s="26">
        <f t="shared" si="527"/>
        <v>593.6</v>
      </c>
      <c r="Y396" s="26">
        <f t="shared" si="528"/>
        <v>1905.84</v>
      </c>
      <c r="Z396" s="157"/>
      <c r="AA396" s="119" t="s">
        <v>62</v>
      </c>
      <c r="AB396" s="120">
        <f t="shared" ref="AB396:AH396" si="545">K396+R396</f>
        <v>44.72</v>
      </c>
      <c r="AC396" s="120">
        <f t="shared" si="545"/>
        <v>894.39</v>
      </c>
      <c r="AD396" s="120">
        <f t="shared" si="545"/>
        <v>601.46</v>
      </c>
      <c r="AE396" s="120">
        <f t="shared" si="545"/>
        <v>37.27</v>
      </c>
      <c r="AF396" s="120">
        <f t="shared" si="545"/>
        <v>220</v>
      </c>
      <c r="AG396" s="120">
        <f t="shared" si="545"/>
        <v>108</v>
      </c>
      <c r="AH396" s="120">
        <f t="shared" si="545"/>
        <v>1905.84</v>
      </c>
      <c r="AI396" s="119" t="s">
        <v>32</v>
      </c>
    </row>
    <row r="397" s="76" customFormat="1" ht="19" customHeight="1" spans="1:35">
      <c r="A397" s="100">
        <f t="shared" si="516"/>
        <v>394</v>
      </c>
      <c r="B397" s="143" t="s">
        <v>116</v>
      </c>
      <c r="C397" s="35" t="s">
        <v>920</v>
      </c>
      <c r="D397" s="167" t="s">
        <v>921</v>
      </c>
      <c r="E397" s="138">
        <v>3726.65</v>
      </c>
      <c r="F397" s="102">
        <v>3726.65</v>
      </c>
      <c r="G397" s="138">
        <v>6014.67</v>
      </c>
      <c r="H397" s="138">
        <v>3726.65</v>
      </c>
      <c r="I397" s="193">
        <v>3180</v>
      </c>
      <c r="J397" s="102">
        <v>108</v>
      </c>
      <c r="K397" s="26">
        <f t="shared" si="534"/>
        <v>44.72</v>
      </c>
      <c r="L397" s="26">
        <f t="shared" si="541"/>
        <v>596.26</v>
      </c>
      <c r="M397" s="102">
        <f t="shared" si="517"/>
        <v>481.17</v>
      </c>
      <c r="N397" s="26">
        <f t="shared" si="542"/>
        <v>26.09</v>
      </c>
      <c r="O397" s="102">
        <f t="shared" si="518"/>
        <v>159</v>
      </c>
      <c r="P397" s="102">
        <f t="shared" si="519"/>
        <v>54</v>
      </c>
      <c r="Q397" s="102">
        <f t="shared" si="520"/>
        <v>1361.24</v>
      </c>
      <c r="R397" s="26">
        <f t="shared" si="521"/>
        <v>0</v>
      </c>
      <c r="S397" s="26">
        <f t="shared" si="522"/>
        <v>298.13</v>
      </c>
      <c r="T397" s="102">
        <f t="shared" si="523"/>
        <v>120.29</v>
      </c>
      <c r="U397" s="26">
        <f t="shared" si="524"/>
        <v>11.18</v>
      </c>
      <c r="V397" s="102">
        <f t="shared" si="525"/>
        <v>159</v>
      </c>
      <c r="W397" s="102">
        <f t="shared" si="526"/>
        <v>54</v>
      </c>
      <c r="X397" s="26">
        <f t="shared" si="527"/>
        <v>642.6</v>
      </c>
      <c r="Y397" s="26">
        <f t="shared" si="528"/>
        <v>2003.84</v>
      </c>
      <c r="Z397" s="157"/>
      <c r="AA397" s="119" t="s">
        <v>52</v>
      </c>
      <c r="AB397" s="120">
        <f t="shared" ref="AB397:AH397" si="546">K397+R397</f>
        <v>44.72</v>
      </c>
      <c r="AC397" s="120">
        <f t="shared" si="546"/>
        <v>894.39</v>
      </c>
      <c r="AD397" s="120">
        <f t="shared" si="546"/>
        <v>601.46</v>
      </c>
      <c r="AE397" s="120">
        <f t="shared" si="546"/>
        <v>37.27</v>
      </c>
      <c r="AF397" s="120">
        <f t="shared" si="546"/>
        <v>318</v>
      </c>
      <c r="AG397" s="120">
        <f t="shared" si="546"/>
        <v>108</v>
      </c>
      <c r="AH397" s="120">
        <f t="shared" si="546"/>
        <v>2003.84</v>
      </c>
      <c r="AI397" s="119" t="s">
        <v>34</v>
      </c>
    </row>
    <row r="398" s="76" customFormat="1" ht="19" customHeight="1" spans="1:35">
      <c r="A398" s="100">
        <f t="shared" si="516"/>
        <v>395</v>
      </c>
      <c r="B398" s="143" t="s">
        <v>190</v>
      </c>
      <c r="C398" s="35" t="s">
        <v>922</v>
      </c>
      <c r="D398" s="167" t="s">
        <v>923</v>
      </c>
      <c r="E398" s="138">
        <v>3726.65</v>
      </c>
      <c r="F398" s="102">
        <v>3726.65</v>
      </c>
      <c r="G398" s="138">
        <v>6014.67</v>
      </c>
      <c r="H398" s="138">
        <v>3726.65</v>
      </c>
      <c r="I398" s="193">
        <v>4180</v>
      </c>
      <c r="J398" s="102">
        <v>108</v>
      </c>
      <c r="K398" s="26">
        <f t="shared" si="534"/>
        <v>44.72</v>
      </c>
      <c r="L398" s="26">
        <f t="shared" si="541"/>
        <v>596.26</v>
      </c>
      <c r="M398" s="102">
        <f t="shared" si="517"/>
        <v>481.17</v>
      </c>
      <c r="N398" s="26">
        <f t="shared" si="542"/>
        <v>26.09</v>
      </c>
      <c r="O398" s="102">
        <f t="shared" si="518"/>
        <v>209</v>
      </c>
      <c r="P398" s="102">
        <f t="shared" si="519"/>
        <v>54</v>
      </c>
      <c r="Q398" s="102">
        <f t="shared" si="520"/>
        <v>1411.24</v>
      </c>
      <c r="R398" s="26">
        <f t="shared" si="521"/>
        <v>0</v>
      </c>
      <c r="S398" s="26">
        <f t="shared" si="522"/>
        <v>298.13</v>
      </c>
      <c r="T398" s="102">
        <f t="shared" si="523"/>
        <v>120.29</v>
      </c>
      <c r="U398" s="26">
        <f t="shared" si="524"/>
        <v>11.18</v>
      </c>
      <c r="V398" s="102">
        <f t="shared" si="525"/>
        <v>209</v>
      </c>
      <c r="W398" s="102">
        <f t="shared" si="526"/>
        <v>54</v>
      </c>
      <c r="X398" s="26">
        <f t="shared" si="527"/>
        <v>692.6</v>
      </c>
      <c r="Y398" s="26">
        <f t="shared" si="528"/>
        <v>2103.84</v>
      </c>
      <c r="Z398" s="157"/>
      <c r="AA398" s="119" t="s">
        <v>51</v>
      </c>
      <c r="AB398" s="120">
        <f t="shared" ref="AB398:AH398" si="547">K398+R398</f>
        <v>44.72</v>
      </c>
      <c r="AC398" s="120">
        <f t="shared" si="547"/>
        <v>894.39</v>
      </c>
      <c r="AD398" s="120">
        <f t="shared" si="547"/>
        <v>601.46</v>
      </c>
      <c r="AE398" s="120">
        <f t="shared" si="547"/>
        <v>37.27</v>
      </c>
      <c r="AF398" s="120">
        <f t="shared" si="547"/>
        <v>418</v>
      </c>
      <c r="AG398" s="120">
        <f t="shared" si="547"/>
        <v>108</v>
      </c>
      <c r="AH398" s="120">
        <f t="shared" si="547"/>
        <v>2103.84</v>
      </c>
      <c r="AI398" s="119" t="s">
        <v>31</v>
      </c>
    </row>
    <row r="399" s="76" customFormat="1" ht="19" customHeight="1" spans="1:35">
      <c r="A399" s="100">
        <f t="shared" si="516"/>
        <v>396</v>
      </c>
      <c r="B399" s="143" t="s">
        <v>352</v>
      </c>
      <c r="C399" s="35" t="s">
        <v>924</v>
      </c>
      <c r="D399" s="167" t="s">
        <v>925</v>
      </c>
      <c r="E399" s="138">
        <v>3726.65</v>
      </c>
      <c r="F399" s="102">
        <v>3726.65</v>
      </c>
      <c r="G399" s="138">
        <v>6014.67</v>
      </c>
      <c r="H399" s="138">
        <v>3726.65</v>
      </c>
      <c r="I399" s="193">
        <v>3180</v>
      </c>
      <c r="J399" s="102">
        <v>108</v>
      </c>
      <c r="K399" s="26">
        <f t="shared" si="534"/>
        <v>44.72</v>
      </c>
      <c r="L399" s="26">
        <f t="shared" si="541"/>
        <v>596.26</v>
      </c>
      <c r="M399" s="102">
        <f t="shared" si="517"/>
        <v>481.17</v>
      </c>
      <c r="N399" s="26">
        <f t="shared" si="542"/>
        <v>26.09</v>
      </c>
      <c r="O399" s="102">
        <f t="shared" si="518"/>
        <v>159</v>
      </c>
      <c r="P399" s="102">
        <f t="shared" si="519"/>
        <v>54</v>
      </c>
      <c r="Q399" s="102">
        <f t="shared" si="520"/>
        <v>1361.24</v>
      </c>
      <c r="R399" s="26">
        <f t="shared" si="521"/>
        <v>0</v>
      </c>
      <c r="S399" s="26">
        <f t="shared" si="522"/>
        <v>298.13</v>
      </c>
      <c r="T399" s="102">
        <f t="shared" si="523"/>
        <v>120.29</v>
      </c>
      <c r="U399" s="26">
        <f t="shared" si="524"/>
        <v>11.18</v>
      </c>
      <c r="V399" s="102">
        <f t="shared" si="525"/>
        <v>159</v>
      </c>
      <c r="W399" s="102">
        <f t="shared" si="526"/>
        <v>54</v>
      </c>
      <c r="X399" s="26">
        <f t="shared" si="527"/>
        <v>642.6</v>
      </c>
      <c r="Y399" s="26">
        <f t="shared" si="528"/>
        <v>2003.84</v>
      </c>
      <c r="Z399" s="157"/>
      <c r="AA399" s="119" t="s">
        <v>72</v>
      </c>
      <c r="AB399" s="120">
        <f t="shared" ref="AB399:AH399" si="548">K399+R399</f>
        <v>44.72</v>
      </c>
      <c r="AC399" s="120">
        <f t="shared" si="548"/>
        <v>894.39</v>
      </c>
      <c r="AD399" s="120">
        <f t="shared" si="548"/>
        <v>601.46</v>
      </c>
      <c r="AE399" s="120">
        <f t="shared" si="548"/>
        <v>37.27</v>
      </c>
      <c r="AF399" s="120">
        <f t="shared" si="548"/>
        <v>318</v>
      </c>
      <c r="AG399" s="120">
        <f t="shared" si="548"/>
        <v>108</v>
      </c>
      <c r="AH399" s="120">
        <f t="shared" si="548"/>
        <v>2003.84</v>
      </c>
      <c r="AI399" s="119" t="s">
        <v>34</v>
      </c>
    </row>
    <row r="400" s="76" customFormat="1" ht="19" customHeight="1" spans="1:35">
      <c r="A400" s="100">
        <f t="shared" si="516"/>
        <v>397</v>
      </c>
      <c r="B400" s="143" t="s">
        <v>103</v>
      </c>
      <c r="C400" s="35" t="s">
        <v>926</v>
      </c>
      <c r="D400" s="167" t="s">
        <v>927</v>
      </c>
      <c r="E400" s="138">
        <v>3726.65</v>
      </c>
      <c r="F400" s="102">
        <v>3726.65</v>
      </c>
      <c r="G400" s="138">
        <v>6014.67</v>
      </c>
      <c r="H400" s="138">
        <v>3726.65</v>
      </c>
      <c r="I400" s="193">
        <v>2200</v>
      </c>
      <c r="J400" s="102">
        <v>108</v>
      </c>
      <c r="K400" s="26">
        <f t="shared" si="534"/>
        <v>44.72</v>
      </c>
      <c r="L400" s="26">
        <f t="shared" si="541"/>
        <v>596.26</v>
      </c>
      <c r="M400" s="102">
        <f t="shared" si="517"/>
        <v>481.17</v>
      </c>
      <c r="N400" s="26">
        <f t="shared" si="542"/>
        <v>26.09</v>
      </c>
      <c r="O400" s="102">
        <f t="shared" si="518"/>
        <v>110</v>
      </c>
      <c r="P400" s="102">
        <f t="shared" si="519"/>
        <v>54</v>
      </c>
      <c r="Q400" s="102">
        <f t="shared" si="520"/>
        <v>1312.24</v>
      </c>
      <c r="R400" s="26">
        <f t="shared" si="521"/>
        <v>0</v>
      </c>
      <c r="S400" s="26">
        <f t="shared" si="522"/>
        <v>298.13</v>
      </c>
      <c r="T400" s="102">
        <f t="shared" si="523"/>
        <v>120.29</v>
      </c>
      <c r="U400" s="26">
        <f t="shared" si="524"/>
        <v>11.18</v>
      </c>
      <c r="V400" s="102">
        <f t="shared" si="525"/>
        <v>110</v>
      </c>
      <c r="W400" s="102">
        <f t="shared" si="526"/>
        <v>54</v>
      </c>
      <c r="X400" s="26">
        <f t="shared" si="527"/>
        <v>593.6</v>
      </c>
      <c r="Y400" s="26">
        <f t="shared" si="528"/>
        <v>1905.84</v>
      </c>
      <c r="Z400" s="157"/>
      <c r="AA400" s="119" t="s">
        <v>61</v>
      </c>
      <c r="AB400" s="120">
        <f t="shared" ref="AB400:AH400" si="549">K400+R400</f>
        <v>44.72</v>
      </c>
      <c r="AC400" s="120">
        <f t="shared" si="549"/>
        <v>894.39</v>
      </c>
      <c r="AD400" s="120">
        <f t="shared" si="549"/>
        <v>601.46</v>
      </c>
      <c r="AE400" s="120">
        <f t="shared" si="549"/>
        <v>37.27</v>
      </c>
      <c r="AF400" s="120">
        <f t="shared" si="549"/>
        <v>220</v>
      </c>
      <c r="AG400" s="120">
        <f t="shared" si="549"/>
        <v>108</v>
      </c>
      <c r="AH400" s="120">
        <f t="shared" si="549"/>
        <v>1905.84</v>
      </c>
      <c r="AI400" s="119" t="s">
        <v>32</v>
      </c>
    </row>
    <row r="401" s="76" customFormat="1" ht="19" customHeight="1" spans="1:35">
      <c r="A401" s="100">
        <f t="shared" si="516"/>
        <v>398</v>
      </c>
      <c r="B401" s="143" t="s">
        <v>352</v>
      </c>
      <c r="C401" s="40" t="s">
        <v>928</v>
      </c>
      <c r="D401" s="172" t="s">
        <v>929</v>
      </c>
      <c r="E401" s="138">
        <v>3726.65</v>
      </c>
      <c r="F401" s="102">
        <v>3726.65</v>
      </c>
      <c r="G401" s="138">
        <v>6014.67</v>
      </c>
      <c r="H401" s="138">
        <v>3726.65</v>
      </c>
      <c r="I401" s="174">
        <v>3180</v>
      </c>
      <c r="J401" s="102">
        <v>108</v>
      </c>
      <c r="K401" s="26">
        <f t="shared" si="534"/>
        <v>44.72</v>
      </c>
      <c r="L401" s="26">
        <f t="shared" si="541"/>
        <v>596.26</v>
      </c>
      <c r="M401" s="102">
        <f t="shared" si="517"/>
        <v>481.17</v>
      </c>
      <c r="N401" s="26">
        <f t="shared" si="542"/>
        <v>26.09</v>
      </c>
      <c r="O401" s="102">
        <f t="shared" si="518"/>
        <v>159</v>
      </c>
      <c r="P401" s="102">
        <f t="shared" si="519"/>
        <v>54</v>
      </c>
      <c r="Q401" s="102">
        <f t="shared" si="520"/>
        <v>1361.24</v>
      </c>
      <c r="R401" s="26">
        <f t="shared" si="521"/>
        <v>0</v>
      </c>
      <c r="S401" s="26">
        <f t="shared" si="522"/>
        <v>298.13</v>
      </c>
      <c r="T401" s="102">
        <f t="shared" si="523"/>
        <v>120.29</v>
      </c>
      <c r="U401" s="26">
        <f t="shared" si="524"/>
        <v>11.18</v>
      </c>
      <c r="V401" s="102">
        <f t="shared" si="525"/>
        <v>159</v>
      </c>
      <c r="W401" s="102">
        <f t="shared" si="526"/>
        <v>54</v>
      </c>
      <c r="X401" s="26">
        <f t="shared" si="527"/>
        <v>642.6</v>
      </c>
      <c r="Y401" s="26">
        <f t="shared" si="528"/>
        <v>2003.84</v>
      </c>
      <c r="Z401" s="157"/>
      <c r="AA401" s="119" t="s">
        <v>72</v>
      </c>
      <c r="AB401" s="120">
        <f t="shared" ref="AB401:AH401" si="550">K401+R401</f>
        <v>44.72</v>
      </c>
      <c r="AC401" s="120">
        <f t="shared" si="550"/>
        <v>894.39</v>
      </c>
      <c r="AD401" s="120">
        <f t="shared" si="550"/>
        <v>601.46</v>
      </c>
      <c r="AE401" s="120">
        <f t="shared" si="550"/>
        <v>37.27</v>
      </c>
      <c r="AF401" s="120">
        <f t="shared" si="550"/>
        <v>318</v>
      </c>
      <c r="AG401" s="120">
        <f t="shared" si="550"/>
        <v>108</v>
      </c>
      <c r="AH401" s="120">
        <f t="shared" si="550"/>
        <v>2003.84</v>
      </c>
      <c r="AI401" s="119" t="s">
        <v>34</v>
      </c>
    </row>
    <row r="402" s="77" customFormat="1" ht="19" customHeight="1" spans="1:35">
      <c r="A402" s="104">
        <f t="shared" si="516"/>
        <v>399</v>
      </c>
      <c r="B402" s="169" t="s">
        <v>246</v>
      </c>
      <c r="C402" s="269" t="s">
        <v>524</v>
      </c>
      <c r="D402" s="257" t="s">
        <v>930</v>
      </c>
      <c r="E402" s="153">
        <v>3726.65</v>
      </c>
      <c r="F402" s="107">
        <v>0</v>
      </c>
      <c r="G402" s="107">
        <v>0</v>
      </c>
      <c r="H402" s="107">
        <v>0</v>
      </c>
      <c r="I402" s="107">
        <v>0</v>
      </c>
      <c r="J402" s="107">
        <v>0</v>
      </c>
      <c r="K402" s="105">
        <f t="shared" si="534"/>
        <v>44.72</v>
      </c>
      <c r="L402" s="26">
        <f t="shared" si="541"/>
        <v>0</v>
      </c>
      <c r="M402" s="107">
        <f t="shared" si="517"/>
        <v>0</v>
      </c>
      <c r="N402" s="105">
        <f t="shared" si="542"/>
        <v>0</v>
      </c>
      <c r="O402" s="107">
        <f t="shared" si="518"/>
        <v>0</v>
      </c>
      <c r="P402" s="107">
        <f t="shared" si="519"/>
        <v>0</v>
      </c>
      <c r="Q402" s="107">
        <f t="shared" si="520"/>
        <v>44.72</v>
      </c>
      <c r="R402" s="105">
        <f t="shared" si="521"/>
        <v>0</v>
      </c>
      <c r="S402" s="105">
        <f t="shared" si="522"/>
        <v>0</v>
      </c>
      <c r="T402" s="107">
        <f t="shared" si="523"/>
        <v>0</v>
      </c>
      <c r="U402" s="105">
        <f t="shared" si="524"/>
        <v>0</v>
      </c>
      <c r="V402" s="107">
        <f t="shared" si="525"/>
        <v>0</v>
      </c>
      <c r="W402" s="107">
        <f t="shared" si="526"/>
        <v>0</v>
      </c>
      <c r="X402" s="105">
        <f t="shared" si="527"/>
        <v>0</v>
      </c>
      <c r="Y402" s="105">
        <f t="shared" si="528"/>
        <v>44.72</v>
      </c>
      <c r="Z402" s="175"/>
      <c r="AA402" s="121" t="s">
        <v>53</v>
      </c>
      <c r="AB402" s="122">
        <f t="shared" ref="AB402:AH402" si="551">K402+R402</f>
        <v>44.72</v>
      </c>
      <c r="AC402" s="122">
        <f t="shared" si="551"/>
        <v>0</v>
      </c>
      <c r="AD402" s="122">
        <f t="shared" si="551"/>
        <v>0</v>
      </c>
      <c r="AE402" s="122">
        <f t="shared" si="551"/>
        <v>0</v>
      </c>
      <c r="AF402" s="122">
        <f t="shared" si="551"/>
        <v>0</v>
      </c>
      <c r="AG402" s="122">
        <f t="shared" si="551"/>
        <v>0</v>
      </c>
      <c r="AH402" s="122">
        <f t="shared" si="551"/>
        <v>44.72</v>
      </c>
      <c r="AI402" s="121" t="s">
        <v>32</v>
      </c>
    </row>
    <row r="403" s="76" customFormat="1" ht="19" customHeight="1" spans="1:35">
      <c r="A403" s="100">
        <f t="shared" si="516"/>
        <v>400</v>
      </c>
      <c r="B403" s="143" t="s">
        <v>185</v>
      </c>
      <c r="C403" s="35" t="s">
        <v>931</v>
      </c>
      <c r="D403" s="167" t="s">
        <v>932</v>
      </c>
      <c r="E403" s="138">
        <v>3726.65</v>
      </c>
      <c r="F403" s="102">
        <v>3726.65</v>
      </c>
      <c r="G403" s="138">
        <v>6014.67</v>
      </c>
      <c r="H403" s="138">
        <v>3726.65</v>
      </c>
      <c r="I403" s="193">
        <v>2200</v>
      </c>
      <c r="J403" s="102">
        <v>108</v>
      </c>
      <c r="K403" s="26">
        <f t="shared" si="534"/>
        <v>44.72</v>
      </c>
      <c r="L403" s="26">
        <f t="shared" si="541"/>
        <v>596.26</v>
      </c>
      <c r="M403" s="102">
        <f t="shared" si="517"/>
        <v>481.17</v>
      </c>
      <c r="N403" s="26">
        <f t="shared" si="542"/>
        <v>26.09</v>
      </c>
      <c r="O403" s="102">
        <f t="shared" si="518"/>
        <v>110</v>
      </c>
      <c r="P403" s="102">
        <f t="shared" si="519"/>
        <v>54</v>
      </c>
      <c r="Q403" s="102">
        <f t="shared" si="520"/>
        <v>1312.24</v>
      </c>
      <c r="R403" s="26">
        <f t="shared" si="521"/>
        <v>0</v>
      </c>
      <c r="S403" s="26">
        <f t="shared" si="522"/>
        <v>298.13</v>
      </c>
      <c r="T403" s="102">
        <f t="shared" si="523"/>
        <v>120.29</v>
      </c>
      <c r="U403" s="26">
        <f t="shared" si="524"/>
        <v>11.18</v>
      </c>
      <c r="V403" s="102">
        <f t="shared" si="525"/>
        <v>110</v>
      </c>
      <c r="W403" s="102">
        <f t="shared" si="526"/>
        <v>54</v>
      </c>
      <c r="X403" s="26">
        <f t="shared" si="527"/>
        <v>593.6</v>
      </c>
      <c r="Y403" s="26">
        <f t="shared" si="528"/>
        <v>1905.84</v>
      </c>
      <c r="Z403" s="157"/>
      <c r="AA403" s="119" t="s">
        <v>54</v>
      </c>
      <c r="AB403" s="120">
        <f t="shared" ref="AB403:AH403" si="552">K403+R403</f>
        <v>44.72</v>
      </c>
      <c r="AC403" s="120">
        <f t="shared" si="552"/>
        <v>894.39</v>
      </c>
      <c r="AD403" s="120">
        <f t="shared" si="552"/>
        <v>601.46</v>
      </c>
      <c r="AE403" s="120">
        <f t="shared" si="552"/>
        <v>37.27</v>
      </c>
      <c r="AF403" s="120">
        <f t="shared" si="552"/>
        <v>220</v>
      </c>
      <c r="AG403" s="120">
        <f t="shared" si="552"/>
        <v>108</v>
      </c>
      <c r="AH403" s="120">
        <f t="shared" si="552"/>
        <v>1905.84</v>
      </c>
      <c r="AI403" s="119" t="s">
        <v>32</v>
      </c>
    </row>
    <row r="404" s="76" customFormat="1" ht="19" customHeight="1" spans="1:35">
      <c r="A404" s="100">
        <f t="shared" si="516"/>
        <v>401</v>
      </c>
      <c r="B404" s="143" t="s">
        <v>103</v>
      </c>
      <c r="C404" s="35" t="s">
        <v>933</v>
      </c>
      <c r="D404" s="167" t="s">
        <v>934</v>
      </c>
      <c r="E404" s="138">
        <v>3726.65</v>
      </c>
      <c r="F404" s="102">
        <v>3726.65</v>
      </c>
      <c r="G404" s="138">
        <v>6014.67</v>
      </c>
      <c r="H404" s="138">
        <v>3726.65</v>
      </c>
      <c r="I404" s="193">
        <v>2200</v>
      </c>
      <c r="J404" s="102">
        <v>108</v>
      </c>
      <c r="K404" s="26">
        <f t="shared" si="534"/>
        <v>44.72</v>
      </c>
      <c r="L404" s="26">
        <f t="shared" si="541"/>
        <v>596.26</v>
      </c>
      <c r="M404" s="102">
        <f t="shared" si="517"/>
        <v>481.17</v>
      </c>
      <c r="N404" s="26">
        <f t="shared" si="542"/>
        <v>26.09</v>
      </c>
      <c r="O404" s="102">
        <f t="shared" si="518"/>
        <v>110</v>
      </c>
      <c r="P404" s="102">
        <f t="shared" si="519"/>
        <v>54</v>
      </c>
      <c r="Q404" s="102">
        <f t="shared" si="520"/>
        <v>1312.24</v>
      </c>
      <c r="R404" s="26">
        <f t="shared" si="521"/>
        <v>0</v>
      </c>
      <c r="S404" s="26">
        <f t="shared" si="522"/>
        <v>298.13</v>
      </c>
      <c r="T404" s="102">
        <f t="shared" si="523"/>
        <v>120.29</v>
      </c>
      <c r="U404" s="26">
        <f t="shared" si="524"/>
        <v>11.18</v>
      </c>
      <c r="V404" s="102">
        <f t="shared" si="525"/>
        <v>110</v>
      </c>
      <c r="W404" s="102">
        <f t="shared" si="526"/>
        <v>54</v>
      </c>
      <c r="X404" s="26">
        <f t="shared" si="527"/>
        <v>593.6</v>
      </c>
      <c r="Y404" s="26">
        <f t="shared" si="528"/>
        <v>1905.84</v>
      </c>
      <c r="Z404" s="157"/>
      <c r="AA404" s="119" t="s">
        <v>73</v>
      </c>
      <c r="AB404" s="120">
        <f t="shared" ref="AB404:AH404" si="553">K404+R404</f>
        <v>44.72</v>
      </c>
      <c r="AC404" s="120">
        <f t="shared" si="553"/>
        <v>894.39</v>
      </c>
      <c r="AD404" s="120">
        <f t="shared" si="553"/>
        <v>601.46</v>
      </c>
      <c r="AE404" s="120">
        <f t="shared" si="553"/>
        <v>37.27</v>
      </c>
      <c r="AF404" s="120">
        <f t="shared" si="553"/>
        <v>220</v>
      </c>
      <c r="AG404" s="120">
        <f t="shared" si="553"/>
        <v>108</v>
      </c>
      <c r="AH404" s="120">
        <f t="shared" si="553"/>
        <v>1905.84</v>
      </c>
      <c r="AI404" s="119" t="s">
        <v>32</v>
      </c>
    </row>
    <row r="405" s="76" customFormat="1" ht="19" customHeight="1" spans="1:35">
      <c r="A405" s="100">
        <f t="shared" si="516"/>
        <v>402</v>
      </c>
      <c r="B405" s="143" t="s">
        <v>246</v>
      </c>
      <c r="C405" s="35" t="s">
        <v>935</v>
      </c>
      <c r="D405" s="167" t="s">
        <v>936</v>
      </c>
      <c r="E405" s="138">
        <v>3726.65</v>
      </c>
      <c r="F405" s="102">
        <v>3726.65</v>
      </c>
      <c r="G405" s="138">
        <v>6014.67</v>
      </c>
      <c r="H405" s="138">
        <v>3726.65</v>
      </c>
      <c r="I405" s="193">
        <v>2200</v>
      </c>
      <c r="J405" s="102">
        <v>108</v>
      </c>
      <c r="K405" s="26">
        <f t="shared" si="534"/>
        <v>44.72</v>
      </c>
      <c r="L405" s="26">
        <f t="shared" si="541"/>
        <v>596.26</v>
      </c>
      <c r="M405" s="102">
        <f t="shared" si="517"/>
        <v>481.17</v>
      </c>
      <c r="N405" s="26">
        <f t="shared" si="542"/>
        <v>26.09</v>
      </c>
      <c r="O405" s="102">
        <f t="shared" si="518"/>
        <v>110</v>
      </c>
      <c r="P405" s="102">
        <f t="shared" si="519"/>
        <v>54</v>
      </c>
      <c r="Q405" s="102">
        <f t="shared" si="520"/>
        <v>1312.24</v>
      </c>
      <c r="R405" s="26">
        <f t="shared" si="521"/>
        <v>0</v>
      </c>
      <c r="S405" s="26">
        <f t="shared" si="522"/>
        <v>298.13</v>
      </c>
      <c r="T405" s="102">
        <f t="shared" si="523"/>
        <v>120.29</v>
      </c>
      <c r="U405" s="26">
        <f t="shared" si="524"/>
        <v>11.18</v>
      </c>
      <c r="V405" s="102">
        <f t="shared" si="525"/>
        <v>110</v>
      </c>
      <c r="W405" s="102">
        <f t="shared" si="526"/>
        <v>54</v>
      </c>
      <c r="X405" s="26">
        <f t="shared" si="527"/>
        <v>593.6</v>
      </c>
      <c r="Y405" s="26">
        <f t="shared" si="528"/>
        <v>1905.84</v>
      </c>
      <c r="Z405" s="157"/>
      <c r="AA405" s="119" t="s">
        <v>56</v>
      </c>
      <c r="AB405" s="120">
        <f t="shared" ref="AB405:AH405" si="554">K405+R405</f>
        <v>44.72</v>
      </c>
      <c r="AC405" s="120">
        <f t="shared" si="554"/>
        <v>894.39</v>
      </c>
      <c r="AD405" s="120">
        <f t="shared" si="554"/>
        <v>601.46</v>
      </c>
      <c r="AE405" s="120">
        <f t="shared" si="554"/>
        <v>37.27</v>
      </c>
      <c r="AF405" s="120">
        <f t="shared" si="554"/>
        <v>220</v>
      </c>
      <c r="AG405" s="120">
        <f t="shared" si="554"/>
        <v>108</v>
      </c>
      <c r="AH405" s="120">
        <f t="shared" si="554"/>
        <v>1905.84</v>
      </c>
      <c r="AI405" s="119" t="s">
        <v>32</v>
      </c>
    </row>
    <row r="406" s="76" customFormat="1" ht="19" customHeight="1" spans="1:35">
      <c r="A406" s="100">
        <f t="shared" si="516"/>
        <v>403</v>
      </c>
      <c r="B406" s="143" t="s">
        <v>103</v>
      </c>
      <c r="C406" s="35" t="s">
        <v>937</v>
      </c>
      <c r="D406" s="167" t="s">
        <v>938</v>
      </c>
      <c r="E406" s="138">
        <v>3726.65</v>
      </c>
      <c r="F406" s="102">
        <v>3726.65</v>
      </c>
      <c r="G406" s="138">
        <v>6014.67</v>
      </c>
      <c r="H406" s="138">
        <v>3726.65</v>
      </c>
      <c r="I406" s="193">
        <v>2200</v>
      </c>
      <c r="J406" s="102">
        <v>108</v>
      </c>
      <c r="K406" s="26">
        <f t="shared" si="534"/>
        <v>44.72</v>
      </c>
      <c r="L406" s="26">
        <f t="shared" si="541"/>
        <v>596.26</v>
      </c>
      <c r="M406" s="102">
        <f t="shared" si="517"/>
        <v>481.17</v>
      </c>
      <c r="N406" s="26">
        <f t="shared" si="542"/>
        <v>26.09</v>
      </c>
      <c r="O406" s="102">
        <f t="shared" si="518"/>
        <v>110</v>
      </c>
      <c r="P406" s="102">
        <f t="shared" si="519"/>
        <v>54</v>
      </c>
      <c r="Q406" s="102">
        <f t="shared" si="520"/>
        <v>1312.24</v>
      </c>
      <c r="R406" s="26">
        <f t="shared" si="521"/>
        <v>0</v>
      </c>
      <c r="S406" s="26">
        <f t="shared" si="522"/>
        <v>298.13</v>
      </c>
      <c r="T406" s="102">
        <f t="shared" si="523"/>
        <v>120.29</v>
      </c>
      <c r="U406" s="26">
        <f t="shared" si="524"/>
        <v>11.18</v>
      </c>
      <c r="V406" s="102">
        <f t="shared" si="525"/>
        <v>110</v>
      </c>
      <c r="W406" s="102">
        <f t="shared" si="526"/>
        <v>54</v>
      </c>
      <c r="X406" s="26">
        <f t="shared" si="527"/>
        <v>593.6</v>
      </c>
      <c r="Y406" s="26">
        <f t="shared" si="528"/>
        <v>1905.84</v>
      </c>
      <c r="Z406" s="157"/>
      <c r="AA406" s="119" t="s">
        <v>73</v>
      </c>
      <c r="AB406" s="120">
        <f t="shared" ref="AB406:AH406" si="555">K406+R406</f>
        <v>44.72</v>
      </c>
      <c r="AC406" s="120">
        <f t="shared" si="555"/>
        <v>894.39</v>
      </c>
      <c r="AD406" s="120">
        <f t="shared" si="555"/>
        <v>601.46</v>
      </c>
      <c r="AE406" s="120">
        <f t="shared" si="555"/>
        <v>37.27</v>
      </c>
      <c r="AF406" s="120">
        <f t="shared" si="555"/>
        <v>220</v>
      </c>
      <c r="AG406" s="120">
        <f t="shared" si="555"/>
        <v>108</v>
      </c>
      <c r="AH406" s="120">
        <f t="shared" si="555"/>
        <v>1905.84</v>
      </c>
      <c r="AI406" s="119" t="s">
        <v>32</v>
      </c>
    </row>
    <row r="407" s="76" customFormat="1" ht="19" customHeight="1" spans="1:35">
      <c r="A407" s="100">
        <f t="shared" si="516"/>
        <v>404</v>
      </c>
      <c r="B407" s="143" t="s">
        <v>185</v>
      </c>
      <c r="C407" s="40" t="s">
        <v>939</v>
      </c>
      <c r="D407" s="176" t="s">
        <v>940</v>
      </c>
      <c r="E407" s="138">
        <v>3726.65</v>
      </c>
      <c r="F407" s="102">
        <v>3726.65</v>
      </c>
      <c r="G407" s="138">
        <v>6014.67</v>
      </c>
      <c r="H407" s="138">
        <v>3726.65</v>
      </c>
      <c r="I407" s="174">
        <v>2200</v>
      </c>
      <c r="J407" s="102">
        <v>108</v>
      </c>
      <c r="K407" s="26">
        <f t="shared" si="534"/>
        <v>44.72</v>
      </c>
      <c r="L407" s="26">
        <f t="shared" si="541"/>
        <v>596.26</v>
      </c>
      <c r="M407" s="102">
        <f t="shared" si="517"/>
        <v>481.17</v>
      </c>
      <c r="N407" s="26">
        <f t="shared" si="542"/>
        <v>26.09</v>
      </c>
      <c r="O407" s="102">
        <f t="shared" si="518"/>
        <v>110</v>
      </c>
      <c r="P407" s="102">
        <f t="shared" si="519"/>
        <v>54</v>
      </c>
      <c r="Q407" s="102">
        <f t="shared" si="520"/>
        <v>1312.24</v>
      </c>
      <c r="R407" s="26">
        <f t="shared" si="521"/>
        <v>0</v>
      </c>
      <c r="S407" s="26">
        <f t="shared" si="522"/>
        <v>298.13</v>
      </c>
      <c r="T407" s="102">
        <f t="shared" si="523"/>
        <v>120.29</v>
      </c>
      <c r="U407" s="26">
        <f t="shared" si="524"/>
        <v>11.18</v>
      </c>
      <c r="V407" s="102">
        <f t="shared" si="525"/>
        <v>110</v>
      </c>
      <c r="W407" s="102">
        <f t="shared" si="526"/>
        <v>54</v>
      </c>
      <c r="X407" s="26">
        <f t="shared" si="527"/>
        <v>593.6</v>
      </c>
      <c r="Y407" s="26">
        <f t="shared" si="528"/>
        <v>1905.84</v>
      </c>
      <c r="Z407" s="157"/>
      <c r="AA407" s="119" t="s">
        <v>54</v>
      </c>
      <c r="AB407" s="120">
        <f t="shared" ref="AB407:AH407" si="556">K407+R407</f>
        <v>44.72</v>
      </c>
      <c r="AC407" s="120">
        <f t="shared" si="556"/>
        <v>894.39</v>
      </c>
      <c r="AD407" s="120">
        <f t="shared" si="556"/>
        <v>601.46</v>
      </c>
      <c r="AE407" s="120">
        <f t="shared" si="556"/>
        <v>37.27</v>
      </c>
      <c r="AF407" s="120">
        <f t="shared" si="556"/>
        <v>220</v>
      </c>
      <c r="AG407" s="120">
        <f t="shared" si="556"/>
        <v>108</v>
      </c>
      <c r="AH407" s="120">
        <f t="shared" si="556"/>
        <v>1905.84</v>
      </c>
      <c r="AI407" s="119" t="s">
        <v>32</v>
      </c>
    </row>
    <row r="408" s="76" customFormat="1" ht="19" customHeight="1" spans="1:35">
      <c r="A408" s="100">
        <f t="shared" si="516"/>
        <v>405</v>
      </c>
      <c r="B408" s="238" t="s">
        <v>201</v>
      </c>
      <c r="C408" s="144" t="s">
        <v>941</v>
      </c>
      <c r="D408" s="239" t="s">
        <v>942</v>
      </c>
      <c r="E408" s="138">
        <v>3726.65</v>
      </c>
      <c r="F408" s="102">
        <v>3726.65</v>
      </c>
      <c r="G408" s="138">
        <v>6014.67</v>
      </c>
      <c r="H408" s="138">
        <v>3726.65</v>
      </c>
      <c r="I408" s="193">
        <v>2200</v>
      </c>
      <c r="J408" s="102">
        <v>108</v>
      </c>
      <c r="K408" s="26">
        <f t="shared" si="534"/>
        <v>44.72</v>
      </c>
      <c r="L408" s="26">
        <f t="shared" si="541"/>
        <v>596.26</v>
      </c>
      <c r="M408" s="102">
        <f t="shared" si="517"/>
        <v>481.17</v>
      </c>
      <c r="N408" s="26">
        <f t="shared" si="542"/>
        <v>26.09</v>
      </c>
      <c r="O408" s="102">
        <f t="shared" si="518"/>
        <v>110</v>
      </c>
      <c r="P408" s="102">
        <f t="shared" si="519"/>
        <v>54</v>
      </c>
      <c r="Q408" s="102">
        <f t="shared" si="520"/>
        <v>1312.24</v>
      </c>
      <c r="R408" s="26">
        <f t="shared" si="521"/>
        <v>0</v>
      </c>
      <c r="S408" s="26">
        <f t="shared" si="522"/>
        <v>298.13</v>
      </c>
      <c r="T408" s="102">
        <f t="shared" si="523"/>
        <v>120.29</v>
      </c>
      <c r="U408" s="26">
        <f t="shared" si="524"/>
        <v>11.18</v>
      </c>
      <c r="V408" s="102">
        <f t="shared" si="525"/>
        <v>110</v>
      </c>
      <c r="W408" s="102">
        <f t="shared" si="526"/>
        <v>54</v>
      </c>
      <c r="X408" s="26">
        <f t="shared" si="527"/>
        <v>593.6</v>
      </c>
      <c r="Y408" s="26">
        <f t="shared" si="528"/>
        <v>1905.84</v>
      </c>
      <c r="Z408" s="157"/>
      <c r="AA408" s="195" t="s">
        <v>46</v>
      </c>
      <c r="AB408" s="120">
        <f t="shared" ref="AB408:AH408" si="557">K408+R408</f>
        <v>44.72</v>
      </c>
      <c r="AC408" s="120">
        <f t="shared" si="557"/>
        <v>894.39</v>
      </c>
      <c r="AD408" s="120">
        <f t="shared" si="557"/>
        <v>601.46</v>
      </c>
      <c r="AE408" s="120">
        <f t="shared" si="557"/>
        <v>37.27</v>
      </c>
      <c r="AF408" s="120">
        <f t="shared" si="557"/>
        <v>220</v>
      </c>
      <c r="AG408" s="120">
        <f t="shared" si="557"/>
        <v>108</v>
      </c>
      <c r="AH408" s="120">
        <f t="shared" si="557"/>
        <v>1905.84</v>
      </c>
      <c r="AI408" s="119" t="s">
        <v>32</v>
      </c>
    </row>
    <row r="409" s="76" customFormat="1" ht="19" customHeight="1" spans="1:35">
      <c r="A409" s="100">
        <f t="shared" ref="A409:A421" si="558">ROW()-3</f>
        <v>406</v>
      </c>
      <c r="B409" s="143" t="s">
        <v>395</v>
      </c>
      <c r="C409" s="29" t="s">
        <v>943</v>
      </c>
      <c r="D409" s="177" t="s">
        <v>944</v>
      </c>
      <c r="E409" s="138">
        <v>3726.65</v>
      </c>
      <c r="F409" s="102">
        <v>3726.65</v>
      </c>
      <c r="G409" s="138">
        <v>6014.67</v>
      </c>
      <c r="H409" s="138">
        <v>3726.65</v>
      </c>
      <c r="I409" s="193">
        <v>2200</v>
      </c>
      <c r="J409" s="102">
        <v>108</v>
      </c>
      <c r="K409" s="26">
        <f t="shared" si="534"/>
        <v>44.72</v>
      </c>
      <c r="L409" s="26">
        <f t="shared" si="541"/>
        <v>596.26</v>
      </c>
      <c r="M409" s="102">
        <f t="shared" ref="M409:M421" si="559">ROUND(G409*0.08,2)</f>
        <v>481.17</v>
      </c>
      <c r="N409" s="26">
        <f t="shared" si="542"/>
        <v>26.09</v>
      </c>
      <c r="O409" s="102">
        <f t="shared" ref="O409:O421" si="560">I409*5%</f>
        <v>110</v>
      </c>
      <c r="P409" s="102">
        <f t="shared" ref="P409:P421" si="561">J409*50%</f>
        <v>54</v>
      </c>
      <c r="Q409" s="102">
        <f t="shared" ref="Q409:Q421" si="562">SUM(K409:P409)</f>
        <v>1312.24</v>
      </c>
      <c r="R409" s="26">
        <f t="shared" ref="R409:R421" si="563">E409*0</f>
        <v>0</v>
      </c>
      <c r="S409" s="26">
        <f t="shared" ref="S409:S421" si="564">ROUND(F409*0.08,2)</f>
        <v>298.13</v>
      </c>
      <c r="T409" s="102">
        <f t="shared" ref="T409:T421" si="565">ROUND(G409*0.02,2)</f>
        <v>120.29</v>
      </c>
      <c r="U409" s="26">
        <f t="shared" ref="U409:U421" si="566">ROUND(H409*0.003,2)</f>
        <v>11.18</v>
      </c>
      <c r="V409" s="102">
        <f t="shared" ref="V409:V421" si="567">I409*5%</f>
        <v>110</v>
      </c>
      <c r="W409" s="102">
        <f t="shared" ref="W409:W421" si="568">J409*50%</f>
        <v>54</v>
      </c>
      <c r="X409" s="26">
        <f t="shared" ref="X409:X421" si="569">SUM(R409:W409)</f>
        <v>593.6</v>
      </c>
      <c r="Y409" s="26">
        <f t="shared" ref="Y409:Y421" si="570">Q409+X409</f>
        <v>1905.84</v>
      </c>
      <c r="Z409" s="157"/>
      <c r="AA409" s="195" t="s">
        <v>62</v>
      </c>
      <c r="AB409" s="120">
        <f t="shared" ref="AB409:AH409" si="571">K409+R409</f>
        <v>44.72</v>
      </c>
      <c r="AC409" s="120">
        <f t="shared" si="571"/>
        <v>894.39</v>
      </c>
      <c r="AD409" s="120">
        <f t="shared" si="571"/>
        <v>601.46</v>
      </c>
      <c r="AE409" s="120">
        <f t="shared" si="571"/>
        <v>37.27</v>
      </c>
      <c r="AF409" s="120">
        <f t="shared" si="571"/>
        <v>220</v>
      </c>
      <c r="AG409" s="120">
        <f t="shared" si="571"/>
        <v>108</v>
      </c>
      <c r="AH409" s="120">
        <f t="shared" si="571"/>
        <v>1905.84</v>
      </c>
      <c r="AI409" s="119" t="s">
        <v>32</v>
      </c>
    </row>
    <row r="410" s="76" customFormat="1" ht="19" customHeight="1" spans="1:35">
      <c r="A410" s="100">
        <f t="shared" si="558"/>
        <v>407</v>
      </c>
      <c r="B410" s="143" t="s">
        <v>246</v>
      </c>
      <c r="C410" s="29" t="s">
        <v>945</v>
      </c>
      <c r="D410" s="177" t="s">
        <v>946</v>
      </c>
      <c r="E410" s="138">
        <v>3726.65</v>
      </c>
      <c r="F410" s="102">
        <v>3726.65</v>
      </c>
      <c r="G410" s="138">
        <v>6014.67</v>
      </c>
      <c r="H410" s="138">
        <v>3726.65</v>
      </c>
      <c r="I410" s="193">
        <v>0</v>
      </c>
      <c r="J410" s="102">
        <v>108</v>
      </c>
      <c r="K410" s="26">
        <f t="shared" si="534"/>
        <v>44.72</v>
      </c>
      <c r="L410" s="26">
        <f t="shared" si="541"/>
        <v>596.26</v>
      </c>
      <c r="M410" s="102">
        <f t="shared" si="559"/>
        <v>481.17</v>
      </c>
      <c r="N410" s="26">
        <f t="shared" si="542"/>
        <v>26.09</v>
      </c>
      <c r="O410" s="102">
        <f t="shared" si="560"/>
        <v>0</v>
      </c>
      <c r="P410" s="102">
        <f t="shared" si="561"/>
        <v>54</v>
      </c>
      <c r="Q410" s="102">
        <f t="shared" si="562"/>
        <v>1202.24</v>
      </c>
      <c r="R410" s="26">
        <f t="shared" si="563"/>
        <v>0</v>
      </c>
      <c r="S410" s="26">
        <f t="shared" si="564"/>
        <v>298.13</v>
      </c>
      <c r="T410" s="102">
        <f t="shared" si="565"/>
        <v>120.29</v>
      </c>
      <c r="U410" s="26">
        <f t="shared" si="566"/>
        <v>11.18</v>
      </c>
      <c r="V410" s="102">
        <f t="shared" si="567"/>
        <v>0</v>
      </c>
      <c r="W410" s="102">
        <f t="shared" si="568"/>
        <v>54</v>
      </c>
      <c r="X410" s="26">
        <f t="shared" si="569"/>
        <v>483.6</v>
      </c>
      <c r="Y410" s="26">
        <f t="shared" si="570"/>
        <v>1685.84</v>
      </c>
      <c r="Z410" s="157"/>
      <c r="AA410" s="195" t="s">
        <v>53</v>
      </c>
      <c r="AB410" s="120">
        <f t="shared" ref="AB410:AH410" si="572">K410+R410</f>
        <v>44.72</v>
      </c>
      <c r="AC410" s="120">
        <f t="shared" si="572"/>
        <v>894.39</v>
      </c>
      <c r="AD410" s="120">
        <f t="shared" si="572"/>
        <v>601.46</v>
      </c>
      <c r="AE410" s="120">
        <f t="shared" si="572"/>
        <v>37.27</v>
      </c>
      <c r="AF410" s="120">
        <f t="shared" si="572"/>
        <v>0</v>
      </c>
      <c r="AG410" s="120">
        <f t="shared" si="572"/>
        <v>108</v>
      </c>
      <c r="AH410" s="120">
        <f t="shared" si="572"/>
        <v>1685.84</v>
      </c>
      <c r="AI410" s="119" t="s">
        <v>32</v>
      </c>
    </row>
    <row r="411" s="76" customFormat="1" ht="19" customHeight="1" spans="1:35">
      <c r="A411" s="100">
        <f t="shared" si="558"/>
        <v>408</v>
      </c>
      <c r="B411" s="143" t="s">
        <v>201</v>
      </c>
      <c r="C411" s="29" t="s">
        <v>947</v>
      </c>
      <c r="D411" s="177" t="s">
        <v>948</v>
      </c>
      <c r="E411" s="138">
        <v>3726.65</v>
      </c>
      <c r="F411" s="102">
        <v>3726.65</v>
      </c>
      <c r="G411" s="138">
        <v>6014.67</v>
      </c>
      <c r="H411" s="138">
        <v>3726.65</v>
      </c>
      <c r="I411" s="193">
        <v>2200</v>
      </c>
      <c r="J411" s="102">
        <v>108</v>
      </c>
      <c r="K411" s="26">
        <f t="shared" si="534"/>
        <v>44.72</v>
      </c>
      <c r="L411" s="26">
        <f t="shared" si="541"/>
        <v>596.26</v>
      </c>
      <c r="M411" s="102">
        <f t="shared" si="559"/>
        <v>481.17</v>
      </c>
      <c r="N411" s="26">
        <f t="shared" si="542"/>
        <v>26.09</v>
      </c>
      <c r="O411" s="102">
        <f t="shared" si="560"/>
        <v>110</v>
      </c>
      <c r="P411" s="102">
        <f t="shared" si="561"/>
        <v>54</v>
      </c>
      <c r="Q411" s="102">
        <f t="shared" si="562"/>
        <v>1312.24</v>
      </c>
      <c r="R411" s="26">
        <f t="shared" si="563"/>
        <v>0</v>
      </c>
      <c r="S411" s="26">
        <f t="shared" si="564"/>
        <v>298.13</v>
      </c>
      <c r="T411" s="102">
        <f t="shared" si="565"/>
        <v>120.29</v>
      </c>
      <c r="U411" s="26">
        <f t="shared" si="566"/>
        <v>11.18</v>
      </c>
      <c r="V411" s="102">
        <f t="shared" si="567"/>
        <v>110</v>
      </c>
      <c r="W411" s="102">
        <f t="shared" si="568"/>
        <v>54</v>
      </c>
      <c r="X411" s="26">
        <f t="shared" si="569"/>
        <v>593.6</v>
      </c>
      <c r="Y411" s="26">
        <f t="shared" si="570"/>
        <v>1905.84</v>
      </c>
      <c r="Z411" s="157"/>
      <c r="AA411" s="195" t="s">
        <v>46</v>
      </c>
      <c r="AB411" s="120">
        <f t="shared" ref="AB411:AH411" si="573">K411+R411</f>
        <v>44.72</v>
      </c>
      <c r="AC411" s="120">
        <f t="shared" si="573"/>
        <v>894.39</v>
      </c>
      <c r="AD411" s="120">
        <f t="shared" si="573"/>
        <v>601.46</v>
      </c>
      <c r="AE411" s="120">
        <f t="shared" si="573"/>
        <v>37.27</v>
      </c>
      <c r="AF411" s="120">
        <f t="shared" si="573"/>
        <v>220</v>
      </c>
      <c r="AG411" s="120">
        <f t="shared" si="573"/>
        <v>108</v>
      </c>
      <c r="AH411" s="120">
        <f t="shared" si="573"/>
        <v>1905.84</v>
      </c>
      <c r="AI411" s="119" t="s">
        <v>32</v>
      </c>
    </row>
    <row r="412" s="76" customFormat="1" ht="19" customHeight="1" spans="1:35">
      <c r="A412" s="100">
        <f t="shared" si="558"/>
        <v>409</v>
      </c>
      <c r="B412" s="143" t="s">
        <v>201</v>
      </c>
      <c r="C412" s="29" t="s">
        <v>949</v>
      </c>
      <c r="D412" s="178" t="s">
        <v>950</v>
      </c>
      <c r="E412" s="138">
        <v>3726.65</v>
      </c>
      <c r="F412" s="102">
        <v>3726.65</v>
      </c>
      <c r="G412" s="138">
        <v>6014.67</v>
      </c>
      <c r="H412" s="138">
        <v>3726.65</v>
      </c>
      <c r="I412" s="193">
        <v>2200</v>
      </c>
      <c r="J412" s="102">
        <v>108</v>
      </c>
      <c r="K412" s="26">
        <f t="shared" si="534"/>
        <v>44.72</v>
      </c>
      <c r="L412" s="26">
        <f t="shared" si="541"/>
        <v>596.26</v>
      </c>
      <c r="M412" s="102">
        <f t="shared" si="559"/>
        <v>481.17</v>
      </c>
      <c r="N412" s="26">
        <f t="shared" si="542"/>
        <v>26.09</v>
      </c>
      <c r="O412" s="102">
        <f t="shared" si="560"/>
        <v>110</v>
      </c>
      <c r="P412" s="102">
        <f t="shared" si="561"/>
        <v>54</v>
      </c>
      <c r="Q412" s="102">
        <f t="shared" si="562"/>
        <v>1312.24</v>
      </c>
      <c r="R412" s="26">
        <f t="shared" si="563"/>
        <v>0</v>
      </c>
      <c r="S412" s="26">
        <f t="shared" si="564"/>
        <v>298.13</v>
      </c>
      <c r="T412" s="102">
        <f t="shared" si="565"/>
        <v>120.29</v>
      </c>
      <c r="U412" s="26">
        <f t="shared" si="566"/>
        <v>11.18</v>
      </c>
      <c r="V412" s="102">
        <f t="shared" si="567"/>
        <v>110</v>
      </c>
      <c r="W412" s="102">
        <f t="shared" si="568"/>
        <v>54</v>
      </c>
      <c r="X412" s="26">
        <f t="shared" si="569"/>
        <v>593.6</v>
      </c>
      <c r="Y412" s="26">
        <f t="shared" si="570"/>
        <v>1905.84</v>
      </c>
      <c r="Z412" s="157"/>
      <c r="AA412" s="195" t="s">
        <v>46</v>
      </c>
      <c r="AB412" s="120">
        <f t="shared" ref="AB412:AH412" si="574">K412+R412</f>
        <v>44.72</v>
      </c>
      <c r="AC412" s="120">
        <f t="shared" si="574"/>
        <v>894.39</v>
      </c>
      <c r="AD412" s="120">
        <f t="shared" si="574"/>
        <v>601.46</v>
      </c>
      <c r="AE412" s="120">
        <f t="shared" si="574"/>
        <v>37.27</v>
      </c>
      <c r="AF412" s="120">
        <f t="shared" si="574"/>
        <v>220</v>
      </c>
      <c r="AG412" s="120">
        <f t="shared" si="574"/>
        <v>108</v>
      </c>
      <c r="AH412" s="120">
        <f t="shared" si="574"/>
        <v>1905.84</v>
      </c>
      <c r="AI412" s="119" t="s">
        <v>32</v>
      </c>
    </row>
    <row r="413" s="76" customFormat="1" ht="19" customHeight="1" spans="1:35">
      <c r="A413" s="100">
        <f t="shared" si="558"/>
        <v>410</v>
      </c>
      <c r="B413" s="143" t="s">
        <v>196</v>
      </c>
      <c r="C413" s="59" t="s">
        <v>951</v>
      </c>
      <c r="D413" s="177" t="s">
        <v>952</v>
      </c>
      <c r="E413" s="138">
        <v>3726.65</v>
      </c>
      <c r="F413" s="102">
        <v>3726.65</v>
      </c>
      <c r="G413" s="138">
        <v>6014.67</v>
      </c>
      <c r="H413" s="138">
        <v>3726.65</v>
      </c>
      <c r="I413" s="174"/>
      <c r="J413" s="102">
        <v>108</v>
      </c>
      <c r="K413" s="26">
        <f t="shared" si="534"/>
        <v>44.72</v>
      </c>
      <c r="L413" s="26">
        <f t="shared" si="541"/>
        <v>596.26</v>
      </c>
      <c r="M413" s="102">
        <f t="shared" si="559"/>
        <v>481.17</v>
      </c>
      <c r="N413" s="26">
        <f t="shared" si="542"/>
        <v>26.09</v>
      </c>
      <c r="O413" s="102">
        <f t="shared" si="560"/>
        <v>0</v>
      </c>
      <c r="P413" s="102">
        <f t="shared" si="561"/>
        <v>54</v>
      </c>
      <c r="Q413" s="102">
        <f t="shared" si="562"/>
        <v>1202.24</v>
      </c>
      <c r="R413" s="26">
        <f t="shared" si="563"/>
        <v>0</v>
      </c>
      <c r="S413" s="26">
        <f t="shared" si="564"/>
        <v>298.13</v>
      </c>
      <c r="T413" s="102">
        <f t="shared" si="565"/>
        <v>120.29</v>
      </c>
      <c r="U413" s="26">
        <f t="shared" si="566"/>
        <v>11.18</v>
      </c>
      <c r="V413" s="102">
        <f t="shared" si="567"/>
        <v>0</v>
      </c>
      <c r="W413" s="102">
        <f t="shared" si="568"/>
        <v>54</v>
      </c>
      <c r="X413" s="26">
        <f t="shared" si="569"/>
        <v>483.6</v>
      </c>
      <c r="Y413" s="26">
        <f t="shared" si="570"/>
        <v>1685.84</v>
      </c>
      <c r="Z413" s="157"/>
      <c r="AA413" s="195" t="s">
        <v>55</v>
      </c>
      <c r="AB413" s="120">
        <f t="shared" ref="AB413:AH413" si="575">K413+R413</f>
        <v>44.72</v>
      </c>
      <c r="AC413" s="120">
        <f t="shared" si="575"/>
        <v>894.39</v>
      </c>
      <c r="AD413" s="120">
        <f t="shared" si="575"/>
        <v>601.46</v>
      </c>
      <c r="AE413" s="120">
        <f t="shared" si="575"/>
        <v>37.27</v>
      </c>
      <c r="AF413" s="120">
        <f t="shared" si="575"/>
        <v>0</v>
      </c>
      <c r="AG413" s="120">
        <f t="shared" si="575"/>
        <v>108</v>
      </c>
      <c r="AH413" s="120">
        <f t="shared" si="575"/>
        <v>1685.84</v>
      </c>
      <c r="AI413" s="119" t="s">
        <v>32</v>
      </c>
    </row>
    <row r="414" s="76" customFormat="1" ht="19" customHeight="1" spans="1:35">
      <c r="A414" s="100">
        <f t="shared" si="558"/>
        <v>411</v>
      </c>
      <c r="B414" s="143" t="s">
        <v>103</v>
      </c>
      <c r="C414" s="59" t="s">
        <v>953</v>
      </c>
      <c r="D414" s="177" t="s">
        <v>954</v>
      </c>
      <c r="E414" s="138">
        <v>3726.65</v>
      </c>
      <c r="F414" s="102">
        <v>3726.65</v>
      </c>
      <c r="G414" s="138">
        <v>6014.67</v>
      </c>
      <c r="H414" s="138">
        <v>3726.65</v>
      </c>
      <c r="I414" s="174"/>
      <c r="J414" s="102">
        <v>108</v>
      </c>
      <c r="K414" s="26">
        <f t="shared" si="534"/>
        <v>44.72</v>
      </c>
      <c r="L414" s="26">
        <f t="shared" si="541"/>
        <v>596.26</v>
      </c>
      <c r="M414" s="102">
        <f t="shared" si="559"/>
        <v>481.17</v>
      </c>
      <c r="N414" s="26">
        <f t="shared" si="542"/>
        <v>26.09</v>
      </c>
      <c r="O414" s="102">
        <f t="shared" si="560"/>
        <v>0</v>
      </c>
      <c r="P414" s="102">
        <f t="shared" si="561"/>
        <v>54</v>
      </c>
      <c r="Q414" s="102">
        <f t="shared" si="562"/>
        <v>1202.24</v>
      </c>
      <c r="R414" s="26">
        <f t="shared" si="563"/>
        <v>0</v>
      </c>
      <c r="S414" s="26">
        <f t="shared" si="564"/>
        <v>298.13</v>
      </c>
      <c r="T414" s="102">
        <f t="shared" si="565"/>
        <v>120.29</v>
      </c>
      <c r="U414" s="26">
        <f t="shared" si="566"/>
        <v>11.18</v>
      </c>
      <c r="V414" s="102">
        <f t="shared" si="567"/>
        <v>0</v>
      </c>
      <c r="W414" s="102">
        <f t="shared" si="568"/>
        <v>54</v>
      </c>
      <c r="X414" s="26">
        <f t="shared" si="569"/>
        <v>483.6</v>
      </c>
      <c r="Y414" s="26">
        <f t="shared" si="570"/>
        <v>1685.84</v>
      </c>
      <c r="Z414" s="157"/>
      <c r="AA414" s="195" t="s">
        <v>42</v>
      </c>
      <c r="AB414" s="120">
        <f t="shared" ref="AB414:AH414" si="576">K414+R414</f>
        <v>44.72</v>
      </c>
      <c r="AC414" s="120">
        <f t="shared" si="576"/>
        <v>894.39</v>
      </c>
      <c r="AD414" s="120">
        <f t="shared" si="576"/>
        <v>601.46</v>
      </c>
      <c r="AE414" s="120">
        <f t="shared" si="576"/>
        <v>37.27</v>
      </c>
      <c r="AF414" s="120">
        <f t="shared" si="576"/>
        <v>0</v>
      </c>
      <c r="AG414" s="120">
        <f t="shared" si="576"/>
        <v>108</v>
      </c>
      <c r="AH414" s="120">
        <f t="shared" si="576"/>
        <v>1685.84</v>
      </c>
      <c r="AI414" s="119" t="s">
        <v>32</v>
      </c>
    </row>
    <row r="415" s="76" customFormat="1" ht="19" customHeight="1" spans="1:35">
      <c r="A415" s="100">
        <f t="shared" si="558"/>
        <v>412</v>
      </c>
      <c r="B415" s="143" t="s">
        <v>246</v>
      </c>
      <c r="C415" s="60" t="s">
        <v>955</v>
      </c>
      <c r="D415" s="179" t="s">
        <v>956</v>
      </c>
      <c r="E415" s="138">
        <v>3726.65</v>
      </c>
      <c r="F415" s="102">
        <v>3726.65</v>
      </c>
      <c r="G415" s="138">
        <v>6014.67</v>
      </c>
      <c r="H415" s="138">
        <v>3726.65</v>
      </c>
      <c r="I415" s="174"/>
      <c r="J415" s="102">
        <v>108</v>
      </c>
      <c r="K415" s="26">
        <f t="shared" si="534"/>
        <v>44.72</v>
      </c>
      <c r="L415" s="26">
        <f t="shared" si="541"/>
        <v>596.26</v>
      </c>
      <c r="M415" s="102">
        <f t="shared" si="559"/>
        <v>481.17</v>
      </c>
      <c r="N415" s="26">
        <f t="shared" si="542"/>
        <v>26.09</v>
      </c>
      <c r="O415" s="102">
        <f t="shared" si="560"/>
        <v>0</v>
      </c>
      <c r="P415" s="102">
        <f t="shared" si="561"/>
        <v>54</v>
      </c>
      <c r="Q415" s="102">
        <f t="shared" si="562"/>
        <v>1202.24</v>
      </c>
      <c r="R415" s="26">
        <f t="shared" si="563"/>
        <v>0</v>
      </c>
      <c r="S415" s="26">
        <f t="shared" si="564"/>
        <v>298.13</v>
      </c>
      <c r="T415" s="102">
        <f t="shared" si="565"/>
        <v>120.29</v>
      </c>
      <c r="U415" s="26">
        <f t="shared" si="566"/>
        <v>11.18</v>
      </c>
      <c r="V415" s="102">
        <f t="shared" si="567"/>
        <v>0</v>
      </c>
      <c r="W415" s="102">
        <f t="shared" si="568"/>
        <v>54</v>
      </c>
      <c r="X415" s="26">
        <f t="shared" si="569"/>
        <v>483.6</v>
      </c>
      <c r="Y415" s="26">
        <f t="shared" si="570"/>
        <v>1685.84</v>
      </c>
      <c r="Z415" s="157"/>
      <c r="AA415" s="195" t="s">
        <v>56</v>
      </c>
      <c r="AB415" s="120">
        <f t="shared" ref="AB415:AH415" si="577">K415+R415</f>
        <v>44.72</v>
      </c>
      <c r="AC415" s="120">
        <f t="shared" si="577"/>
        <v>894.39</v>
      </c>
      <c r="AD415" s="120">
        <f t="shared" si="577"/>
        <v>601.46</v>
      </c>
      <c r="AE415" s="120">
        <f t="shared" si="577"/>
        <v>37.27</v>
      </c>
      <c r="AF415" s="120">
        <f t="shared" si="577"/>
        <v>0</v>
      </c>
      <c r="AG415" s="120">
        <f t="shared" si="577"/>
        <v>108</v>
      </c>
      <c r="AH415" s="120">
        <f t="shared" si="577"/>
        <v>1685.84</v>
      </c>
      <c r="AI415" s="119" t="s">
        <v>32</v>
      </c>
    </row>
    <row r="416" s="76" customFormat="1" ht="19" customHeight="1" spans="1:35">
      <c r="A416" s="100">
        <f t="shared" si="558"/>
        <v>413</v>
      </c>
      <c r="B416" s="143" t="s">
        <v>246</v>
      </c>
      <c r="C416" s="59" t="s">
        <v>957</v>
      </c>
      <c r="D416" s="177" t="s">
        <v>958</v>
      </c>
      <c r="E416" s="138">
        <v>3726.65</v>
      </c>
      <c r="F416" s="102">
        <v>3726.65</v>
      </c>
      <c r="G416" s="138">
        <v>6014.67</v>
      </c>
      <c r="H416" s="138">
        <v>3726.65</v>
      </c>
      <c r="I416" s="174"/>
      <c r="J416" s="102">
        <v>108</v>
      </c>
      <c r="K416" s="26">
        <f t="shared" si="534"/>
        <v>44.72</v>
      </c>
      <c r="L416" s="26">
        <f t="shared" si="541"/>
        <v>596.26</v>
      </c>
      <c r="M416" s="102">
        <f t="shared" si="559"/>
        <v>481.17</v>
      </c>
      <c r="N416" s="26">
        <f t="shared" si="542"/>
        <v>26.09</v>
      </c>
      <c r="O416" s="102">
        <f t="shared" si="560"/>
        <v>0</v>
      </c>
      <c r="P416" s="102">
        <f t="shared" si="561"/>
        <v>54</v>
      </c>
      <c r="Q416" s="102">
        <f t="shared" si="562"/>
        <v>1202.24</v>
      </c>
      <c r="R416" s="26">
        <f t="shared" si="563"/>
        <v>0</v>
      </c>
      <c r="S416" s="26">
        <f t="shared" si="564"/>
        <v>298.13</v>
      </c>
      <c r="T416" s="102">
        <f t="shared" si="565"/>
        <v>120.29</v>
      </c>
      <c r="U416" s="26">
        <f t="shared" si="566"/>
        <v>11.18</v>
      </c>
      <c r="V416" s="102">
        <f t="shared" si="567"/>
        <v>0</v>
      </c>
      <c r="W416" s="102">
        <f t="shared" si="568"/>
        <v>54</v>
      </c>
      <c r="X416" s="26">
        <f t="shared" si="569"/>
        <v>483.6</v>
      </c>
      <c r="Y416" s="26">
        <f t="shared" si="570"/>
        <v>1685.84</v>
      </c>
      <c r="Z416" s="157"/>
      <c r="AA416" s="195" t="s">
        <v>56</v>
      </c>
      <c r="AB416" s="120">
        <f t="shared" ref="AB416:AH416" si="578">K416+R416</f>
        <v>44.72</v>
      </c>
      <c r="AC416" s="120">
        <f t="shared" si="578"/>
        <v>894.39</v>
      </c>
      <c r="AD416" s="120">
        <f t="shared" si="578"/>
        <v>601.46</v>
      </c>
      <c r="AE416" s="120">
        <f t="shared" si="578"/>
        <v>37.27</v>
      </c>
      <c r="AF416" s="120">
        <f t="shared" si="578"/>
        <v>0</v>
      </c>
      <c r="AG416" s="120">
        <f t="shared" si="578"/>
        <v>108</v>
      </c>
      <c r="AH416" s="120">
        <f t="shared" si="578"/>
        <v>1685.84</v>
      </c>
      <c r="AI416" s="119" t="s">
        <v>32</v>
      </c>
    </row>
    <row r="417" s="76" customFormat="1" ht="19" customHeight="1" spans="1:35">
      <c r="A417" s="100">
        <f t="shared" si="558"/>
        <v>414</v>
      </c>
      <c r="B417" s="143" t="s">
        <v>185</v>
      </c>
      <c r="C417" s="59" t="s">
        <v>959</v>
      </c>
      <c r="D417" s="177" t="s">
        <v>960</v>
      </c>
      <c r="E417" s="138">
        <v>3726.65</v>
      </c>
      <c r="F417" s="102">
        <v>3726.65</v>
      </c>
      <c r="G417" s="138">
        <v>6014.67</v>
      </c>
      <c r="H417" s="138">
        <v>3726.65</v>
      </c>
      <c r="I417" s="174"/>
      <c r="J417" s="102">
        <v>108</v>
      </c>
      <c r="K417" s="26">
        <f t="shared" si="534"/>
        <v>44.72</v>
      </c>
      <c r="L417" s="26">
        <f t="shared" si="541"/>
        <v>596.26</v>
      </c>
      <c r="M417" s="102">
        <f t="shared" si="559"/>
        <v>481.17</v>
      </c>
      <c r="N417" s="26">
        <f t="shared" si="542"/>
        <v>26.09</v>
      </c>
      <c r="O417" s="102">
        <f t="shared" si="560"/>
        <v>0</v>
      </c>
      <c r="P417" s="102">
        <f t="shared" si="561"/>
        <v>54</v>
      </c>
      <c r="Q417" s="102">
        <f t="shared" si="562"/>
        <v>1202.24</v>
      </c>
      <c r="R417" s="26">
        <f t="shared" si="563"/>
        <v>0</v>
      </c>
      <c r="S417" s="26">
        <f t="shared" si="564"/>
        <v>298.13</v>
      </c>
      <c r="T417" s="102">
        <f t="shared" si="565"/>
        <v>120.29</v>
      </c>
      <c r="U417" s="26">
        <f t="shared" si="566"/>
        <v>11.18</v>
      </c>
      <c r="V417" s="102">
        <f t="shared" si="567"/>
        <v>0</v>
      </c>
      <c r="W417" s="102">
        <f t="shared" si="568"/>
        <v>54</v>
      </c>
      <c r="X417" s="26">
        <f t="shared" si="569"/>
        <v>483.6</v>
      </c>
      <c r="Y417" s="26">
        <f t="shared" si="570"/>
        <v>1685.84</v>
      </c>
      <c r="Z417" s="157"/>
      <c r="AA417" s="195" t="s">
        <v>54</v>
      </c>
      <c r="AB417" s="120">
        <f t="shared" ref="AB417:AH417" si="579">K417+R417</f>
        <v>44.72</v>
      </c>
      <c r="AC417" s="120">
        <f t="shared" si="579"/>
        <v>894.39</v>
      </c>
      <c r="AD417" s="120">
        <f t="shared" si="579"/>
        <v>601.46</v>
      </c>
      <c r="AE417" s="120">
        <f t="shared" si="579"/>
        <v>37.27</v>
      </c>
      <c r="AF417" s="120">
        <f t="shared" si="579"/>
        <v>0</v>
      </c>
      <c r="AG417" s="120">
        <f t="shared" si="579"/>
        <v>108</v>
      </c>
      <c r="AH417" s="120">
        <f t="shared" si="579"/>
        <v>1685.84</v>
      </c>
      <c r="AI417" s="119" t="s">
        <v>32</v>
      </c>
    </row>
    <row r="418" s="76" customFormat="1" ht="19" customHeight="1" spans="1:35">
      <c r="A418" s="100">
        <f t="shared" si="558"/>
        <v>415</v>
      </c>
      <c r="B418" s="143" t="s">
        <v>395</v>
      </c>
      <c r="C418" s="59" t="s">
        <v>961</v>
      </c>
      <c r="D418" s="177" t="s">
        <v>962</v>
      </c>
      <c r="E418" s="138">
        <v>3726.65</v>
      </c>
      <c r="F418" s="102">
        <v>3726.65</v>
      </c>
      <c r="G418" s="138">
        <v>6014.67</v>
      </c>
      <c r="H418" s="138">
        <v>3726.65</v>
      </c>
      <c r="I418" s="174"/>
      <c r="J418" s="102">
        <v>108</v>
      </c>
      <c r="K418" s="26">
        <f t="shared" si="534"/>
        <v>44.72</v>
      </c>
      <c r="L418" s="26">
        <f t="shared" si="541"/>
        <v>596.26</v>
      </c>
      <c r="M418" s="102">
        <f t="shared" si="559"/>
        <v>481.17</v>
      </c>
      <c r="N418" s="26">
        <f t="shared" si="542"/>
        <v>26.09</v>
      </c>
      <c r="O418" s="102">
        <f t="shared" si="560"/>
        <v>0</v>
      </c>
      <c r="P418" s="102">
        <f t="shared" si="561"/>
        <v>54</v>
      </c>
      <c r="Q418" s="102">
        <f t="shared" si="562"/>
        <v>1202.24</v>
      </c>
      <c r="R418" s="26">
        <f t="shared" si="563"/>
        <v>0</v>
      </c>
      <c r="S418" s="26">
        <f t="shared" si="564"/>
        <v>298.13</v>
      </c>
      <c r="T418" s="102">
        <f t="shared" si="565"/>
        <v>120.29</v>
      </c>
      <c r="U418" s="26">
        <f t="shared" si="566"/>
        <v>11.18</v>
      </c>
      <c r="V418" s="102">
        <f t="shared" si="567"/>
        <v>0</v>
      </c>
      <c r="W418" s="102">
        <f t="shared" si="568"/>
        <v>54</v>
      </c>
      <c r="X418" s="26">
        <f t="shared" si="569"/>
        <v>483.6</v>
      </c>
      <c r="Y418" s="26">
        <f t="shared" si="570"/>
        <v>1685.84</v>
      </c>
      <c r="Z418" s="157"/>
      <c r="AA418" s="195" t="s">
        <v>62</v>
      </c>
      <c r="AB418" s="120">
        <f t="shared" ref="AB418:AH418" si="580">K418+R418</f>
        <v>44.72</v>
      </c>
      <c r="AC418" s="120">
        <f t="shared" si="580"/>
        <v>894.39</v>
      </c>
      <c r="AD418" s="120">
        <f t="shared" si="580"/>
        <v>601.46</v>
      </c>
      <c r="AE418" s="120">
        <f t="shared" si="580"/>
        <v>37.27</v>
      </c>
      <c r="AF418" s="120">
        <f t="shared" si="580"/>
        <v>0</v>
      </c>
      <c r="AG418" s="120">
        <f t="shared" si="580"/>
        <v>108</v>
      </c>
      <c r="AH418" s="120">
        <f t="shared" si="580"/>
        <v>1685.84</v>
      </c>
      <c r="AI418" s="119" t="s">
        <v>32</v>
      </c>
    </row>
    <row r="419" s="76" customFormat="1" ht="19" customHeight="1" spans="1:35">
      <c r="A419" s="100">
        <f t="shared" ref="A419:A429" si="581">ROW()-3</f>
        <v>416</v>
      </c>
      <c r="B419" s="168" t="s">
        <v>395</v>
      </c>
      <c r="C419" s="29" t="s">
        <v>963</v>
      </c>
      <c r="D419" s="180" t="s">
        <v>964</v>
      </c>
      <c r="E419" s="138">
        <v>3726.65</v>
      </c>
      <c r="F419" s="102">
        <v>3726.65</v>
      </c>
      <c r="G419" s="138">
        <v>6014.67</v>
      </c>
      <c r="H419" s="138">
        <v>3726.65</v>
      </c>
      <c r="I419" s="174"/>
      <c r="J419" s="102">
        <v>108</v>
      </c>
      <c r="K419" s="26">
        <f t="shared" si="534"/>
        <v>44.72</v>
      </c>
      <c r="L419" s="26">
        <f t="shared" si="541"/>
        <v>596.26</v>
      </c>
      <c r="M419" s="102">
        <f t="shared" ref="M419:M429" si="582">ROUND(G419*0.08,2)</f>
        <v>481.17</v>
      </c>
      <c r="N419" s="26">
        <f t="shared" si="542"/>
        <v>26.09</v>
      </c>
      <c r="O419" s="102">
        <f t="shared" ref="O419:O429" si="583">I419*5%</f>
        <v>0</v>
      </c>
      <c r="P419" s="102">
        <f t="shared" ref="P419:P429" si="584">J419*50%</f>
        <v>54</v>
      </c>
      <c r="Q419" s="102">
        <f t="shared" ref="Q419:Q429" si="585">SUM(K419:P419)</f>
        <v>1202.24</v>
      </c>
      <c r="R419" s="26">
        <f t="shared" ref="R419:R429" si="586">E419*0</f>
        <v>0</v>
      </c>
      <c r="S419" s="26">
        <f t="shared" ref="S419:S429" si="587">ROUND(F419*0.08,2)</f>
        <v>298.13</v>
      </c>
      <c r="T419" s="102">
        <f t="shared" ref="T419:T429" si="588">ROUND(G419*0.02,2)</f>
        <v>120.29</v>
      </c>
      <c r="U419" s="26">
        <f t="shared" ref="U419:U429" si="589">ROUND(H419*0.003,2)</f>
        <v>11.18</v>
      </c>
      <c r="V419" s="102">
        <f t="shared" ref="V419:V429" si="590">I419*5%</f>
        <v>0</v>
      </c>
      <c r="W419" s="102">
        <f t="shared" ref="W419:W429" si="591">J419*50%</f>
        <v>54</v>
      </c>
      <c r="X419" s="26">
        <f t="shared" ref="X419:X429" si="592">SUM(R419:W419)</f>
        <v>483.6</v>
      </c>
      <c r="Y419" s="26">
        <f t="shared" ref="Y419:Y429" si="593">Q419+X419</f>
        <v>1685.84</v>
      </c>
      <c r="Z419" s="157"/>
      <c r="AA419" s="195" t="s">
        <v>62</v>
      </c>
      <c r="AB419" s="120">
        <f t="shared" ref="AB419:AH419" si="594">K419+R419</f>
        <v>44.72</v>
      </c>
      <c r="AC419" s="120">
        <f t="shared" si="594"/>
        <v>894.39</v>
      </c>
      <c r="AD419" s="120">
        <f t="shared" si="594"/>
        <v>601.46</v>
      </c>
      <c r="AE419" s="120">
        <f t="shared" si="594"/>
        <v>37.27</v>
      </c>
      <c r="AF419" s="120">
        <f t="shared" si="594"/>
        <v>0</v>
      </c>
      <c r="AG419" s="120">
        <f t="shared" si="594"/>
        <v>108</v>
      </c>
      <c r="AH419" s="120">
        <f t="shared" si="594"/>
        <v>1685.84</v>
      </c>
      <c r="AI419" s="119" t="s">
        <v>32</v>
      </c>
    </row>
    <row r="420" s="76" customFormat="1" ht="19" customHeight="1" spans="1:35">
      <c r="A420" s="100">
        <f t="shared" si="581"/>
        <v>417</v>
      </c>
      <c r="B420" s="143" t="s">
        <v>116</v>
      </c>
      <c r="C420" s="59" t="s">
        <v>965</v>
      </c>
      <c r="D420" s="177" t="s">
        <v>966</v>
      </c>
      <c r="E420" s="138">
        <v>3726.65</v>
      </c>
      <c r="F420" s="102">
        <v>3726.65</v>
      </c>
      <c r="G420" s="138">
        <v>6014.67</v>
      </c>
      <c r="H420" s="138">
        <v>3726.65</v>
      </c>
      <c r="I420" s="174"/>
      <c r="J420" s="102">
        <v>108</v>
      </c>
      <c r="K420" s="26">
        <f t="shared" si="534"/>
        <v>44.72</v>
      </c>
      <c r="L420" s="26">
        <f t="shared" si="541"/>
        <v>596.26</v>
      </c>
      <c r="M420" s="102">
        <f t="shared" si="582"/>
        <v>481.17</v>
      </c>
      <c r="N420" s="26">
        <f t="shared" si="542"/>
        <v>26.09</v>
      </c>
      <c r="O420" s="102">
        <f t="shared" si="583"/>
        <v>0</v>
      </c>
      <c r="P420" s="102">
        <f t="shared" si="584"/>
        <v>54</v>
      </c>
      <c r="Q420" s="102">
        <f t="shared" si="585"/>
        <v>1202.24</v>
      </c>
      <c r="R420" s="26">
        <f t="shared" si="586"/>
        <v>0</v>
      </c>
      <c r="S420" s="26">
        <f t="shared" si="587"/>
        <v>298.13</v>
      </c>
      <c r="T420" s="102">
        <f t="shared" si="588"/>
        <v>120.29</v>
      </c>
      <c r="U420" s="26">
        <f t="shared" si="589"/>
        <v>11.18</v>
      </c>
      <c r="V420" s="102">
        <f t="shared" si="590"/>
        <v>0</v>
      </c>
      <c r="W420" s="102">
        <f t="shared" si="591"/>
        <v>54</v>
      </c>
      <c r="X420" s="26">
        <f t="shared" si="592"/>
        <v>483.6</v>
      </c>
      <c r="Y420" s="26">
        <f t="shared" si="593"/>
        <v>1685.84</v>
      </c>
      <c r="Z420" s="157"/>
      <c r="AA420" s="121" t="s">
        <v>52</v>
      </c>
      <c r="AB420" s="120">
        <f t="shared" ref="AB420:AH420" si="595">K420+R420</f>
        <v>44.72</v>
      </c>
      <c r="AC420" s="120">
        <f t="shared" si="595"/>
        <v>894.39</v>
      </c>
      <c r="AD420" s="120">
        <f t="shared" si="595"/>
        <v>601.46</v>
      </c>
      <c r="AE420" s="120">
        <f t="shared" si="595"/>
        <v>37.27</v>
      </c>
      <c r="AF420" s="120">
        <f t="shared" si="595"/>
        <v>0</v>
      </c>
      <c r="AG420" s="120">
        <f t="shared" si="595"/>
        <v>108</v>
      </c>
      <c r="AH420" s="120">
        <f t="shared" si="595"/>
        <v>1685.84</v>
      </c>
      <c r="AI420" s="119" t="s">
        <v>34</v>
      </c>
    </row>
    <row r="421" s="76" customFormat="1" ht="19" customHeight="1" spans="1:35">
      <c r="A421" s="100">
        <f t="shared" si="581"/>
        <v>418</v>
      </c>
      <c r="B421" s="143" t="s">
        <v>201</v>
      </c>
      <c r="C421" s="59" t="s">
        <v>967</v>
      </c>
      <c r="D421" s="177" t="s">
        <v>968</v>
      </c>
      <c r="E421" s="138">
        <v>3726.65</v>
      </c>
      <c r="F421" s="102">
        <v>3726.65</v>
      </c>
      <c r="G421" s="138">
        <v>6014.67</v>
      </c>
      <c r="H421" s="138">
        <v>3726.65</v>
      </c>
      <c r="I421" s="174"/>
      <c r="J421" s="102">
        <v>108</v>
      </c>
      <c r="K421" s="26">
        <f t="shared" si="534"/>
        <v>44.72</v>
      </c>
      <c r="L421" s="26">
        <f t="shared" si="541"/>
        <v>596.26</v>
      </c>
      <c r="M421" s="102">
        <f t="shared" si="582"/>
        <v>481.17</v>
      </c>
      <c r="N421" s="26">
        <f t="shared" si="542"/>
        <v>26.09</v>
      </c>
      <c r="O421" s="102">
        <f t="shared" si="583"/>
        <v>0</v>
      </c>
      <c r="P421" s="102">
        <f t="shared" si="584"/>
        <v>54</v>
      </c>
      <c r="Q421" s="102">
        <f t="shared" si="585"/>
        <v>1202.24</v>
      </c>
      <c r="R421" s="26">
        <f t="shared" si="586"/>
        <v>0</v>
      </c>
      <c r="S421" s="26">
        <f t="shared" si="587"/>
        <v>298.13</v>
      </c>
      <c r="T421" s="102">
        <f t="shared" si="588"/>
        <v>120.29</v>
      </c>
      <c r="U421" s="26">
        <f t="shared" si="589"/>
        <v>11.18</v>
      </c>
      <c r="V421" s="102">
        <f t="shared" si="590"/>
        <v>0</v>
      </c>
      <c r="W421" s="102">
        <f t="shared" si="591"/>
        <v>54</v>
      </c>
      <c r="X421" s="26">
        <f t="shared" si="592"/>
        <v>483.6</v>
      </c>
      <c r="Y421" s="26">
        <f t="shared" si="593"/>
        <v>1685.84</v>
      </c>
      <c r="Z421" s="157"/>
      <c r="AA421" s="195" t="s">
        <v>46</v>
      </c>
      <c r="AB421" s="120">
        <f t="shared" ref="AB421:AH421" si="596">K421+R421</f>
        <v>44.72</v>
      </c>
      <c r="AC421" s="120">
        <f t="shared" si="596"/>
        <v>894.39</v>
      </c>
      <c r="AD421" s="120">
        <f t="shared" si="596"/>
        <v>601.46</v>
      </c>
      <c r="AE421" s="120">
        <f t="shared" si="596"/>
        <v>37.27</v>
      </c>
      <c r="AF421" s="120">
        <f t="shared" si="596"/>
        <v>0</v>
      </c>
      <c r="AG421" s="120">
        <f t="shared" si="596"/>
        <v>108</v>
      </c>
      <c r="AH421" s="120">
        <f t="shared" si="596"/>
        <v>1685.84</v>
      </c>
      <c r="AI421" s="119" t="s">
        <v>32</v>
      </c>
    </row>
    <row r="422" s="76" customFormat="1" ht="19" customHeight="1" spans="1:35">
      <c r="A422" s="100">
        <f t="shared" si="581"/>
        <v>419</v>
      </c>
      <c r="B422" s="143" t="s">
        <v>201</v>
      </c>
      <c r="C422" s="59" t="s">
        <v>969</v>
      </c>
      <c r="D422" s="177" t="s">
        <v>970</v>
      </c>
      <c r="E422" s="138">
        <v>3726.65</v>
      </c>
      <c r="F422" s="102">
        <v>3726.65</v>
      </c>
      <c r="G422" s="138">
        <v>6014.67</v>
      </c>
      <c r="H422" s="138">
        <v>3726.65</v>
      </c>
      <c r="I422" s="174"/>
      <c r="J422" s="102">
        <v>108</v>
      </c>
      <c r="K422" s="26">
        <f t="shared" si="534"/>
        <v>44.72</v>
      </c>
      <c r="L422" s="26">
        <f t="shared" si="541"/>
        <v>596.26</v>
      </c>
      <c r="M422" s="102">
        <f t="shared" si="582"/>
        <v>481.17</v>
      </c>
      <c r="N422" s="26">
        <f t="shared" si="542"/>
        <v>26.09</v>
      </c>
      <c r="O422" s="102">
        <f t="shared" si="583"/>
        <v>0</v>
      </c>
      <c r="P422" s="102">
        <f t="shared" si="584"/>
        <v>54</v>
      </c>
      <c r="Q422" s="102">
        <f t="shared" si="585"/>
        <v>1202.24</v>
      </c>
      <c r="R422" s="26">
        <f t="shared" si="586"/>
        <v>0</v>
      </c>
      <c r="S422" s="26">
        <f t="shared" si="587"/>
        <v>298.13</v>
      </c>
      <c r="T422" s="102">
        <f t="shared" si="588"/>
        <v>120.29</v>
      </c>
      <c r="U422" s="26">
        <f t="shared" si="589"/>
        <v>11.18</v>
      </c>
      <c r="V422" s="102">
        <f t="shared" si="590"/>
        <v>0</v>
      </c>
      <c r="W422" s="102">
        <f t="shared" si="591"/>
        <v>54</v>
      </c>
      <c r="X422" s="26">
        <f t="shared" si="592"/>
        <v>483.6</v>
      </c>
      <c r="Y422" s="26">
        <f t="shared" si="593"/>
        <v>1685.84</v>
      </c>
      <c r="Z422" s="157"/>
      <c r="AA422" s="195" t="s">
        <v>46</v>
      </c>
      <c r="AB422" s="120">
        <f t="shared" ref="AB422:AH422" si="597">K422+R422</f>
        <v>44.72</v>
      </c>
      <c r="AC422" s="120">
        <f t="shared" si="597"/>
        <v>894.39</v>
      </c>
      <c r="AD422" s="120">
        <f t="shared" si="597"/>
        <v>601.46</v>
      </c>
      <c r="AE422" s="120">
        <f t="shared" si="597"/>
        <v>37.27</v>
      </c>
      <c r="AF422" s="120">
        <f t="shared" si="597"/>
        <v>0</v>
      </c>
      <c r="AG422" s="120">
        <f t="shared" si="597"/>
        <v>108</v>
      </c>
      <c r="AH422" s="120">
        <f t="shared" si="597"/>
        <v>1685.84</v>
      </c>
      <c r="AI422" s="119" t="s">
        <v>32</v>
      </c>
    </row>
    <row r="423" s="76" customFormat="1" ht="19" customHeight="1" spans="1:35">
      <c r="A423" s="100">
        <f t="shared" si="581"/>
        <v>420</v>
      </c>
      <c r="B423" s="143" t="s">
        <v>201</v>
      </c>
      <c r="C423" s="59" t="s">
        <v>971</v>
      </c>
      <c r="D423" s="177" t="s">
        <v>972</v>
      </c>
      <c r="E423" s="138">
        <v>3726.65</v>
      </c>
      <c r="F423" s="102">
        <v>3726.65</v>
      </c>
      <c r="G423" s="138">
        <v>6014.67</v>
      </c>
      <c r="H423" s="138">
        <v>3726.65</v>
      </c>
      <c r="I423" s="174"/>
      <c r="J423" s="102">
        <v>108</v>
      </c>
      <c r="K423" s="26">
        <f t="shared" si="534"/>
        <v>44.72</v>
      </c>
      <c r="L423" s="26">
        <f t="shared" si="541"/>
        <v>596.26</v>
      </c>
      <c r="M423" s="102">
        <f t="shared" si="582"/>
        <v>481.17</v>
      </c>
      <c r="N423" s="26">
        <f t="shared" si="542"/>
        <v>26.09</v>
      </c>
      <c r="O423" s="102">
        <f t="shared" si="583"/>
        <v>0</v>
      </c>
      <c r="P423" s="102">
        <f t="shared" si="584"/>
        <v>54</v>
      </c>
      <c r="Q423" s="102">
        <f t="shared" si="585"/>
        <v>1202.24</v>
      </c>
      <c r="R423" s="26">
        <f t="shared" si="586"/>
        <v>0</v>
      </c>
      <c r="S423" s="26">
        <f t="shared" si="587"/>
        <v>298.13</v>
      </c>
      <c r="T423" s="102">
        <f t="shared" si="588"/>
        <v>120.29</v>
      </c>
      <c r="U423" s="26">
        <f t="shared" si="589"/>
        <v>11.18</v>
      </c>
      <c r="V423" s="102">
        <f t="shared" si="590"/>
        <v>0</v>
      </c>
      <c r="W423" s="102">
        <f t="shared" si="591"/>
        <v>54</v>
      </c>
      <c r="X423" s="26">
        <f t="shared" si="592"/>
        <v>483.6</v>
      </c>
      <c r="Y423" s="26">
        <f t="shared" si="593"/>
        <v>1685.84</v>
      </c>
      <c r="Z423" s="157"/>
      <c r="AA423" s="195" t="s">
        <v>46</v>
      </c>
      <c r="AB423" s="120">
        <f t="shared" ref="AB423:AH423" si="598">K423+R423</f>
        <v>44.72</v>
      </c>
      <c r="AC423" s="120">
        <f t="shared" si="598"/>
        <v>894.39</v>
      </c>
      <c r="AD423" s="120">
        <f t="shared" si="598"/>
        <v>601.46</v>
      </c>
      <c r="AE423" s="120">
        <f t="shared" si="598"/>
        <v>37.27</v>
      </c>
      <c r="AF423" s="120">
        <f t="shared" si="598"/>
        <v>0</v>
      </c>
      <c r="AG423" s="120">
        <f t="shared" si="598"/>
        <v>108</v>
      </c>
      <c r="AH423" s="120">
        <f t="shared" si="598"/>
        <v>1685.84</v>
      </c>
      <c r="AI423" s="119" t="s">
        <v>32</v>
      </c>
    </row>
    <row r="424" s="76" customFormat="1" ht="19" customHeight="1" spans="1:35">
      <c r="A424" s="100">
        <f t="shared" si="581"/>
        <v>421</v>
      </c>
      <c r="B424" s="143" t="s">
        <v>395</v>
      </c>
      <c r="C424" s="59" t="s">
        <v>973</v>
      </c>
      <c r="D424" s="177" t="s">
        <v>974</v>
      </c>
      <c r="E424" s="138">
        <v>3726.65</v>
      </c>
      <c r="F424" s="102">
        <v>3726.65</v>
      </c>
      <c r="G424" s="138">
        <v>6014.67</v>
      </c>
      <c r="H424" s="138">
        <v>3726.65</v>
      </c>
      <c r="I424" s="174"/>
      <c r="J424" s="102">
        <v>108</v>
      </c>
      <c r="K424" s="26">
        <f t="shared" si="534"/>
        <v>44.72</v>
      </c>
      <c r="L424" s="26">
        <f t="shared" si="541"/>
        <v>596.26</v>
      </c>
      <c r="M424" s="102">
        <f t="shared" si="582"/>
        <v>481.17</v>
      </c>
      <c r="N424" s="26">
        <f t="shared" si="542"/>
        <v>26.09</v>
      </c>
      <c r="O424" s="102">
        <f t="shared" si="583"/>
        <v>0</v>
      </c>
      <c r="P424" s="102">
        <f t="shared" si="584"/>
        <v>54</v>
      </c>
      <c r="Q424" s="102">
        <f t="shared" si="585"/>
        <v>1202.24</v>
      </c>
      <c r="R424" s="26">
        <f t="shared" si="586"/>
        <v>0</v>
      </c>
      <c r="S424" s="26">
        <f t="shared" si="587"/>
        <v>298.13</v>
      </c>
      <c r="T424" s="102">
        <f t="shared" si="588"/>
        <v>120.29</v>
      </c>
      <c r="U424" s="26">
        <f t="shared" si="589"/>
        <v>11.18</v>
      </c>
      <c r="V424" s="102">
        <f t="shared" si="590"/>
        <v>0</v>
      </c>
      <c r="W424" s="102">
        <f t="shared" si="591"/>
        <v>54</v>
      </c>
      <c r="X424" s="26">
        <f t="shared" si="592"/>
        <v>483.6</v>
      </c>
      <c r="Y424" s="26">
        <f t="shared" si="593"/>
        <v>1685.84</v>
      </c>
      <c r="Z424" s="157"/>
      <c r="AA424" s="195" t="s">
        <v>62</v>
      </c>
      <c r="AB424" s="120">
        <f t="shared" ref="AB424:AH424" si="599">K424+R424</f>
        <v>44.72</v>
      </c>
      <c r="AC424" s="120">
        <f t="shared" si="599"/>
        <v>894.39</v>
      </c>
      <c r="AD424" s="120">
        <f t="shared" si="599"/>
        <v>601.46</v>
      </c>
      <c r="AE424" s="120">
        <f t="shared" si="599"/>
        <v>37.27</v>
      </c>
      <c r="AF424" s="120">
        <f t="shared" si="599"/>
        <v>0</v>
      </c>
      <c r="AG424" s="120">
        <f t="shared" si="599"/>
        <v>108</v>
      </c>
      <c r="AH424" s="120">
        <f t="shared" si="599"/>
        <v>1685.84</v>
      </c>
      <c r="AI424" s="119" t="s">
        <v>32</v>
      </c>
    </row>
    <row r="425" s="76" customFormat="1" ht="19" customHeight="1" spans="1:35">
      <c r="A425" s="100">
        <f t="shared" si="581"/>
        <v>422</v>
      </c>
      <c r="B425" s="143" t="s">
        <v>185</v>
      </c>
      <c r="C425" s="59" t="s">
        <v>975</v>
      </c>
      <c r="D425" s="177" t="s">
        <v>976</v>
      </c>
      <c r="E425" s="138">
        <v>3726.65</v>
      </c>
      <c r="F425" s="102">
        <v>3726.65</v>
      </c>
      <c r="G425" s="138">
        <v>6014.67</v>
      </c>
      <c r="H425" s="138">
        <v>3726.65</v>
      </c>
      <c r="I425" s="174"/>
      <c r="J425" s="102">
        <v>108</v>
      </c>
      <c r="K425" s="26">
        <f t="shared" si="534"/>
        <v>44.72</v>
      </c>
      <c r="L425" s="26">
        <f t="shared" si="541"/>
        <v>596.26</v>
      </c>
      <c r="M425" s="102">
        <f t="shared" si="582"/>
        <v>481.17</v>
      </c>
      <c r="N425" s="26">
        <f t="shared" si="542"/>
        <v>26.09</v>
      </c>
      <c r="O425" s="102">
        <f t="shared" si="583"/>
        <v>0</v>
      </c>
      <c r="P425" s="102">
        <f t="shared" si="584"/>
        <v>54</v>
      </c>
      <c r="Q425" s="102">
        <f t="shared" si="585"/>
        <v>1202.24</v>
      </c>
      <c r="R425" s="26">
        <f t="shared" si="586"/>
        <v>0</v>
      </c>
      <c r="S425" s="26">
        <f t="shared" si="587"/>
        <v>298.13</v>
      </c>
      <c r="T425" s="102">
        <f t="shared" si="588"/>
        <v>120.29</v>
      </c>
      <c r="U425" s="26">
        <f t="shared" si="589"/>
        <v>11.18</v>
      </c>
      <c r="V425" s="102">
        <f t="shared" si="590"/>
        <v>0</v>
      </c>
      <c r="W425" s="102">
        <f t="shared" si="591"/>
        <v>54</v>
      </c>
      <c r="X425" s="26">
        <f t="shared" si="592"/>
        <v>483.6</v>
      </c>
      <c r="Y425" s="26">
        <f t="shared" si="593"/>
        <v>1685.84</v>
      </c>
      <c r="Z425" s="157"/>
      <c r="AA425" s="195" t="s">
        <v>54</v>
      </c>
      <c r="AB425" s="120">
        <f t="shared" ref="AB425:AH425" si="600">K425+R425</f>
        <v>44.72</v>
      </c>
      <c r="AC425" s="120">
        <f t="shared" si="600"/>
        <v>894.39</v>
      </c>
      <c r="AD425" s="120">
        <f t="shared" si="600"/>
        <v>601.46</v>
      </c>
      <c r="AE425" s="120">
        <f t="shared" si="600"/>
        <v>37.27</v>
      </c>
      <c r="AF425" s="120">
        <f t="shared" si="600"/>
        <v>0</v>
      </c>
      <c r="AG425" s="120">
        <f t="shared" si="600"/>
        <v>108</v>
      </c>
      <c r="AH425" s="120">
        <f t="shared" si="600"/>
        <v>1685.84</v>
      </c>
      <c r="AI425" s="119" t="s">
        <v>32</v>
      </c>
    </row>
    <row r="426" s="76" customFormat="1" ht="19" customHeight="1" spans="1:35">
      <c r="A426" s="100">
        <f t="shared" si="581"/>
        <v>423</v>
      </c>
      <c r="B426" s="143" t="s">
        <v>103</v>
      </c>
      <c r="C426" s="59" t="s">
        <v>977</v>
      </c>
      <c r="D426" s="177" t="s">
        <v>978</v>
      </c>
      <c r="E426" s="138">
        <v>3726.65</v>
      </c>
      <c r="F426" s="102">
        <v>3726.65</v>
      </c>
      <c r="G426" s="138">
        <v>6014.67</v>
      </c>
      <c r="H426" s="138">
        <v>3726.65</v>
      </c>
      <c r="I426" s="174"/>
      <c r="J426" s="102">
        <v>108</v>
      </c>
      <c r="K426" s="26">
        <f t="shared" si="534"/>
        <v>44.72</v>
      </c>
      <c r="L426" s="26">
        <f t="shared" si="541"/>
        <v>596.26</v>
      </c>
      <c r="M426" s="102">
        <f t="shared" si="582"/>
        <v>481.17</v>
      </c>
      <c r="N426" s="26">
        <f t="shared" si="542"/>
        <v>26.09</v>
      </c>
      <c r="O426" s="102">
        <f t="shared" si="583"/>
        <v>0</v>
      </c>
      <c r="P426" s="102">
        <f t="shared" si="584"/>
        <v>54</v>
      </c>
      <c r="Q426" s="102">
        <f t="shared" si="585"/>
        <v>1202.24</v>
      </c>
      <c r="R426" s="26">
        <f t="shared" si="586"/>
        <v>0</v>
      </c>
      <c r="S426" s="26">
        <f t="shared" si="587"/>
        <v>298.13</v>
      </c>
      <c r="T426" s="102">
        <f t="shared" si="588"/>
        <v>120.29</v>
      </c>
      <c r="U426" s="26">
        <f t="shared" si="589"/>
        <v>11.18</v>
      </c>
      <c r="V426" s="102">
        <f t="shared" si="590"/>
        <v>0</v>
      </c>
      <c r="W426" s="102">
        <f t="shared" si="591"/>
        <v>54</v>
      </c>
      <c r="X426" s="26">
        <f t="shared" si="592"/>
        <v>483.6</v>
      </c>
      <c r="Y426" s="26">
        <f t="shared" si="593"/>
        <v>1685.84</v>
      </c>
      <c r="Z426" s="157"/>
      <c r="AA426" s="195" t="s">
        <v>61</v>
      </c>
      <c r="AB426" s="120">
        <f t="shared" ref="AB426:AH426" si="601">K426+R426</f>
        <v>44.72</v>
      </c>
      <c r="AC426" s="120">
        <f t="shared" si="601"/>
        <v>894.39</v>
      </c>
      <c r="AD426" s="120">
        <f t="shared" si="601"/>
        <v>601.46</v>
      </c>
      <c r="AE426" s="120">
        <f t="shared" si="601"/>
        <v>37.27</v>
      </c>
      <c r="AF426" s="120">
        <f t="shared" si="601"/>
        <v>0</v>
      </c>
      <c r="AG426" s="120">
        <f t="shared" si="601"/>
        <v>108</v>
      </c>
      <c r="AH426" s="120">
        <f t="shared" si="601"/>
        <v>1685.84</v>
      </c>
      <c r="AI426" s="119" t="s">
        <v>32</v>
      </c>
    </row>
    <row r="427" s="77" customFormat="1" ht="19" customHeight="1" spans="1:35">
      <c r="A427" s="104">
        <f t="shared" si="581"/>
        <v>424</v>
      </c>
      <c r="B427" s="169" t="s">
        <v>113</v>
      </c>
      <c r="C427" s="181" t="s">
        <v>979</v>
      </c>
      <c r="D427" s="182" t="s">
        <v>980</v>
      </c>
      <c r="E427" s="153">
        <v>3726.65</v>
      </c>
      <c r="F427" s="107">
        <v>3726.65</v>
      </c>
      <c r="G427" s="153">
        <v>6014.67</v>
      </c>
      <c r="H427" s="153">
        <v>3726.65</v>
      </c>
      <c r="I427" s="173"/>
      <c r="J427" s="107">
        <v>108</v>
      </c>
      <c r="K427" s="105">
        <f t="shared" si="534"/>
        <v>44.72</v>
      </c>
      <c r="L427" s="26">
        <f t="shared" si="541"/>
        <v>596.26</v>
      </c>
      <c r="M427" s="107">
        <f t="shared" si="582"/>
        <v>481.17</v>
      </c>
      <c r="N427" s="105">
        <f t="shared" si="542"/>
        <v>26.09</v>
      </c>
      <c r="O427" s="107">
        <f t="shared" si="583"/>
        <v>0</v>
      </c>
      <c r="P427" s="107">
        <f t="shared" si="584"/>
        <v>54</v>
      </c>
      <c r="Q427" s="107">
        <f t="shared" si="585"/>
        <v>1202.24</v>
      </c>
      <c r="R427" s="105">
        <f t="shared" si="586"/>
        <v>0</v>
      </c>
      <c r="S427" s="105">
        <f t="shared" si="587"/>
        <v>298.13</v>
      </c>
      <c r="T427" s="107">
        <f t="shared" si="588"/>
        <v>120.29</v>
      </c>
      <c r="U427" s="105">
        <f t="shared" si="589"/>
        <v>11.18</v>
      </c>
      <c r="V427" s="107">
        <f t="shared" si="590"/>
        <v>0</v>
      </c>
      <c r="W427" s="107">
        <f t="shared" si="591"/>
        <v>54</v>
      </c>
      <c r="X427" s="105">
        <f t="shared" si="592"/>
        <v>483.6</v>
      </c>
      <c r="Y427" s="105">
        <f t="shared" si="593"/>
        <v>1685.84</v>
      </c>
      <c r="Z427" s="175"/>
      <c r="AA427" s="121" t="s">
        <v>68</v>
      </c>
      <c r="AB427" s="122">
        <f t="shared" ref="AB427:AH427" si="602">K427+R427</f>
        <v>44.72</v>
      </c>
      <c r="AC427" s="122">
        <f t="shared" si="602"/>
        <v>894.39</v>
      </c>
      <c r="AD427" s="122">
        <f t="shared" si="602"/>
        <v>601.46</v>
      </c>
      <c r="AE427" s="122">
        <f t="shared" si="602"/>
        <v>37.27</v>
      </c>
      <c r="AF427" s="122">
        <f t="shared" si="602"/>
        <v>0</v>
      </c>
      <c r="AG427" s="122">
        <f t="shared" si="602"/>
        <v>108</v>
      </c>
      <c r="AH427" s="122">
        <f t="shared" si="602"/>
        <v>1685.84</v>
      </c>
      <c r="AI427" s="121" t="s">
        <v>35</v>
      </c>
    </row>
    <row r="428" s="76" customFormat="1" ht="19" customHeight="1" spans="1:35">
      <c r="A428" s="100">
        <f t="shared" si="581"/>
        <v>425</v>
      </c>
      <c r="B428" s="143" t="s">
        <v>103</v>
      </c>
      <c r="C428" s="59" t="s">
        <v>981</v>
      </c>
      <c r="D428" s="177" t="s">
        <v>982</v>
      </c>
      <c r="E428" s="138">
        <v>3726.65</v>
      </c>
      <c r="F428" s="102">
        <v>3726.65</v>
      </c>
      <c r="G428" s="138">
        <v>6014.67</v>
      </c>
      <c r="H428" s="138">
        <v>3726.65</v>
      </c>
      <c r="I428" s="174"/>
      <c r="J428" s="102">
        <v>108</v>
      </c>
      <c r="K428" s="26">
        <f t="shared" si="534"/>
        <v>44.72</v>
      </c>
      <c r="L428" s="26">
        <f t="shared" si="541"/>
        <v>596.26</v>
      </c>
      <c r="M428" s="102">
        <f t="shared" si="582"/>
        <v>481.17</v>
      </c>
      <c r="N428" s="26">
        <f t="shared" si="542"/>
        <v>26.09</v>
      </c>
      <c r="O428" s="102">
        <f t="shared" si="583"/>
        <v>0</v>
      </c>
      <c r="P428" s="102">
        <f t="shared" si="584"/>
        <v>54</v>
      </c>
      <c r="Q428" s="102">
        <f t="shared" si="585"/>
        <v>1202.24</v>
      </c>
      <c r="R428" s="26">
        <f t="shared" si="586"/>
        <v>0</v>
      </c>
      <c r="S428" s="26">
        <f t="shared" si="587"/>
        <v>298.13</v>
      </c>
      <c r="T428" s="102">
        <f t="shared" si="588"/>
        <v>120.29</v>
      </c>
      <c r="U428" s="26">
        <f t="shared" si="589"/>
        <v>11.18</v>
      </c>
      <c r="V428" s="102">
        <f t="shared" si="590"/>
        <v>0</v>
      </c>
      <c r="W428" s="102">
        <f t="shared" si="591"/>
        <v>54</v>
      </c>
      <c r="X428" s="26">
        <f t="shared" si="592"/>
        <v>483.6</v>
      </c>
      <c r="Y428" s="26">
        <f t="shared" si="593"/>
        <v>1685.84</v>
      </c>
      <c r="Z428" s="157"/>
      <c r="AA428" s="195" t="s">
        <v>73</v>
      </c>
      <c r="AB428" s="120">
        <f t="shared" ref="AB428:AH428" si="603">K428+R428</f>
        <v>44.72</v>
      </c>
      <c r="AC428" s="120">
        <f t="shared" si="603"/>
        <v>894.39</v>
      </c>
      <c r="AD428" s="120">
        <f t="shared" si="603"/>
        <v>601.46</v>
      </c>
      <c r="AE428" s="120">
        <f t="shared" si="603"/>
        <v>37.27</v>
      </c>
      <c r="AF428" s="120">
        <f t="shared" si="603"/>
        <v>0</v>
      </c>
      <c r="AG428" s="120">
        <f t="shared" si="603"/>
        <v>108</v>
      </c>
      <c r="AH428" s="120">
        <f t="shared" si="603"/>
        <v>1685.84</v>
      </c>
      <c r="AI428" s="119" t="s">
        <v>32</v>
      </c>
    </row>
    <row r="429" s="76" customFormat="1" ht="19" customHeight="1" spans="1:35">
      <c r="A429" s="100">
        <f t="shared" ref="A429:A450" si="604">ROW()-3</f>
        <v>426</v>
      </c>
      <c r="B429" s="252" t="s">
        <v>103</v>
      </c>
      <c r="C429" s="59" t="s">
        <v>983</v>
      </c>
      <c r="D429" s="177" t="s">
        <v>984</v>
      </c>
      <c r="E429" s="138">
        <v>3726.65</v>
      </c>
      <c r="F429" s="102">
        <v>3726.65</v>
      </c>
      <c r="G429" s="138">
        <v>6014.67</v>
      </c>
      <c r="H429" s="138">
        <v>3726.65</v>
      </c>
      <c r="I429" s="174"/>
      <c r="J429" s="102">
        <v>108</v>
      </c>
      <c r="K429" s="26">
        <f t="shared" si="534"/>
        <v>44.72</v>
      </c>
      <c r="L429" s="26">
        <f t="shared" si="541"/>
        <v>596.26</v>
      </c>
      <c r="M429" s="102">
        <f t="shared" ref="M429:M450" si="605">ROUND(G429*0.08,2)</f>
        <v>481.17</v>
      </c>
      <c r="N429" s="26">
        <f t="shared" si="542"/>
        <v>26.09</v>
      </c>
      <c r="O429" s="102">
        <f t="shared" ref="O429:O450" si="606">I429*5%</f>
        <v>0</v>
      </c>
      <c r="P429" s="102">
        <f t="shared" ref="P429:P450" si="607">J429*50%</f>
        <v>54</v>
      </c>
      <c r="Q429" s="102">
        <f t="shared" ref="Q429:Q450" si="608">SUM(K429:P429)</f>
        <v>1202.24</v>
      </c>
      <c r="R429" s="26">
        <f t="shared" ref="R429:R450" si="609">E429*0</f>
        <v>0</v>
      </c>
      <c r="S429" s="26">
        <f t="shared" ref="S429:S450" si="610">ROUND(F429*0.08,2)</f>
        <v>298.13</v>
      </c>
      <c r="T429" s="102">
        <f t="shared" ref="T429:T450" si="611">ROUND(G429*0.02,2)</f>
        <v>120.29</v>
      </c>
      <c r="U429" s="26">
        <f t="shared" ref="U429:U450" si="612">ROUND(H429*0.003,2)</f>
        <v>11.18</v>
      </c>
      <c r="V429" s="102">
        <f t="shared" ref="V429:V450" si="613">I429*5%</f>
        <v>0</v>
      </c>
      <c r="W429" s="102">
        <f t="shared" ref="W429:W450" si="614">J429*50%</f>
        <v>54</v>
      </c>
      <c r="X429" s="26">
        <f t="shared" ref="X429:X450" si="615">SUM(R429:W429)</f>
        <v>483.6</v>
      </c>
      <c r="Y429" s="26">
        <f t="shared" ref="Y429:Y450" si="616">Q429+X429</f>
        <v>1685.84</v>
      </c>
      <c r="Z429" s="157"/>
      <c r="AA429" s="195" t="s">
        <v>42</v>
      </c>
      <c r="AB429" s="120">
        <f t="shared" ref="AB429:AB449" si="617">K429+R429</f>
        <v>44.72</v>
      </c>
      <c r="AC429" s="120">
        <f t="shared" ref="AC429:AC449" si="618">L429+S429</f>
        <v>894.39</v>
      </c>
      <c r="AD429" s="120">
        <f t="shared" ref="AD429:AD449" si="619">M429+T429</f>
        <v>601.46</v>
      </c>
      <c r="AE429" s="120">
        <f t="shared" ref="AE429:AE449" si="620">N429+U429</f>
        <v>37.27</v>
      </c>
      <c r="AF429" s="120">
        <f t="shared" ref="AF429:AF449" si="621">O429+V429</f>
        <v>0</v>
      </c>
      <c r="AG429" s="120">
        <f t="shared" ref="AG429:AG449" si="622">P429+W429</f>
        <v>108</v>
      </c>
      <c r="AH429" s="120">
        <f t="shared" ref="AH429:AH449" si="623">Q429+X429</f>
        <v>1685.84</v>
      </c>
      <c r="AI429" s="119" t="s">
        <v>32</v>
      </c>
    </row>
    <row r="430" s="76" customFormat="1" ht="19" customHeight="1" spans="1:35">
      <c r="A430" s="100">
        <f t="shared" si="604"/>
        <v>427</v>
      </c>
      <c r="B430" s="252" t="s">
        <v>103</v>
      </c>
      <c r="C430" s="59" t="s">
        <v>985</v>
      </c>
      <c r="D430" s="177" t="s">
        <v>986</v>
      </c>
      <c r="E430" s="138">
        <v>3726.65</v>
      </c>
      <c r="F430" s="102">
        <v>3726.65</v>
      </c>
      <c r="G430" s="138">
        <v>6014.67</v>
      </c>
      <c r="H430" s="138">
        <v>3726.65</v>
      </c>
      <c r="I430" s="255"/>
      <c r="J430" s="102">
        <v>108</v>
      </c>
      <c r="K430" s="26">
        <f t="shared" si="534"/>
        <v>44.72</v>
      </c>
      <c r="L430" s="26">
        <f t="shared" si="541"/>
        <v>596.26</v>
      </c>
      <c r="M430" s="102">
        <f t="shared" si="605"/>
        <v>481.17</v>
      </c>
      <c r="N430" s="26">
        <f t="shared" si="542"/>
        <v>26.09</v>
      </c>
      <c r="O430" s="102">
        <f t="shared" si="606"/>
        <v>0</v>
      </c>
      <c r="P430" s="102">
        <f t="shared" si="607"/>
        <v>54</v>
      </c>
      <c r="Q430" s="102">
        <f t="shared" si="608"/>
        <v>1202.24</v>
      </c>
      <c r="R430" s="26">
        <f t="shared" si="609"/>
        <v>0</v>
      </c>
      <c r="S430" s="26">
        <f t="shared" si="610"/>
        <v>298.13</v>
      </c>
      <c r="T430" s="102">
        <f t="shared" si="611"/>
        <v>120.29</v>
      </c>
      <c r="U430" s="26">
        <f t="shared" si="612"/>
        <v>11.18</v>
      </c>
      <c r="V430" s="102">
        <f t="shared" si="613"/>
        <v>0</v>
      </c>
      <c r="W430" s="102">
        <f t="shared" si="614"/>
        <v>54</v>
      </c>
      <c r="X430" s="26">
        <f t="shared" si="615"/>
        <v>483.6</v>
      </c>
      <c r="Y430" s="26">
        <f t="shared" si="616"/>
        <v>1685.84</v>
      </c>
      <c r="Z430" s="157"/>
      <c r="AA430" s="119" t="s">
        <v>73</v>
      </c>
      <c r="AB430" s="120">
        <f t="shared" si="617"/>
        <v>44.72</v>
      </c>
      <c r="AC430" s="120">
        <f t="shared" si="618"/>
        <v>894.39</v>
      </c>
      <c r="AD430" s="120">
        <f t="shared" si="619"/>
        <v>601.46</v>
      </c>
      <c r="AE430" s="120">
        <f t="shared" si="620"/>
        <v>37.27</v>
      </c>
      <c r="AF430" s="120">
        <f t="shared" si="621"/>
        <v>0</v>
      </c>
      <c r="AG430" s="120">
        <f t="shared" si="622"/>
        <v>108</v>
      </c>
      <c r="AH430" s="120">
        <f t="shared" si="623"/>
        <v>1685.84</v>
      </c>
      <c r="AI430" s="119" t="s">
        <v>32</v>
      </c>
    </row>
    <row r="431" s="76" customFormat="1" ht="19" customHeight="1" spans="1:35">
      <c r="A431" s="100">
        <f t="shared" si="604"/>
        <v>428</v>
      </c>
      <c r="B431" s="252" t="s">
        <v>395</v>
      </c>
      <c r="C431" s="59" t="s">
        <v>987</v>
      </c>
      <c r="D431" s="177" t="s">
        <v>988</v>
      </c>
      <c r="E431" s="138">
        <v>3726.65</v>
      </c>
      <c r="F431" s="102">
        <v>3726.65</v>
      </c>
      <c r="G431" s="138">
        <v>6014.67</v>
      </c>
      <c r="H431" s="138">
        <v>3726.65</v>
      </c>
      <c r="I431" s="255"/>
      <c r="J431" s="102">
        <v>108</v>
      </c>
      <c r="K431" s="26">
        <f t="shared" si="534"/>
        <v>44.72</v>
      </c>
      <c r="L431" s="26">
        <f t="shared" si="541"/>
        <v>596.26</v>
      </c>
      <c r="M431" s="102">
        <f t="shared" si="605"/>
        <v>481.17</v>
      </c>
      <c r="N431" s="26">
        <f t="shared" si="542"/>
        <v>26.09</v>
      </c>
      <c r="O431" s="102">
        <f t="shared" si="606"/>
        <v>0</v>
      </c>
      <c r="P431" s="102">
        <f t="shared" si="607"/>
        <v>54</v>
      </c>
      <c r="Q431" s="102">
        <f t="shared" si="608"/>
        <v>1202.24</v>
      </c>
      <c r="R431" s="26">
        <f t="shared" si="609"/>
        <v>0</v>
      </c>
      <c r="S431" s="26">
        <f t="shared" si="610"/>
        <v>298.13</v>
      </c>
      <c r="T431" s="102">
        <f t="shared" si="611"/>
        <v>120.29</v>
      </c>
      <c r="U431" s="26">
        <f t="shared" si="612"/>
        <v>11.18</v>
      </c>
      <c r="V431" s="102">
        <f t="shared" si="613"/>
        <v>0</v>
      </c>
      <c r="W431" s="102">
        <f t="shared" si="614"/>
        <v>54</v>
      </c>
      <c r="X431" s="26">
        <f t="shared" si="615"/>
        <v>483.6</v>
      </c>
      <c r="Y431" s="26">
        <f t="shared" si="616"/>
        <v>1685.84</v>
      </c>
      <c r="Z431" s="157"/>
      <c r="AA431" s="195" t="s">
        <v>62</v>
      </c>
      <c r="AB431" s="120">
        <f t="shared" si="617"/>
        <v>44.72</v>
      </c>
      <c r="AC431" s="120">
        <f t="shared" si="618"/>
        <v>894.39</v>
      </c>
      <c r="AD431" s="120">
        <f t="shared" si="619"/>
        <v>601.46</v>
      </c>
      <c r="AE431" s="120">
        <f t="shared" si="620"/>
        <v>37.27</v>
      </c>
      <c r="AF431" s="120">
        <f t="shared" si="621"/>
        <v>0</v>
      </c>
      <c r="AG431" s="120">
        <f t="shared" si="622"/>
        <v>108</v>
      </c>
      <c r="AH431" s="120">
        <f t="shared" si="623"/>
        <v>1685.84</v>
      </c>
      <c r="AI431" s="119" t="s">
        <v>32</v>
      </c>
    </row>
    <row r="432" s="76" customFormat="1" ht="19" customHeight="1" spans="1:35">
      <c r="A432" s="100">
        <f t="shared" si="604"/>
        <v>429</v>
      </c>
      <c r="B432" s="252" t="s">
        <v>395</v>
      </c>
      <c r="C432" s="59" t="s">
        <v>989</v>
      </c>
      <c r="D432" s="177" t="s">
        <v>990</v>
      </c>
      <c r="E432" s="138">
        <v>3726.65</v>
      </c>
      <c r="F432" s="102">
        <v>3726.65</v>
      </c>
      <c r="G432" s="138">
        <v>6014.67</v>
      </c>
      <c r="H432" s="138">
        <v>3726.65</v>
      </c>
      <c r="I432" s="255"/>
      <c r="J432" s="102">
        <v>108</v>
      </c>
      <c r="K432" s="26">
        <f t="shared" si="534"/>
        <v>44.72</v>
      </c>
      <c r="L432" s="26">
        <f t="shared" si="541"/>
        <v>596.26</v>
      </c>
      <c r="M432" s="102">
        <f t="shared" si="605"/>
        <v>481.17</v>
      </c>
      <c r="N432" s="26">
        <f t="shared" si="542"/>
        <v>26.09</v>
      </c>
      <c r="O432" s="102">
        <f t="shared" si="606"/>
        <v>0</v>
      </c>
      <c r="P432" s="102">
        <f t="shared" si="607"/>
        <v>54</v>
      </c>
      <c r="Q432" s="102">
        <f t="shared" si="608"/>
        <v>1202.24</v>
      </c>
      <c r="R432" s="26">
        <f t="shared" si="609"/>
        <v>0</v>
      </c>
      <c r="S432" s="26">
        <f t="shared" si="610"/>
        <v>298.13</v>
      </c>
      <c r="T432" s="102">
        <f t="shared" si="611"/>
        <v>120.29</v>
      </c>
      <c r="U432" s="26">
        <f t="shared" si="612"/>
        <v>11.18</v>
      </c>
      <c r="V432" s="102">
        <f t="shared" si="613"/>
        <v>0</v>
      </c>
      <c r="W432" s="102">
        <f t="shared" si="614"/>
        <v>54</v>
      </c>
      <c r="X432" s="26">
        <f t="shared" si="615"/>
        <v>483.6</v>
      </c>
      <c r="Y432" s="26">
        <f t="shared" si="616"/>
        <v>1685.84</v>
      </c>
      <c r="Z432" s="157"/>
      <c r="AA432" s="195" t="s">
        <v>62</v>
      </c>
      <c r="AB432" s="120">
        <f t="shared" si="617"/>
        <v>44.72</v>
      </c>
      <c r="AC432" s="120">
        <f t="shared" si="618"/>
        <v>894.39</v>
      </c>
      <c r="AD432" s="120">
        <f t="shared" si="619"/>
        <v>601.46</v>
      </c>
      <c r="AE432" s="120">
        <f t="shared" si="620"/>
        <v>37.27</v>
      </c>
      <c r="AF432" s="120">
        <f t="shared" si="621"/>
        <v>0</v>
      </c>
      <c r="AG432" s="120">
        <f t="shared" si="622"/>
        <v>108</v>
      </c>
      <c r="AH432" s="120">
        <f t="shared" si="623"/>
        <v>1685.84</v>
      </c>
      <c r="AI432" s="119" t="s">
        <v>32</v>
      </c>
    </row>
    <row r="433" s="76" customFormat="1" ht="19" customHeight="1" spans="1:35">
      <c r="A433" s="100">
        <f t="shared" si="604"/>
        <v>430</v>
      </c>
      <c r="B433" s="252" t="s">
        <v>246</v>
      </c>
      <c r="C433" s="59" t="s">
        <v>991</v>
      </c>
      <c r="D433" s="177" t="s">
        <v>992</v>
      </c>
      <c r="E433" s="138">
        <v>3726.65</v>
      </c>
      <c r="F433" s="102">
        <v>3726.65</v>
      </c>
      <c r="G433" s="138">
        <v>6014.67</v>
      </c>
      <c r="H433" s="138">
        <v>3726.65</v>
      </c>
      <c r="I433" s="255"/>
      <c r="J433" s="102">
        <v>108</v>
      </c>
      <c r="K433" s="26">
        <f t="shared" si="534"/>
        <v>44.72</v>
      </c>
      <c r="L433" s="26">
        <f t="shared" si="541"/>
        <v>596.26</v>
      </c>
      <c r="M433" s="102">
        <f t="shared" si="605"/>
        <v>481.17</v>
      </c>
      <c r="N433" s="26">
        <f t="shared" si="542"/>
        <v>26.09</v>
      </c>
      <c r="O433" s="102">
        <f t="shared" si="606"/>
        <v>0</v>
      </c>
      <c r="P433" s="102">
        <f t="shared" si="607"/>
        <v>54</v>
      </c>
      <c r="Q433" s="102">
        <f t="shared" si="608"/>
        <v>1202.24</v>
      </c>
      <c r="R433" s="26">
        <f t="shared" si="609"/>
        <v>0</v>
      </c>
      <c r="S433" s="26">
        <f t="shared" si="610"/>
        <v>298.13</v>
      </c>
      <c r="T433" s="102">
        <f t="shared" si="611"/>
        <v>120.29</v>
      </c>
      <c r="U433" s="26">
        <f t="shared" si="612"/>
        <v>11.18</v>
      </c>
      <c r="V433" s="102">
        <f t="shared" si="613"/>
        <v>0</v>
      </c>
      <c r="W433" s="102">
        <f t="shared" si="614"/>
        <v>54</v>
      </c>
      <c r="X433" s="26">
        <f t="shared" si="615"/>
        <v>483.6</v>
      </c>
      <c r="Y433" s="26">
        <f t="shared" si="616"/>
        <v>1685.84</v>
      </c>
      <c r="Z433" s="157"/>
      <c r="AA433" s="195" t="s">
        <v>56</v>
      </c>
      <c r="AB433" s="120">
        <f t="shared" si="617"/>
        <v>44.72</v>
      </c>
      <c r="AC433" s="120">
        <f t="shared" si="618"/>
        <v>894.39</v>
      </c>
      <c r="AD433" s="120">
        <f t="shared" si="619"/>
        <v>601.46</v>
      </c>
      <c r="AE433" s="120">
        <f t="shared" si="620"/>
        <v>37.27</v>
      </c>
      <c r="AF433" s="120">
        <f t="shared" si="621"/>
        <v>0</v>
      </c>
      <c r="AG433" s="120">
        <f t="shared" si="622"/>
        <v>108</v>
      </c>
      <c r="AH433" s="120">
        <f t="shared" si="623"/>
        <v>1685.84</v>
      </c>
      <c r="AI433" s="119" t="s">
        <v>32</v>
      </c>
    </row>
    <row r="434" s="76" customFormat="1" ht="19" customHeight="1" spans="1:35">
      <c r="A434" s="100">
        <f t="shared" si="604"/>
        <v>431</v>
      </c>
      <c r="B434" s="252" t="s">
        <v>395</v>
      </c>
      <c r="C434" s="59" t="s">
        <v>993</v>
      </c>
      <c r="D434" s="177" t="s">
        <v>994</v>
      </c>
      <c r="E434" s="138">
        <v>3726.65</v>
      </c>
      <c r="F434" s="102">
        <v>3726.65</v>
      </c>
      <c r="G434" s="138">
        <v>6014.67</v>
      </c>
      <c r="H434" s="138">
        <v>3726.65</v>
      </c>
      <c r="I434" s="255"/>
      <c r="J434" s="102">
        <v>108</v>
      </c>
      <c r="K434" s="26">
        <f t="shared" si="534"/>
        <v>44.72</v>
      </c>
      <c r="L434" s="26">
        <f t="shared" si="541"/>
        <v>596.26</v>
      </c>
      <c r="M434" s="102">
        <f t="shared" si="605"/>
        <v>481.17</v>
      </c>
      <c r="N434" s="26">
        <f t="shared" si="542"/>
        <v>26.09</v>
      </c>
      <c r="O434" s="102">
        <f t="shared" si="606"/>
        <v>0</v>
      </c>
      <c r="P434" s="102">
        <f t="shared" si="607"/>
        <v>54</v>
      </c>
      <c r="Q434" s="102">
        <f t="shared" si="608"/>
        <v>1202.24</v>
      </c>
      <c r="R434" s="26">
        <f t="shared" si="609"/>
        <v>0</v>
      </c>
      <c r="S434" s="26">
        <f t="shared" si="610"/>
        <v>298.13</v>
      </c>
      <c r="T434" s="102">
        <f t="shared" si="611"/>
        <v>120.29</v>
      </c>
      <c r="U434" s="26">
        <f t="shared" si="612"/>
        <v>11.18</v>
      </c>
      <c r="V434" s="102">
        <f t="shared" si="613"/>
        <v>0</v>
      </c>
      <c r="W434" s="102">
        <f t="shared" si="614"/>
        <v>54</v>
      </c>
      <c r="X434" s="26">
        <f t="shared" si="615"/>
        <v>483.6</v>
      </c>
      <c r="Y434" s="26">
        <f t="shared" si="616"/>
        <v>1685.84</v>
      </c>
      <c r="Z434" s="157"/>
      <c r="AA434" s="195" t="s">
        <v>62</v>
      </c>
      <c r="AB434" s="120">
        <f t="shared" si="617"/>
        <v>44.72</v>
      </c>
      <c r="AC434" s="120">
        <f t="shared" si="618"/>
        <v>894.39</v>
      </c>
      <c r="AD434" s="120">
        <f t="shared" si="619"/>
        <v>601.46</v>
      </c>
      <c r="AE434" s="120">
        <f t="shared" si="620"/>
        <v>37.27</v>
      </c>
      <c r="AF434" s="120">
        <f t="shared" si="621"/>
        <v>0</v>
      </c>
      <c r="AG434" s="120">
        <f t="shared" si="622"/>
        <v>108</v>
      </c>
      <c r="AH434" s="120">
        <f t="shared" si="623"/>
        <v>1685.84</v>
      </c>
      <c r="AI434" s="119" t="s">
        <v>32</v>
      </c>
    </row>
    <row r="435" s="76" customFormat="1" ht="19" customHeight="1" spans="1:35">
      <c r="A435" s="100">
        <f t="shared" si="604"/>
        <v>432</v>
      </c>
      <c r="B435" s="252" t="s">
        <v>103</v>
      </c>
      <c r="C435" s="59" t="s">
        <v>995</v>
      </c>
      <c r="D435" s="177" t="s">
        <v>996</v>
      </c>
      <c r="E435" s="138">
        <v>3726.65</v>
      </c>
      <c r="F435" s="102">
        <v>3726.65</v>
      </c>
      <c r="G435" s="138">
        <v>6014.67</v>
      </c>
      <c r="H435" s="138">
        <v>3726.65</v>
      </c>
      <c r="I435" s="255"/>
      <c r="J435" s="102">
        <v>108</v>
      </c>
      <c r="K435" s="26">
        <f t="shared" si="534"/>
        <v>44.72</v>
      </c>
      <c r="L435" s="26">
        <f t="shared" si="541"/>
        <v>596.26</v>
      </c>
      <c r="M435" s="102">
        <f t="shared" si="605"/>
        <v>481.17</v>
      </c>
      <c r="N435" s="26">
        <f t="shared" si="542"/>
        <v>26.09</v>
      </c>
      <c r="O435" s="102">
        <f t="shared" si="606"/>
        <v>0</v>
      </c>
      <c r="P435" s="102">
        <f t="shared" si="607"/>
        <v>54</v>
      </c>
      <c r="Q435" s="102">
        <f t="shared" si="608"/>
        <v>1202.24</v>
      </c>
      <c r="R435" s="26">
        <f t="shared" si="609"/>
        <v>0</v>
      </c>
      <c r="S435" s="26">
        <f t="shared" si="610"/>
        <v>298.13</v>
      </c>
      <c r="T435" s="102">
        <f t="shared" si="611"/>
        <v>120.29</v>
      </c>
      <c r="U435" s="26">
        <f t="shared" si="612"/>
        <v>11.18</v>
      </c>
      <c r="V435" s="102">
        <f t="shared" si="613"/>
        <v>0</v>
      </c>
      <c r="W435" s="102">
        <f t="shared" si="614"/>
        <v>54</v>
      </c>
      <c r="X435" s="26">
        <f t="shared" si="615"/>
        <v>483.6</v>
      </c>
      <c r="Y435" s="26">
        <f t="shared" si="616"/>
        <v>1685.84</v>
      </c>
      <c r="Z435" s="157"/>
      <c r="AA435" s="119" t="s">
        <v>64</v>
      </c>
      <c r="AB435" s="120">
        <f t="shared" si="617"/>
        <v>44.72</v>
      </c>
      <c r="AC435" s="120">
        <f t="shared" si="618"/>
        <v>894.39</v>
      </c>
      <c r="AD435" s="120">
        <f t="shared" si="619"/>
        <v>601.46</v>
      </c>
      <c r="AE435" s="120">
        <f t="shared" si="620"/>
        <v>37.27</v>
      </c>
      <c r="AF435" s="120">
        <f t="shared" si="621"/>
        <v>0</v>
      </c>
      <c r="AG435" s="120">
        <f t="shared" si="622"/>
        <v>108</v>
      </c>
      <c r="AH435" s="120">
        <f t="shared" si="623"/>
        <v>1685.84</v>
      </c>
      <c r="AI435" s="119" t="s">
        <v>32</v>
      </c>
    </row>
    <row r="436" s="76" customFormat="1" ht="19" customHeight="1" spans="1:35">
      <c r="A436" s="100">
        <f t="shared" si="604"/>
        <v>433</v>
      </c>
      <c r="B436" s="252" t="s">
        <v>395</v>
      </c>
      <c r="C436" s="59" t="s">
        <v>997</v>
      </c>
      <c r="D436" s="177" t="s">
        <v>998</v>
      </c>
      <c r="E436" s="138">
        <v>3726.65</v>
      </c>
      <c r="F436" s="102">
        <v>3726.65</v>
      </c>
      <c r="G436" s="138">
        <v>6014.67</v>
      </c>
      <c r="H436" s="138">
        <v>3726.65</v>
      </c>
      <c r="I436" s="255"/>
      <c r="J436" s="102">
        <v>108</v>
      </c>
      <c r="K436" s="26">
        <f t="shared" si="534"/>
        <v>44.72</v>
      </c>
      <c r="L436" s="26">
        <f t="shared" si="541"/>
        <v>596.26</v>
      </c>
      <c r="M436" s="102">
        <f t="shared" si="605"/>
        <v>481.17</v>
      </c>
      <c r="N436" s="26">
        <f t="shared" si="542"/>
        <v>26.09</v>
      </c>
      <c r="O436" s="102">
        <f t="shared" si="606"/>
        <v>0</v>
      </c>
      <c r="P436" s="102">
        <f t="shared" si="607"/>
        <v>54</v>
      </c>
      <c r="Q436" s="102">
        <f t="shared" si="608"/>
        <v>1202.24</v>
      </c>
      <c r="R436" s="26">
        <f t="shared" si="609"/>
        <v>0</v>
      </c>
      <c r="S436" s="26">
        <f t="shared" si="610"/>
        <v>298.13</v>
      </c>
      <c r="T436" s="102">
        <f t="shared" si="611"/>
        <v>120.29</v>
      </c>
      <c r="U436" s="26">
        <f t="shared" si="612"/>
        <v>11.18</v>
      </c>
      <c r="V436" s="102">
        <f t="shared" si="613"/>
        <v>0</v>
      </c>
      <c r="W436" s="102">
        <f t="shared" si="614"/>
        <v>54</v>
      </c>
      <c r="X436" s="26">
        <f t="shared" si="615"/>
        <v>483.6</v>
      </c>
      <c r="Y436" s="26">
        <f t="shared" si="616"/>
        <v>1685.84</v>
      </c>
      <c r="Z436" s="157"/>
      <c r="AA436" s="195" t="s">
        <v>62</v>
      </c>
      <c r="AB436" s="120">
        <f t="shared" si="617"/>
        <v>44.72</v>
      </c>
      <c r="AC436" s="120">
        <f t="shared" si="618"/>
        <v>894.39</v>
      </c>
      <c r="AD436" s="120">
        <f t="shared" si="619"/>
        <v>601.46</v>
      </c>
      <c r="AE436" s="120">
        <f t="shared" si="620"/>
        <v>37.27</v>
      </c>
      <c r="AF436" s="120">
        <f t="shared" si="621"/>
        <v>0</v>
      </c>
      <c r="AG436" s="120">
        <f t="shared" si="622"/>
        <v>108</v>
      </c>
      <c r="AH436" s="120">
        <f t="shared" si="623"/>
        <v>1685.84</v>
      </c>
      <c r="AI436" s="119" t="s">
        <v>32</v>
      </c>
    </row>
    <row r="437" s="76" customFormat="1" ht="19" customHeight="1" spans="1:35">
      <c r="A437" s="100">
        <f t="shared" si="604"/>
        <v>434</v>
      </c>
      <c r="B437" s="252" t="s">
        <v>552</v>
      </c>
      <c r="C437" s="59" t="s">
        <v>999</v>
      </c>
      <c r="D437" s="177" t="s">
        <v>1000</v>
      </c>
      <c r="E437" s="138">
        <v>3726.65</v>
      </c>
      <c r="F437" s="102">
        <v>3726.65</v>
      </c>
      <c r="G437" s="138">
        <v>6014.67</v>
      </c>
      <c r="H437" s="138">
        <v>3726.65</v>
      </c>
      <c r="I437" s="255"/>
      <c r="J437" s="102">
        <v>108</v>
      </c>
      <c r="K437" s="26">
        <f t="shared" si="534"/>
        <v>44.72</v>
      </c>
      <c r="L437" s="26">
        <f t="shared" si="541"/>
        <v>596.26</v>
      </c>
      <c r="M437" s="102">
        <f t="shared" si="605"/>
        <v>481.17</v>
      </c>
      <c r="N437" s="26">
        <f t="shared" si="542"/>
        <v>26.09</v>
      </c>
      <c r="O437" s="102">
        <f t="shared" si="606"/>
        <v>0</v>
      </c>
      <c r="P437" s="102">
        <f t="shared" si="607"/>
        <v>54</v>
      </c>
      <c r="Q437" s="102">
        <f t="shared" si="608"/>
        <v>1202.24</v>
      </c>
      <c r="R437" s="26">
        <f t="shared" si="609"/>
        <v>0</v>
      </c>
      <c r="S437" s="26">
        <f t="shared" si="610"/>
        <v>298.13</v>
      </c>
      <c r="T437" s="102">
        <f t="shared" si="611"/>
        <v>120.29</v>
      </c>
      <c r="U437" s="26">
        <f t="shared" si="612"/>
        <v>11.18</v>
      </c>
      <c r="V437" s="102">
        <f t="shared" si="613"/>
        <v>0</v>
      </c>
      <c r="W437" s="102">
        <f t="shared" si="614"/>
        <v>54</v>
      </c>
      <c r="X437" s="26">
        <f t="shared" si="615"/>
        <v>483.6</v>
      </c>
      <c r="Y437" s="26">
        <f t="shared" si="616"/>
        <v>1685.84</v>
      </c>
      <c r="Z437" s="157"/>
      <c r="AA437" s="119" t="s">
        <v>44</v>
      </c>
      <c r="AB437" s="120">
        <f t="shared" si="617"/>
        <v>44.72</v>
      </c>
      <c r="AC437" s="120">
        <f t="shared" si="618"/>
        <v>894.39</v>
      </c>
      <c r="AD437" s="120">
        <f t="shared" si="619"/>
        <v>601.46</v>
      </c>
      <c r="AE437" s="120">
        <f t="shared" si="620"/>
        <v>37.27</v>
      </c>
      <c r="AF437" s="120">
        <f t="shared" si="621"/>
        <v>0</v>
      </c>
      <c r="AG437" s="120">
        <f t="shared" si="622"/>
        <v>108</v>
      </c>
      <c r="AH437" s="120">
        <f t="shared" si="623"/>
        <v>1685.84</v>
      </c>
      <c r="AI437" s="119" t="s">
        <v>32</v>
      </c>
    </row>
    <row r="438" s="76" customFormat="1" ht="19" customHeight="1" spans="1:35">
      <c r="A438" s="100">
        <f t="shared" si="604"/>
        <v>435</v>
      </c>
      <c r="B438" s="252" t="s">
        <v>103</v>
      </c>
      <c r="C438" s="59" t="s">
        <v>1001</v>
      </c>
      <c r="D438" s="177" t="s">
        <v>1002</v>
      </c>
      <c r="E438" s="138">
        <v>3726.65</v>
      </c>
      <c r="F438" s="102">
        <v>3726.65</v>
      </c>
      <c r="G438" s="138">
        <v>6014.67</v>
      </c>
      <c r="H438" s="138">
        <v>3726.65</v>
      </c>
      <c r="I438" s="255"/>
      <c r="J438" s="102">
        <v>108</v>
      </c>
      <c r="K438" s="26">
        <f t="shared" si="534"/>
        <v>44.72</v>
      </c>
      <c r="L438" s="26">
        <f t="shared" si="541"/>
        <v>596.26</v>
      </c>
      <c r="M438" s="102">
        <f t="shared" si="605"/>
        <v>481.17</v>
      </c>
      <c r="N438" s="26">
        <f t="shared" si="542"/>
        <v>26.09</v>
      </c>
      <c r="O438" s="102">
        <f t="shared" si="606"/>
        <v>0</v>
      </c>
      <c r="P438" s="102">
        <f t="shared" si="607"/>
        <v>54</v>
      </c>
      <c r="Q438" s="102">
        <f t="shared" si="608"/>
        <v>1202.24</v>
      </c>
      <c r="R438" s="26">
        <f t="shared" si="609"/>
        <v>0</v>
      </c>
      <c r="S438" s="26">
        <f t="shared" si="610"/>
        <v>298.13</v>
      </c>
      <c r="T438" s="102">
        <f t="shared" si="611"/>
        <v>120.29</v>
      </c>
      <c r="U438" s="26">
        <f t="shared" si="612"/>
        <v>11.18</v>
      </c>
      <c r="V438" s="102">
        <f t="shared" si="613"/>
        <v>0</v>
      </c>
      <c r="W438" s="102">
        <f t="shared" si="614"/>
        <v>54</v>
      </c>
      <c r="X438" s="26">
        <f t="shared" si="615"/>
        <v>483.6</v>
      </c>
      <c r="Y438" s="26">
        <f t="shared" si="616"/>
        <v>1685.84</v>
      </c>
      <c r="Z438" s="157"/>
      <c r="AA438" s="119" t="s">
        <v>61</v>
      </c>
      <c r="AB438" s="120">
        <f t="shared" si="617"/>
        <v>44.72</v>
      </c>
      <c r="AC438" s="120">
        <f t="shared" si="618"/>
        <v>894.39</v>
      </c>
      <c r="AD438" s="120">
        <f t="shared" si="619"/>
        <v>601.46</v>
      </c>
      <c r="AE438" s="120">
        <f t="shared" si="620"/>
        <v>37.27</v>
      </c>
      <c r="AF438" s="120">
        <f t="shared" si="621"/>
        <v>0</v>
      </c>
      <c r="AG438" s="120">
        <f t="shared" si="622"/>
        <v>108</v>
      </c>
      <c r="AH438" s="120">
        <f t="shared" si="623"/>
        <v>1685.84</v>
      </c>
      <c r="AI438" s="119" t="s">
        <v>32</v>
      </c>
    </row>
    <row r="439" s="76" customFormat="1" ht="19" customHeight="1" spans="1:35">
      <c r="A439" s="100">
        <f t="shared" si="604"/>
        <v>436</v>
      </c>
      <c r="B439" s="252" t="s">
        <v>130</v>
      </c>
      <c r="C439" s="59" t="s">
        <v>1003</v>
      </c>
      <c r="D439" s="177" t="s">
        <v>1004</v>
      </c>
      <c r="E439" s="138">
        <v>3726.65</v>
      </c>
      <c r="F439" s="102">
        <v>3726.65</v>
      </c>
      <c r="G439" s="138">
        <v>6014.67</v>
      </c>
      <c r="H439" s="138">
        <v>3726.65</v>
      </c>
      <c r="I439" s="255"/>
      <c r="J439" s="102">
        <v>108</v>
      </c>
      <c r="K439" s="26">
        <f t="shared" si="534"/>
        <v>44.72</v>
      </c>
      <c r="L439" s="26">
        <f t="shared" si="541"/>
        <v>596.26</v>
      </c>
      <c r="M439" s="102">
        <f t="shared" si="605"/>
        <v>481.17</v>
      </c>
      <c r="N439" s="26">
        <f t="shared" si="542"/>
        <v>26.09</v>
      </c>
      <c r="O439" s="102">
        <f t="shared" si="606"/>
        <v>0</v>
      </c>
      <c r="P439" s="102">
        <f t="shared" si="607"/>
        <v>54</v>
      </c>
      <c r="Q439" s="102">
        <f t="shared" si="608"/>
        <v>1202.24</v>
      </c>
      <c r="R439" s="26">
        <f t="shared" si="609"/>
        <v>0</v>
      </c>
      <c r="S439" s="26">
        <f t="shared" si="610"/>
        <v>298.13</v>
      </c>
      <c r="T439" s="102">
        <f t="shared" si="611"/>
        <v>120.29</v>
      </c>
      <c r="U439" s="26">
        <f t="shared" si="612"/>
        <v>11.18</v>
      </c>
      <c r="V439" s="102">
        <f t="shared" si="613"/>
        <v>0</v>
      </c>
      <c r="W439" s="102">
        <f t="shared" si="614"/>
        <v>54</v>
      </c>
      <c r="X439" s="26">
        <f t="shared" si="615"/>
        <v>483.6</v>
      </c>
      <c r="Y439" s="26">
        <f t="shared" si="616"/>
        <v>1685.84</v>
      </c>
      <c r="Z439" s="157"/>
      <c r="AA439" s="119" t="s">
        <v>71</v>
      </c>
      <c r="AB439" s="120">
        <f t="shared" si="617"/>
        <v>44.72</v>
      </c>
      <c r="AC439" s="120">
        <f t="shared" si="618"/>
        <v>894.39</v>
      </c>
      <c r="AD439" s="120">
        <f t="shared" si="619"/>
        <v>601.46</v>
      </c>
      <c r="AE439" s="120">
        <f t="shared" si="620"/>
        <v>37.27</v>
      </c>
      <c r="AF439" s="120">
        <f t="shared" si="621"/>
        <v>0</v>
      </c>
      <c r="AG439" s="120">
        <f t="shared" si="622"/>
        <v>108</v>
      </c>
      <c r="AH439" s="120">
        <f t="shared" si="623"/>
        <v>1685.84</v>
      </c>
      <c r="AI439" s="119" t="s">
        <v>34</v>
      </c>
    </row>
    <row r="440" s="76" customFormat="1" ht="19" customHeight="1" spans="1:35">
      <c r="A440" s="100">
        <f t="shared" si="604"/>
        <v>437</v>
      </c>
      <c r="B440" s="252" t="s">
        <v>246</v>
      </c>
      <c r="C440" s="59" t="s">
        <v>1005</v>
      </c>
      <c r="D440" s="177" t="s">
        <v>1006</v>
      </c>
      <c r="E440" s="138">
        <v>3726.65</v>
      </c>
      <c r="F440" s="102">
        <v>3726.65</v>
      </c>
      <c r="G440" s="138">
        <v>6014.67</v>
      </c>
      <c r="H440" s="138">
        <v>3726.65</v>
      </c>
      <c r="I440" s="255"/>
      <c r="J440" s="102">
        <v>108</v>
      </c>
      <c r="K440" s="26">
        <f t="shared" si="534"/>
        <v>44.72</v>
      </c>
      <c r="L440" s="26">
        <f t="shared" si="541"/>
        <v>596.26</v>
      </c>
      <c r="M440" s="102">
        <f t="shared" si="605"/>
        <v>481.17</v>
      </c>
      <c r="N440" s="26">
        <f t="shared" si="542"/>
        <v>26.09</v>
      </c>
      <c r="O440" s="102">
        <f t="shared" si="606"/>
        <v>0</v>
      </c>
      <c r="P440" s="102">
        <f t="shared" si="607"/>
        <v>54</v>
      </c>
      <c r="Q440" s="102">
        <f t="shared" si="608"/>
        <v>1202.24</v>
      </c>
      <c r="R440" s="26">
        <f t="shared" si="609"/>
        <v>0</v>
      </c>
      <c r="S440" s="26">
        <f t="shared" si="610"/>
        <v>298.13</v>
      </c>
      <c r="T440" s="102">
        <f t="shared" si="611"/>
        <v>120.29</v>
      </c>
      <c r="U440" s="26">
        <f t="shared" si="612"/>
        <v>11.18</v>
      </c>
      <c r="V440" s="102">
        <f t="shared" si="613"/>
        <v>0</v>
      </c>
      <c r="W440" s="102">
        <f t="shared" si="614"/>
        <v>54</v>
      </c>
      <c r="X440" s="26">
        <f t="shared" si="615"/>
        <v>483.6</v>
      </c>
      <c r="Y440" s="26">
        <f t="shared" si="616"/>
        <v>1685.84</v>
      </c>
      <c r="Z440" s="157"/>
      <c r="AA440" s="195" t="s">
        <v>56</v>
      </c>
      <c r="AB440" s="120">
        <f t="shared" si="617"/>
        <v>44.72</v>
      </c>
      <c r="AC440" s="120">
        <f t="shared" si="618"/>
        <v>894.39</v>
      </c>
      <c r="AD440" s="120">
        <f t="shared" si="619"/>
        <v>601.46</v>
      </c>
      <c r="AE440" s="120">
        <f t="shared" si="620"/>
        <v>37.27</v>
      </c>
      <c r="AF440" s="120">
        <f t="shared" si="621"/>
        <v>0</v>
      </c>
      <c r="AG440" s="120">
        <f t="shared" si="622"/>
        <v>108</v>
      </c>
      <c r="AH440" s="120">
        <f t="shared" si="623"/>
        <v>1685.84</v>
      </c>
      <c r="AI440" s="119" t="s">
        <v>32</v>
      </c>
    </row>
    <row r="441" s="76" customFormat="1" ht="19" customHeight="1" spans="1:35">
      <c r="A441" s="100">
        <f t="shared" si="604"/>
        <v>438</v>
      </c>
      <c r="B441" s="252" t="s">
        <v>246</v>
      </c>
      <c r="C441" s="59" t="s">
        <v>1007</v>
      </c>
      <c r="D441" s="177" t="s">
        <v>1008</v>
      </c>
      <c r="E441" s="138">
        <v>3726.65</v>
      </c>
      <c r="F441" s="102">
        <v>3726.65</v>
      </c>
      <c r="G441" s="138">
        <v>6014.67</v>
      </c>
      <c r="H441" s="138">
        <v>3726.65</v>
      </c>
      <c r="I441" s="255"/>
      <c r="J441" s="102">
        <v>108</v>
      </c>
      <c r="K441" s="26">
        <f t="shared" si="534"/>
        <v>44.72</v>
      </c>
      <c r="L441" s="26">
        <f t="shared" si="541"/>
        <v>596.26</v>
      </c>
      <c r="M441" s="102">
        <f t="shared" si="605"/>
        <v>481.17</v>
      </c>
      <c r="N441" s="26">
        <f t="shared" si="542"/>
        <v>26.09</v>
      </c>
      <c r="O441" s="102">
        <f t="shared" si="606"/>
        <v>0</v>
      </c>
      <c r="P441" s="102">
        <f t="shared" si="607"/>
        <v>54</v>
      </c>
      <c r="Q441" s="102">
        <f t="shared" si="608"/>
        <v>1202.24</v>
      </c>
      <c r="R441" s="26">
        <f t="shared" si="609"/>
        <v>0</v>
      </c>
      <c r="S441" s="26">
        <f t="shared" si="610"/>
        <v>298.13</v>
      </c>
      <c r="T441" s="102">
        <f t="shared" si="611"/>
        <v>120.29</v>
      </c>
      <c r="U441" s="26">
        <f t="shared" si="612"/>
        <v>11.18</v>
      </c>
      <c r="V441" s="102">
        <f t="shared" si="613"/>
        <v>0</v>
      </c>
      <c r="W441" s="102">
        <f t="shared" si="614"/>
        <v>54</v>
      </c>
      <c r="X441" s="26">
        <f t="shared" si="615"/>
        <v>483.6</v>
      </c>
      <c r="Y441" s="26">
        <f t="shared" si="616"/>
        <v>1685.84</v>
      </c>
      <c r="Z441" s="157"/>
      <c r="AA441" s="119" t="s">
        <v>53</v>
      </c>
      <c r="AB441" s="120">
        <f t="shared" si="617"/>
        <v>44.72</v>
      </c>
      <c r="AC441" s="120">
        <f t="shared" si="618"/>
        <v>894.39</v>
      </c>
      <c r="AD441" s="120">
        <f t="shared" si="619"/>
        <v>601.46</v>
      </c>
      <c r="AE441" s="120">
        <f t="shared" si="620"/>
        <v>37.27</v>
      </c>
      <c r="AF441" s="120">
        <f t="shared" si="621"/>
        <v>0</v>
      </c>
      <c r="AG441" s="120">
        <f t="shared" si="622"/>
        <v>108</v>
      </c>
      <c r="AH441" s="120">
        <f t="shared" si="623"/>
        <v>1685.84</v>
      </c>
      <c r="AI441" s="119" t="s">
        <v>32</v>
      </c>
    </row>
    <row r="442" s="76" customFormat="1" ht="19" customHeight="1" spans="1:35">
      <c r="A442" s="100">
        <f t="shared" si="604"/>
        <v>439</v>
      </c>
      <c r="B442" s="252" t="s">
        <v>395</v>
      </c>
      <c r="C442" s="59" t="s">
        <v>1009</v>
      </c>
      <c r="D442" s="177" t="s">
        <v>1010</v>
      </c>
      <c r="E442" s="138">
        <v>3726.65</v>
      </c>
      <c r="F442" s="102">
        <v>3726.65</v>
      </c>
      <c r="G442" s="138">
        <v>6014.67</v>
      </c>
      <c r="H442" s="138">
        <v>3726.65</v>
      </c>
      <c r="I442" s="255"/>
      <c r="J442" s="102">
        <v>108</v>
      </c>
      <c r="K442" s="26">
        <f t="shared" si="534"/>
        <v>44.72</v>
      </c>
      <c r="L442" s="26">
        <f t="shared" si="541"/>
        <v>596.26</v>
      </c>
      <c r="M442" s="102">
        <f t="shared" si="605"/>
        <v>481.17</v>
      </c>
      <c r="N442" s="26">
        <f t="shared" si="542"/>
        <v>26.09</v>
      </c>
      <c r="O442" s="102">
        <f t="shared" si="606"/>
        <v>0</v>
      </c>
      <c r="P442" s="102">
        <f t="shared" si="607"/>
        <v>54</v>
      </c>
      <c r="Q442" s="102">
        <f t="shared" si="608"/>
        <v>1202.24</v>
      </c>
      <c r="R442" s="26">
        <f t="shared" si="609"/>
        <v>0</v>
      </c>
      <c r="S442" s="26">
        <f t="shared" si="610"/>
        <v>298.13</v>
      </c>
      <c r="T442" s="102">
        <f t="shared" si="611"/>
        <v>120.29</v>
      </c>
      <c r="U442" s="26">
        <f t="shared" si="612"/>
        <v>11.18</v>
      </c>
      <c r="V442" s="102">
        <f t="shared" si="613"/>
        <v>0</v>
      </c>
      <c r="W442" s="102">
        <f t="shared" si="614"/>
        <v>54</v>
      </c>
      <c r="X442" s="26">
        <f t="shared" si="615"/>
        <v>483.6</v>
      </c>
      <c r="Y442" s="26">
        <f t="shared" si="616"/>
        <v>1685.84</v>
      </c>
      <c r="Z442" s="157"/>
      <c r="AA442" s="195" t="s">
        <v>62</v>
      </c>
      <c r="AB442" s="120">
        <f t="shared" si="617"/>
        <v>44.72</v>
      </c>
      <c r="AC442" s="120">
        <f t="shared" si="618"/>
        <v>894.39</v>
      </c>
      <c r="AD442" s="120">
        <f t="shared" si="619"/>
        <v>601.46</v>
      </c>
      <c r="AE442" s="120">
        <f t="shared" si="620"/>
        <v>37.27</v>
      </c>
      <c r="AF442" s="120">
        <f t="shared" si="621"/>
        <v>0</v>
      </c>
      <c r="AG442" s="120">
        <f t="shared" si="622"/>
        <v>108</v>
      </c>
      <c r="AH442" s="120">
        <f t="shared" si="623"/>
        <v>1685.84</v>
      </c>
      <c r="AI442" s="119" t="s">
        <v>32</v>
      </c>
    </row>
    <row r="443" s="76" customFormat="1" ht="19" customHeight="1" spans="1:35">
      <c r="A443" s="100">
        <f t="shared" si="604"/>
        <v>440</v>
      </c>
      <c r="B443" s="252" t="s">
        <v>201</v>
      </c>
      <c r="C443" s="72" t="s">
        <v>1011</v>
      </c>
      <c r="D443" s="177" t="s">
        <v>1012</v>
      </c>
      <c r="E443" s="138">
        <v>3726.65</v>
      </c>
      <c r="F443" s="102">
        <v>3726.65</v>
      </c>
      <c r="G443" s="138">
        <v>6014.67</v>
      </c>
      <c r="H443" s="138">
        <v>3726.65</v>
      </c>
      <c r="I443" s="255"/>
      <c r="J443" s="102">
        <v>108</v>
      </c>
      <c r="K443" s="26">
        <f t="shared" si="534"/>
        <v>44.72</v>
      </c>
      <c r="L443" s="26">
        <f t="shared" si="541"/>
        <v>596.26</v>
      </c>
      <c r="M443" s="102">
        <f t="shared" si="605"/>
        <v>481.17</v>
      </c>
      <c r="N443" s="26">
        <f t="shared" si="542"/>
        <v>26.09</v>
      </c>
      <c r="O443" s="102">
        <f t="shared" si="606"/>
        <v>0</v>
      </c>
      <c r="P443" s="102">
        <f t="shared" si="607"/>
        <v>54</v>
      </c>
      <c r="Q443" s="102">
        <f t="shared" si="608"/>
        <v>1202.24</v>
      </c>
      <c r="R443" s="26">
        <f t="shared" si="609"/>
        <v>0</v>
      </c>
      <c r="S443" s="26">
        <f t="shared" si="610"/>
        <v>298.13</v>
      </c>
      <c r="T443" s="102">
        <f t="shared" si="611"/>
        <v>120.29</v>
      </c>
      <c r="U443" s="26">
        <f t="shared" si="612"/>
        <v>11.18</v>
      </c>
      <c r="V443" s="102">
        <f t="shared" si="613"/>
        <v>0</v>
      </c>
      <c r="W443" s="102">
        <f t="shared" si="614"/>
        <v>54</v>
      </c>
      <c r="X443" s="26">
        <f t="shared" si="615"/>
        <v>483.6</v>
      </c>
      <c r="Y443" s="26">
        <f t="shared" si="616"/>
        <v>1685.84</v>
      </c>
      <c r="Z443" s="157"/>
      <c r="AA443" s="195" t="s">
        <v>46</v>
      </c>
      <c r="AB443" s="120">
        <f t="shared" si="617"/>
        <v>44.72</v>
      </c>
      <c r="AC443" s="120">
        <f t="shared" si="618"/>
        <v>894.39</v>
      </c>
      <c r="AD443" s="120">
        <f t="shared" si="619"/>
        <v>601.46</v>
      </c>
      <c r="AE443" s="120">
        <f t="shared" si="620"/>
        <v>37.27</v>
      </c>
      <c r="AF443" s="120">
        <f t="shared" si="621"/>
        <v>0</v>
      </c>
      <c r="AG443" s="120">
        <f t="shared" si="622"/>
        <v>108</v>
      </c>
      <c r="AH443" s="120">
        <f t="shared" si="623"/>
        <v>1685.84</v>
      </c>
      <c r="AI443" s="119" t="s">
        <v>32</v>
      </c>
    </row>
    <row r="444" s="76" customFormat="1" ht="19" customHeight="1" spans="1:35">
      <c r="A444" s="100">
        <f t="shared" si="604"/>
        <v>441</v>
      </c>
      <c r="B444" s="252" t="s">
        <v>395</v>
      </c>
      <c r="C444" s="72" t="s">
        <v>1013</v>
      </c>
      <c r="D444" s="177" t="s">
        <v>1014</v>
      </c>
      <c r="E444" s="138">
        <v>3726.65</v>
      </c>
      <c r="F444" s="102">
        <v>3726.65</v>
      </c>
      <c r="G444" s="138">
        <v>6014.67</v>
      </c>
      <c r="H444" s="138">
        <v>3726.65</v>
      </c>
      <c r="I444" s="174"/>
      <c r="J444" s="102">
        <v>108</v>
      </c>
      <c r="K444" s="26">
        <f t="shared" si="534"/>
        <v>44.72</v>
      </c>
      <c r="L444" s="26">
        <f t="shared" si="541"/>
        <v>596.26</v>
      </c>
      <c r="M444" s="102">
        <f t="shared" si="605"/>
        <v>481.17</v>
      </c>
      <c r="N444" s="26">
        <f t="shared" si="542"/>
        <v>26.09</v>
      </c>
      <c r="O444" s="102">
        <f t="shared" si="606"/>
        <v>0</v>
      </c>
      <c r="P444" s="102">
        <f t="shared" si="607"/>
        <v>54</v>
      </c>
      <c r="Q444" s="102">
        <f t="shared" si="608"/>
        <v>1202.24</v>
      </c>
      <c r="R444" s="26">
        <f t="shared" si="609"/>
        <v>0</v>
      </c>
      <c r="S444" s="26">
        <f t="shared" si="610"/>
        <v>298.13</v>
      </c>
      <c r="T444" s="102">
        <f t="shared" si="611"/>
        <v>120.29</v>
      </c>
      <c r="U444" s="26">
        <f t="shared" si="612"/>
        <v>11.18</v>
      </c>
      <c r="V444" s="102">
        <f t="shared" si="613"/>
        <v>0</v>
      </c>
      <c r="W444" s="102">
        <f t="shared" si="614"/>
        <v>54</v>
      </c>
      <c r="X444" s="26">
        <f t="shared" si="615"/>
        <v>483.6</v>
      </c>
      <c r="Y444" s="26">
        <f t="shared" si="616"/>
        <v>1685.84</v>
      </c>
      <c r="Z444" s="157"/>
      <c r="AA444" s="195" t="s">
        <v>62</v>
      </c>
      <c r="AB444" s="120">
        <f t="shared" si="617"/>
        <v>44.72</v>
      </c>
      <c r="AC444" s="120">
        <f t="shared" si="618"/>
        <v>894.39</v>
      </c>
      <c r="AD444" s="120">
        <f t="shared" si="619"/>
        <v>601.46</v>
      </c>
      <c r="AE444" s="120">
        <f t="shared" si="620"/>
        <v>37.27</v>
      </c>
      <c r="AF444" s="120">
        <f t="shared" si="621"/>
        <v>0</v>
      </c>
      <c r="AG444" s="120">
        <f t="shared" si="622"/>
        <v>108</v>
      </c>
      <c r="AH444" s="120">
        <f t="shared" si="623"/>
        <v>1685.84</v>
      </c>
      <c r="AI444" s="119" t="s">
        <v>32</v>
      </c>
    </row>
    <row r="445" s="76" customFormat="1" ht="19" customHeight="1" spans="1:35">
      <c r="A445" s="100">
        <f t="shared" si="604"/>
        <v>442</v>
      </c>
      <c r="B445" s="252" t="s">
        <v>395</v>
      </c>
      <c r="C445" s="72" t="s">
        <v>1015</v>
      </c>
      <c r="D445" s="177" t="s">
        <v>1016</v>
      </c>
      <c r="E445" s="138">
        <v>3726.65</v>
      </c>
      <c r="F445" s="102">
        <v>3726.65</v>
      </c>
      <c r="G445" s="138">
        <v>6014.67</v>
      </c>
      <c r="H445" s="138">
        <v>3726.65</v>
      </c>
      <c r="I445" s="174"/>
      <c r="J445" s="102">
        <v>108</v>
      </c>
      <c r="K445" s="26">
        <f t="shared" si="534"/>
        <v>44.72</v>
      </c>
      <c r="L445" s="26">
        <f t="shared" si="541"/>
        <v>596.26</v>
      </c>
      <c r="M445" s="102">
        <f t="shared" si="605"/>
        <v>481.17</v>
      </c>
      <c r="N445" s="26">
        <f t="shared" si="542"/>
        <v>26.09</v>
      </c>
      <c r="O445" s="102">
        <f t="shared" si="606"/>
        <v>0</v>
      </c>
      <c r="P445" s="102">
        <f t="shared" si="607"/>
        <v>54</v>
      </c>
      <c r="Q445" s="102">
        <f t="shared" si="608"/>
        <v>1202.24</v>
      </c>
      <c r="R445" s="26">
        <f t="shared" si="609"/>
        <v>0</v>
      </c>
      <c r="S445" s="26">
        <f t="shared" si="610"/>
        <v>298.13</v>
      </c>
      <c r="T445" s="102">
        <f t="shared" si="611"/>
        <v>120.29</v>
      </c>
      <c r="U445" s="26">
        <f t="shared" si="612"/>
        <v>11.18</v>
      </c>
      <c r="V445" s="102">
        <f t="shared" si="613"/>
        <v>0</v>
      </c>
      <c r="W445" s="102">
        <f t="shared" si="614"/>
        <v>54</v>
      </c>
      <c r="X445" s="26">
        <f t="shared" si="615"/>
        <v>483.6</v>
      </c>
      <c r="Y445" s="26">
        <f t="shared" si="616"/>
        <v>1685.84</v>
      </c>
      <c r="Z445" s="157"/>
      <c r="AA445" s="195" t="s">
        <v>62</v>
      </c>
      <c r="AB445" s="120">
        <f t="shared" si="617"/>
        <v>44.72</v>
      </c>
      <c r="AC445" s="120">
        <f t="shared" si="618"/>
        <v>894.39</v>
      </c>
      <c r="AD445" s="120">
        <f t="shared" si="619"/>
        <v>601.46</v>
      </c>
      <c r="AE445" s="120">
        <f t="shared" si="620"/>
        <v>37.27</v>
      </c>
      <c r="AF445" s="120">
        <f t="shared" si="621"/>
        <v>0</v>
      </c>
      <c r="AG445" s="120">
        <f t="shared" si="622"/>
        <v>108</v>
      </c>
      <c r="AH445" s="120">
        <f t="shared" si="623"/>
        <v>1685.84</v>
      </c>
      <c r="AI445" s="119" t="s">
        <v>32</v>
      </c>
    </row>
    <row r="446" s="76" customFormat="1" ht="19" customHeight="1" spans="1:35">
      <c r="A446" s="100">
        <f t="shared" si="604"/>
        <v>443</v>
      </c>
      <c r="B446" s="252" t="s">
        <v>113</v>
      </c>
      <c r="C446" s="72" t="s">
        <v>1017</v>
      </c>
      <c r="D446" s="177" t="s">
        <v>1018</v>
      </c>
      <c r="E446" s="138">
        <v>3726.65</v>
      </c>
      <c r="F446" s="102">
        <v>3726.65</v>
      </c>
      <c r="G446" s="138">
        <v>6014.67</v>
      </c>
      <c r="H446" s="138">
        <v>3726.65</v>
      </c>
      <c r="I446" s="174"/>
      <c r="J446" s="102">
        <v>108</v>
      </c>
      <c r="K446" s="26">
        <f t="shared" si="534"/>
        <v>44.72</v>
      </c>
      <c r="L446" s="26">
        <f t="shared" si="541"/>
        <v>596.26</v>
      </c>
      <c r="M446" s="102">
        <f t="shared" si="605"/>
        <v>481.17</v>
      </c>
      <c r="N446" s="26">
        <f t="shared" si="542"/>
        <v>26.09</v>
      </c>
      <c r="O446" s="102">
        <f t="shared" si="606"/>
        <v>0</v>
      </c>
      <c r="P446" s="102">
        <f t="shared" si="607"/>
        <v>54</v>
      </c>
      <c r="Q446" s="102">
        <f t="shared" si="608"/>
        <v>1202.24</v>
      </c>
      <c r="R446" s="26">
        <f t="shared" si="609"/>
        <v>0</v>
      </c>
      <c r="S446" s="26">
        <f t="shared" si="610"/>
        <v>298.13</v>
      </c>
      <c r="T446" s="102">
        <f t="shared" si="611"/>
        <v>120.29</v>
      </c>
      <c r="U446" s="26">
        <f t="shared" si="612"/>
        <v>11.18</v>
      </c>
      <c r="V446" s="102">
        <f t="shared" si="613"/>
        <v>0</v>
      </c>
      <c r="W446" s="102">
        <f t="shared" si="614"/>
        <v>54</v>
      </c>
      <c r="X446" s="26">
        <f t="shared" si="615"/>
        <v>483.6</v>
      </c>
      <c r="Y446" s="26">
        <f t="shared" si="616"/>
        <v>1685.84</v>
      </c>
      <c r="Z446" s="157"/>
      <c r="AA446" s="119" t="s">
        <v>68</v>
      </c>
      <c r="AB446" s="120">
        <f t="shared" si="617"/>
        <v>44.72</v>
      </c>
      <c r="AC446" s="120">
        <f t="shared" si="618"/>
        <v>894.39</v>
      </c>
      <c r="AD446" s="120">
        <f t="shared" si="619"/>
        <v>601.46</v>
      </c>
      <c r="AE446" s="120">
        <f t="shared" si="620"/>
        <v>37.27</v>
      </c>
      <c r="AF446" s="120">
        <f t="shared" si="621"/>
        <v>0</v>
      </c>
      <c r="AG446" s="120">
        <f t="shared" si="622"/>
        <v>108</v>
      </c>
      <c r="AH446" s="120">
        <f t="shared" si="623"/>
        <v>1685.84</v>
      </c>
      <c r="AI446" s="119" t="s">
        <v>35</v>
      </c>
    </row>
    <row r="447" s="17" customFormat="1" ht="16" customHeight="1" spans="1:35">
      <c r="A447" s="100">
        <f t="shared" si="604"/>
        <v>444</v>
      </c>
      <c r="B447" s="26" t="s">
        <v>201</v>
      </c>
      <c r="C447" s="20" t="s">
        <v>1019</v>
      </c>
      <c r="D447" s="110" t="s">
        <v>1020</v>
      </c>
      <c r="E447" s="146">
        <v>3726.65</v>
      </c>
      <c r="F447" s="26">
        <v>3726.65</v>
      </c>
      <c r="G447" s="137">
        <v>6014.67</v>
      </c>
      <c r="H447" s="137">
        <v>3726.65</v>
      </c>
      <c r="I447" s="154">
        <v>2200</v>
      </c>
      <c r="J447" s="102">
        <v>108</v>
      </c>
      <c r="K447" s="26">
        <f t="shared" si="534"/>
        <v>44.72</v>
      </c>
      <c r="L447" s="26">
        <f t="shared" si="541"/>
        <v>596.26</v>
      </c>
      <c r="M447" s="102">
        <f t="shared" si="605"/>
        <v>481.17</v>
      </c>
      <c r="N447" s="26">
        <f t="shared" si="542"/>
        <v>26.09</v>
      </c>
      <c r="O447" s="102">
        <f t="shared" si="606"/>
        <v>110</v>
      </c>
      <c r="P447" s="102">
        <f t="shared" si="607"/>
        <v>54</v>
      </c>
      <c r="Q447" s="102">
        <f t="shared" si="608"/>
        <v>1312.24</v>
      </c>
      <c r="R447" s="26">
        <f t="shared" si="609"/>
        <v>0</v>
      </c>
      <c r="S447" s="26">
        <f t="shared" si="610"/>
        <v>298.13</v>
      </c>
      <c r="T447" s="102">
        <f t="shared" si="611"/>
        <v>120.29</v>
      </c>
      <c r="U447" s="26">
        <f t="shared" si="612"/>
        <v>11.18</v>
      </c>
      <c r="V447" s="102">
        <f t="shared" si="613"/>
        <v>110</v>
      </c>
      <c r="W447" s="102">
        <f t="shared" si="614"/>
        <v>54</v>
      </c>
      <c r="X447" s="26">
        <f t="shared" si="615"/>
        <v>593.6</v>
      </c>
      <c r="Y447" s="26">
        <f t="shared" si="616"/>
        <v>1905.84</v>
      </c>
      <c r="Z447" s="132"/>
      <c r="AA447" s="119" t="s">
        <v>46</v>
      </c>
      <c r="AB447" s="120">
        <f t="shared" ref="AB447:AH447" si="624">K447+R447</f>
        <v>44.72</v>
      </c>
      <c r="AC447" s="120">
        <f t="shared" si="624"/>
        <v>894.39</v>
      </c>
      <c r="AD447" s="120">
        <f t="shared" si="624"/>
        <v>601.46</v>
      </c>
      <c r="AE447" s="120">
        <f t="shared" si="624"/>
        <v>37.27</v>
      </c>
      <c r="AF447" s="120">
        <f t="shared" si="624"/>
        <v>220</v>
      </c>
      <c r="AG447" s="120">
        <f t="shared" si="624"/>
        <v>108</v>
      </c>
      <c r="AH447" s="120">
        <f t="shared" si="624"/>
        <v>1905.84</v>
      </c>
      <c r="AI447" s="119" t="s">
        <v>32</v>
      </c>
    </row>
    <row r="448" s="76" customFormat="1" ht="19" customHeight="1" spans="1:35">
      <c r="A448" s="100">
        <f t="shared" ref="A448:A460" si="625">ROW()-3</f>
        <v>445</v>
      </c>
      <c r="B448" s="252" t="e">
        <f>_xlfn.XLOOKUP(D448,[3]当月入职!$AS$2:$AS$14,[3]当月入职!$H$2:$H$14)</f>
        <v>#N/A</v>
      </c>
      <c r="C448" s="199" t="s">
        <v>1021</v>
      </c>
      <c r="D448" s="314" t="s">
        <v>1022</v>
      </c>
      <c r="E448" s="138">
        <v>3820</v>
      </c>
      <c r="F448" s="138">
        <v>3820</v>
      </c>
      <c r="G448" s="138">
        <v>6014.67</v>
      </c>
      <c r="H448" s="138">
        <v>3820</v>
      </c>
      <c r="I448" s="174"/>
      <c r="J448" s="102">
        <v>108</v>
      </c>
      <c r="K448" s="26">
        <f t="shared" si="534"/>
        <v>45.84</v>
      </c>
      <c r="L448" s="26">
        <f t="shared" si="541"/>
        <v>611.2</v>
      </c>
      <c r="M448" s="102">
        <f t="shared" ref="M448:M461" si="626">ROUND(G448*0.08,2)</f>
        <v>481.17</v>
      </c>
      <c r="N448" s="26">
        <f t="shared" si="542"/>
        <v>26.74</v>
      </c>
      <c r="O448" s="102">
        <f t="shared" ref="O448:O461" si="627">I448*5%</f>
        <v>0</v>
      </c>
      <c r="P448" s="102">
        <f t="shared" ref="P448:P461" si="628">J448*50%</f>
        <v>54</v>
      </c>
      <c r="Q448" s="102">
        <f t="shared" ref="Q448:Q461" si="629">SUM(K448:P448)</f>
        <v>1218.95</v>
      </c>
      <c r="R448" s="26">
        <f t="shared" ref="R448:R461" si="630">E448*0</f>
        <v>0</v>
      </c>
      <c r="S448" s="26">
        <f t="shared" ref="S448:S461" si="631">ROUND(F448*0.08,2)</f>
        <v>305.6</v>
      </c>
      <c r="T448" s="102">
        <f t="shared" ref="T448:T461" si="632">ROUND(G448*0.02,2)</f>
        <v>120.29</v>
      </c>
      <c r="U448" s="26">
        <f t="shared" ref="U448:U461" si="633">ROUND(H448*0.003,2)</f>
        <v>11.46</v>
      </c>
      <c r="V448" s="102">
        <f t="shared" ref="V448:V461" si="634">I448*5%</f>
        <v>0</v>
      </c>
      <c r="W448" s="102">
        <f t="shared" ref="W448:W461" si="635">J448*50%</f>
        <v>54</v>
      </c>
      <c r="X448" s="26">
        <f t="shared" ref="X448:X461" si="636">SUM(R448:W448)</f>
        <v>491.35</v>
      </c>
      <c r="Y448" s="26">
        <f t="shared" ref="Y448:Y461" si="637">Q448+X448</f>
        <v>1710.3</v>
      </c>
      <c r="Z448" s="157"/>
      <c r="AA448" s="195" t="s">
        <v>56</v>
      </c>
      <c r="AB448" s="120">
        <f t="shared" ref="AB448:AB461" si="638">K448+R448</f>
        <v>45.84</v>
      </c>
      <c r="AC448" s="120">
        <f t="shared" ref="AC448:AC461" si="639">L448+S448</f>
        <v>916.8</v>
      </c>
      <c r="AD448" s="120">
        <f t="shared" ref="AD448:AD461" si="640">M448+T448</f>
        <v>601.46</v>
      </c>
      <c r="AE448" s="120">
        <f t="shared" ref="AE448:AE461" si="641">N448+U448</f>
        <v>38.2</v>
      </c>
      <c r="AF448" s="120">
        <f t="shared" ref="AF448:AF461" si="642">O448+V448</f>
        <v>0</v>
      </c>
      <c r="AG448" s="120">
        <f t="shared" ref="AG448:AG461" si="643">P448+W448</f>
        <v>108</v>
      </c>
      <c r="AH448" s="120">
        <f t="shared" ref="AH448:AH461" si="644">Q448+X448</f>
        <v>1710.3</v>
      </c>
      <c r="AI448" s="119" t="s">
        <v>32</v>
      </c>
    </row>
    <row r="449" s="76" customFormat="1" ht="19" customHeight="1" spans="1:35">
      <c r="A449" s="100">
        <f t="shared" si="625"/>
        <v>446</v>
      </c>
      <c r="B449" s="252" t="e">
        <f>_xlfn.XLOOKUP(D449,[3]当月入职!$AS$2:$AS$14,[3]当月入职!$H$2:$H$14)</f>
        <v>#N/A</v>
      </c>
      <c r="C449" s="199" t="s">
        <v>1023</v>
      </c>
      <c r="D449" s="183" t="s">
        <v>1024</v>
      </c>
      <c r="E449" s="138">
        <v>3820</v>
      </c>
      <c r="F449" s="138">
        <v>3820</v>
      </c>
      <c r="G449" s="138">
        <v>6014.67</v>
      </c>
      <c r="H449" s="138">
        <v>3820</v>
      </c>
      <c r="I449" s="174"/>
      <c r="J449" s="102">
        <v>108</v>
      </c>
      <c r="K449" s="26">
        <f t="shared" si="534"/>
        <v>45.84</v>
      </c>
      <c r="L449" s="26">
        <f t="shared" si="541"/>
        <v>611.2</v>
      </c>
      <c r="M449" s="102">
        <f t="shared" si="626"/>
        <v>481.17</v>
      </c>
      <c r="N449" s="26">
        <f t="shared" si="542"/>
        <v>26.74</v>
      </c>
      <c r="O449" s="102">
        <f t="shared" si="627"/>
        <v>0</v>
      </c>
      <c r="P449" s="102">
        <f t="shared" si="628"/>
        <v>54</v>
      </c>
      <c r="Q449" s="102">
        <f t="shared" si="629"/>
        <v>1218.95</v>
      </c>
      <c r="R449" s="26">
        <f t="shared" si="630"/>
        <v>0</v>
      </c>
      <c r="S449" s="26">
        <f t="shared" si="631"/>
        <v>305.6</v>
      </c>
      <c r="T449" s="102">
        <f t="shared" si="632"/>
        <v>120.29</v>
      </c>
      <c r="U449" s="26">
        <f t="shared" si="633"/>
        <v>11.46</v>
      </c>
      <c r="V449" s="102">
        <f t="shared" si="634"/>
        <v>0</v>
      </c>
      <c r="W449" s="102">
        <f t="shared" si="635"/>
        <v>54</v>
      </c>
      <c r="X449" s="26">
        <f t="shared" si="636"/>
        <v>491.35</v>
      </c>
      <c r="Y449" s="26">
        <f t="shared" si="637"/>
        <v>1710.3</v>
      </c>
      <c r="Z449" s="157"/>
      <c r="AA449" s="119" t="s">
        <v>57</v>
      </c>
      <c r="AB449" s="120">
        <f t="shared" si="638"/>
        <v>45.84</v>
      </c>
      <c r="AC449" s="120">
        <f t="shared" si="639"/>
        <v>916.8</v>
      </c>
      <c r="AD449" s="120">
        <f t="shared" si="640"/>
        <v>601.46</v>
      </c>
      <c r="AE449" s="120">
        <f t="shared" si="641"/>
        <v>38.2</v>
      </c>
      <c r="AF449" s="120">
        <f t="shared" si="642"/>
        <v>0</v>
      </c>
      <c r="AG449" s="120">
        <f t="shared" si="643"/>
        <v>108</v>
      </c>
      <c r="AH449" s="120">
        <f t="shared" si="644"/>
        <v>1710.3</v>
      </c>
      <c r="AI449" s="119" t="s">
        <v>32</v>
      </c>
    </row>
    <row r="450" s="76" customFormat="1" ht="19" customHeight="1" spans="1:35">
      <c r="A450" s="100">
        <f t="shared" si="625"/>
        <v>447</v>
      </c>
      <c r="B450" s="252" t="e">
        <f>_xlfn.XLOOKUP(D450,[3]当月入职!$AS$2:$AS$14,[3]当月入职!$H$2:$H$14)</f>
        <v>#N/A</v>
      </c>
      <c r="C450" s="199" t="s">
        <v>1025</v>
      </c>
      <c r="D450" s="183" t="s">
        <v>1026</v>
      </c>
      <c r="E450" s="138">
        <v>3820</v>
      </c>
      <c r="F450" s="138">
        <v>3820</v>
      </c>
      <c r="G450" s="138">
        <v>6014.67</v>
      </c>
      <c r="H450" s="138">
        <v>3820</v>
      </c>
      <c r="I450" s="174"/>
      <c r="J450" s="102">
        <v>108</v>
      </c>
      <c r="K450" s="26">
        <f t="shared" si="534"/>
        <v>45.84</v>
      </c>
      <c r="L450" s="26">
        <f t="shared" si="541"/>
        <v>611.2</v>
      </c>
      <c r="M450" s="102">
        <f t="shared" si="626"/>
        <v>481.17</v>
      </c>
      <c r="N450" s="26">
        <f t="shared" si="542"/>
        <v>26.74</v>
      </c>
      <c r="O450" s="102">
        <f t="shared" si="627"/>
        <v>0</v>
      </c>
      <c r="P450" s="102">
        <f t="shared" si="628"/>
        <v>54</v>
      </c>
      <c r="Q450" s="102">
        <f t="shared" si="629"/>
        <v>1218.95</v>
      </c>
      <c r="R450" s="26">
        <f t="shared" si="630"/>
        <v>0</v>
      </c>
      <c r="S450" s="26">
        <f t="shared" si="631"/>
        <v>305.6</v>
      </c>
      <c r="T450" s="102">
        <f t="shared" si="632"/>
        <v>120.29</v>
      </c>
      <c r="U450" s="26">
        <f t="shared" si="633"/>
        <v>11.46</v>
      </c>
      <c r="V450" s="102">
        <f t="shared" si="634"/>
        <v>0</v>
      </c>
      <c r="W450" s="102">
        <f t="shared" si="635"/>
        <v>54</v>
      </c>
      <c r="X450" s="26">
        <f t="shared" si="636"/>
        <v>491.35</v>
      </c>
      <c r="Y450" s="26">
        <f t="shared" si="637"/>
        <v>1710.3</v>
      </c>
      <c r="Z450" s="157"/>
      <c r="AA450" s="119" t="s">
        <v>72</v>
      </c>
      <c r="AB450" s="120">
        <f t="shared" si="638"/>
        <v>45.84</v>
      </c>
      <c r="AC450" s="120">
        <f t="shared" si="639"/>
        <v>916.8</v>
      </c>
      <c r="AD450" s="120">
        <f t="shared" si="640"/>
        <v>601.46</v>
      </c>
      <c r="AE450" s="120">
        <f t="shared" si="641"/>
        <v>38.2</v>
      </c>
      <c r="AF450" s="120">
        <f t="shared" si="642"/>
        <v>0</v>
      </c>
      <c r="AG450" s="120">
        <f t="shared" si="643"/>
        <v>108</v>
      </c>
      <c r="AH450" s="120">
        <f t="shared" si="644"/>
        <v>1710.3</v>
      </c>
      <c r="AI450" s="119" t="s">
        <v>34</v>
      </c>
    </row>
    <row r="451" s="76" customFormat="1" ht="19" customHeight="1" spans="1:35">
      <c r="A451" s="100">
        <f t="shared" si="625"/>
        <v>448</v>
      </c>
      <c r="B451" s="252" t="e">
        <f>_xlfn.XLOOKUP(D451,[3]当月入职!$AS$2:$AS$14,[3]当月入职!$H$2:$H$14)</f>
        <v>#N/A</v>
      </c>
      <c r="C451" s="199" t="s">
        <v>1027</v>
      </c>
      <c r="D451" s="183" t="s">
        <v>1028</v>
      </c>
      <c r="E451" s="138">
        <v>3726.65</v>
      </c>
      <c r="F451" s="102">
        <v>3726.65</v>
      </c>
      <c r="G451" s="138">
        <v>6014.67</v>
      </c>
      <c r="H451" s="138">
        <v>3726.65</v>
      </c>
      <c r="I451" s="174"/>
      <c r="J451" s="102">
        <v>108</v>
      </c>
      <c r="K451" s="26">
        <f t="shared" si="534"/>
        <v>44.72</v>
      </c>
      <c r="L451" s="26">
        <f t="shared" si="541"/>
        <v>596.26</v>
      </c>
      <c r="M451" s="102">
        <f t="shared" si="626"/>
        <v>481.17</v>
      </c>
      <c r="N451" s="26">
        <f t="shared" si="542"/>
        <v>26.09</v>
      </c>
      <c r="O451" s="102">
        <f t="shared" si="627"/>
        <v>0</v>
      </c>
      <c r="P451" s="102">
        <f t="shared" si="628"/>
        <v>54</v>
      </c>
      <c r="Q451" s="102">
        <f t="shared" si="629"/>
        <v>1202.24</v>
      </c>
      <c r="R451" s="26">
        <f t="shared" si="630"/>
        <v>0</v>
      </c>
      <c r="S451" s="26">
        <f t="shared" si="631"/>
        <v>298.13</v>
      </c>
      <c r="T451" s="102">
        <f t="shared" si="632"/>
        <v>120.29</v>
      </c>
      <c r="U451" s="26">
        <f t="shared" si="633"/>
        <v>11.18</v>
      </c>
      <c r="V451" s="102">
        <f t="shared" si="634"/>
        <v>0</v>
      </c>
      <c r="W451" s="102">
        <f t="shared" si="635"/>
        <v>54</v>
      </c>
      <c r="X451" s="26">
        <f t="shared" si="636"/>
        <v>483.6</v>
      </c>
      <c r="Y451" s="26">
        <f t="shared" si="637"/>
        <v>1685.84</v>
      </c>
      <c r="Z451" s="157"/>
      <c r="AA451" s="195" t="s">
        <v>54</v>
      </c>
      <c r="AB451" s="120">
        <f t="shared" si="638"/>
        <v>44.72</v>
      </c>
      <c r="AC451" s="120">
        <f t="shared" si="639"/>
        <v>894.39</v>
      </c>
      <c r="AD451" s="120">
        <f t="shared" si="640"/>
        <v>601.46</v>
      </c>
      <c r="AE451" s="120">
        <f t="shared" si="641"/>
        <v>37.27</v>
      </c>
      <c r="AF451" s="120">
        <f t="shared" si="642"/>
        <v>0</v>
      </c>
      <c r="AG451" s="120">
        <f t="shared" si="643"/>
        <v>108</v>
      </c>
      <c r="AH451" s="120">
        <f t="shared" si="644"/>
        <v>1685.84</v>
      </c>
      <c r="AI451" s="119" t="s">
        <v>32</v>
      </c>
    </row>
    <row r="452" s="76" customFormat="1" ht="19" customHeight="1" spans="1:35">
      <c r="A452" s="100">
        <f t="shared" si="625"/>
        <v>449</v>
      </c>
      <c r="B452" s="252" t="e">
        <f>_xlfn.XLOOKUP(D452,[3]当月入职!$AS$2:$AS$14,[3]当月入职!$H$2:$H$14)</f>
        <v>#N/A</v>
      </c>
      <c r="C452" s="199" t="s">
        <v>1029</v>
      </c>
      <c r="D452" s="183" t="s">
        <v>1030</v>
      </c>
      <c r="E452" s="138">
        <v>3726.65</v>
      </c>
      <c r="F452" s="102">
        <v>3726.65</v>
      </c>
      <c r="G452" s="138">
        <v>6014.67</v>
      </c>
      <c r="H452" s="138">
        <v>3726.65</v>
      </c>
      <c r="I452" s="174"/>
      <c r="J452" s="102">
        <v>108</v>
      </c>
      <c r="K452" s="26">
        <f t="shared" ref="K452:K460" si="645">ROUND(E452*0.012,2)</f>
        <v>44.72</v>
      </c>
      <c r="L452" s="26">
        <f t="shared" si="541"/>
        <v>596.26</v>
      </c>
      <c r="M452" s="102">
        <f t="shared" si="626"/>
        <v>481.17</v>
      </c>
      <c r="N452" s="26">
        <f t="shared" si="542"/>
        <v>26.09</v>
      </c>
      <c r="O452" s="102">
        <f t="shared" si="627"/>
        <v>0</v>
      </c>
      <c r="P452" s="102">
        <f t="shared" si="628"/>
        <v>54</v>
      </c>
      <c r="Q452" s="102">
        <f t="shared" si="629"/>
        <v>1202.24</v>
      </c>
      <c r="R452" s="26">
        <f t="shared" si="630"/>
        <v>0</v>
      </c>
      <c r="S452" s="26">
        <f t="shared" si="631"/>
        <v>298.13</v>
      </c>
      <c r="T452" s="102">
        <f t="shared" si="632"/>
        <v>120.29</v>
      </c>
      <c r="U452" s="26">
        <f t="shared" si="633"/>
        <v>11.18</v>
      </c>
      <c r="V452" s="102">
        <f t="shared" si="634"/>
        <v>0</v>
      </c>
      <c r="W452" s="102">
        <f t="shared" si="635"/>
        <v>54</v>
      </c>
      <c r="X452" s="26">
        <f t="shared" si="636"/>
        <v>483.6</v>
      </c>
      <c r="Y452" s="26">
        <f t="shared" si="637"/>
        <v>1685.84</v>
      </c>
      <c r="Z452" s="157"/>
      <c r="AA452" s="119" t="s">
        <v>51</v>
      </c>
      <c r="AB452" s="120">
        <f t="shared" si="638"/>
        <v>44.72</v>
      </c>
      <c r="AC452" s="120">
        <f t="shared" si="639"/>
        <v>894.39</v>
      </c>
      <c r="AD452" s="120">
        <f t="shared" si="640"/>
        <v>601.46</v>
      </c>
      <c r="AE452" s="120">
        <f t="shared" si="641"/>
        <v>37.27</v>
      </c>
      <c r="AF452" s="120">
        <f t="shared" si="642"/>
        <v>0</v>
      </c>
      <c r="AG452" s="120">
        <f t="shared" si="643"/>
        <v>108</v>
      </c>
      <c r="AH452" s="120">
        <f t="shared" si="644"/>
        <v>1685.84</v>
      </c>
      <c r="AI452" s="119" t="s">
        <v>31</v>
      </c>
    </row>
    <row r="453" s="76" customFormat="1" ht="19" customHeight="1" spans="1:35">
      <c r="A453" s="100">
        <f t="shared" si="625"/>
        <v>450</v>
      </c>
      <c r="B453" s="252" t="e">
        <f>_xlfn.XLOOKUP(D453,[3]当月入职!$AS$2:$AS$14,[3]当月入职!$H$2:$H$14)</f>
        <v>#N/A</v>
      </c>
      <c r="C453" s="199" t="s">
        <v>1031</v>
      </c>
      <c r="D453" s="183" t="s">
        <v>1032</v>
      </c>
      <c r="E453" s="138">
        <v>3726.65</v>
      </c>
      <c r="F453" s="102">
        <v>3726.65</v>
      </c>
      <c r="G453" s="138">
        <v>6014.67</v>
      </c>
      <c r="H453" s="138">
        <v>3726.65</v>
      </c>
      <c r="I453" s="174"/>
      <c r="J453" s="102">
        <v>108</v>
      </c>
      <c r="K453" s="26">
        <f t="shared" si="645"/>
        <v>44.72</v>
      </c>
      <c r="L453" s="26">
        <f t="shared" si="541"/>
        <v>596.26</v>
      </c>
      <c r="M453" s="102">
        <f t="shared" si="626"/>
        <v>481.17</v>
      </c>
      <c r="N453" s="26">
        <f t="shared" si="542"/>
        <v>26.09</v>
      </c>
      <c r="O453" s="102">
        <f t="shared" si="627"/>
        <v>0</v>
      </c>
      <c r="P453" s="102">
        <f t="shared" si="628"/>
        <v>54</v>
      </c>
      <c r="Q453" s="102">
        <f t="shared" si="629"/>
        <v>1202.24</v>
      </c>
      <c r="R453" s="26">
        <f t="shared" si="630"/>
        <v>0</v>
      </c>
      <c r="S453" s="26">
        <f t="shared" si="631"/>
        <v>298.13</v>
      </c>
      <c r="T453" s="102">
        <f t="shared" si="632"/>
        <v>120.29</v>
      </c>
      <c r="U453" s="26">
        <f t="shared" si="633"/>
        <v>11.18</v>
      </c>
      <c r="V453" s="102">
        <f t="shared" si="634"/>
        <v>0</v>
      </c>
      <c r="W453" s="102">
        <f t="shared" si="635"/>
        <v>54</v>
      </c>
      <c r="X453" s="26">
        <f t="shared" si="636"/>
        <v>483.6</v>
      </c>
      <c r="Y453" s="26">
        <f t="shared" si="637"/>
        <v>1685.84</v>
      </c>
      <c r="Z453" s="157"/>
      <c r="AA453" s="119" t="s">
        <v>59</v>
      </c>
      <c r="AB453" s="120">
        <f t="shared" si="638"/>
        <v>44.72</v>
      </c>
      <c r="AC453" s="120">
        <f t="shared" si="639"/>
        <v>894.39</v>
      </c>
      <c r="AD453" s="120">
        <f t="shared" si="640"/>
        <v>601.46</v>
      </c>
      <c r="AE453" s="120">
        <f t="shared" si="641"/>
        <v>37.27</v>
      </c>
      <c r="AF453" s="120">
        <f t="shared" si="642"/>
        <v>0</v>
      </c>
      <c r="AG453" s="120">
        <f t="shared" si="643"/>
        <v>108</v>
      </c>
      <c r="AH453" s="120">
        <f t="shared" si="644"/>
        <v>1685.84</v>
      </c>
      <c r="AI453" s="119" t="s">
        <v>35</v>
      </c>
    </row>
    <row r="454" s="76" customFormat="1" ht="19" customHeight="1" spans="1:35">
      <c r="A454" s="100">
        <f t="shared" si="625"/>
        <v>451</v>
      </c>
      <c r="B454" s="252" t="e">
        <f>_xlfn.XLOOKUP(D454,[3]当月入职!$AS$2:$AS$14,[3]当月入职!$H$2:$H$14)</f>
        <v>#N/A</v>
      </c>
      <c r="C454" s="199" t="s">
        <v>1033</v>
      </c>
      <c r="D454" s="183" t="s">
        <v>1034</v>
      </c>
      <c r="E454" s="138">
        <v>3726.65</v>
      </c>
      <c r="F454" s="102">
        <v>3726.65</v>
      </c>
      <c r="G454" s="138">
        <v>6014.67</v>
      </c>
      <c r="H454" s="138">
        <v>3726.65</v>
      </c>
      <c r="I454" s="174"/>
      <c r="J454" s="102">
        <v>108</v>
      </c>
      <c r="K454" s="26">
        <f t="shared" si="645"/>
        <v>44.72</v>
      </c>
      <c r="L454" s="26">
        <f t="shared" si="541"/>
        <v>596.26</v>
      </c>
      <c r="M454" s="102">
        <f t="shared" si="626"/>
        <v>481.17</v>
      </c>
      <c r="N454" s="26">
        <f t="shared" si="542"/>
        <v>26.09</v>
      </c>
      <c r="O454" s="102">
        <f t="shared" si="627"/>
        <v>0</v>
      </c>
      <c r="P454" s="102">
        <f t="shared" si="628"/>
        <v>54</v>
      </c>
      <c r="Q454" s="102">
        <f t="shared" si="629"/>
        <v>1202.24</v>
      </c>
      <c r="R454" s="26">
        <f t="shared" si="630"/>
        <v>0</v>
      </c>
      <c r="S454" s="26">
        <f t="shared" si="631"/>
        <v>298.13</v>
      </c>
      <c r="T454" s="102">
        <f t="shared" si="632"/>
        <v>120.29</v>
      </c>
      <c r="U454" s="26">
        <f t="shared" si="633"/>
        <v>11.18</v>
      </c>
      <c r="V454" s="102">
        <f t="shared" si="634"/>
        <v>0</v>
      </c>
      <c r="W454" s="102">
        <f t="shared" si="635"/>
        <v>54</v>
      </c>
      <c r="X454" s="26">
        <f t="shared" si="636"/>
        <v>483.6</v>
      </c>
      <c r="Y454" s="26">
        <f t="shared" si="637"/>
        <v>1685.84</v>
      </c>
      <c r="Z454" s="157"/>
      <c r="AA454" s="119" t="s">
        <v>59</v>
      </c>
      <c r="AB454" s="120">
        <f t="shared" si="638"/>
        <v>44.72</v>
      </c>
      <c r="AC454" s="120">
        <f t="shared" si="639"/>
        <v>894.39</v>
      </c>
      <c r="AD454" s="120">
        <f t="shared" si="640"/>
        <v>601.46</v>
      </c>
      <c r="AE454" s="120">
        <f t="shared" si="641"/>
        <v>37.27</v>
      </c>
      <c r="AF454" s="120">
        <f t="shared" si="642"/>
        <v>0</v>
      </c>
      <c r="AG454" s="120">
        <f t="shared" si="643"/>
        <v>108</v>
      </c>
      <c r="AH454" s="120">
        <f t="shared" si="644"/>
        <v>1685.84</v>
      </c>
      <c r="AI454" s="119" t="s">
        <v>35</v>
      </c>
    </row>
    <row r="455" s="76" customFormat="1" ht="19" customHeight="1" spans="1:35">
      <c r="A455" s="100">
        <f t="shared" si="625"/>
        <v>452</v>
      </c>
      <c r="B455" s="252" t="e">
        <f>_xlfn.XLOOKUP(D455,[3]当月入职!$AS$2:$AS$14,[3]当月入职!$H$2:$H$14)</f>
        <v>#N/A</v>
      </c>
      <c r="C455" s="199" t="s">
        <v>1035</v>
      </c>
      <c r="D455" s="183" t="s">
        <v>1036</v>
      </c>
      <c r="E455" s="138">
        <v>3726.65</v>
      </c>
      <c r="F455" s="102">
        <v>3726.65</v>
      </c>
      <c r="G455" s="138">
        <v>6014.67</v>
      </c>
      <c r="H455" s="138">
        <v>3726.65</v>
      </c>
      <c r="I455" s="174"/>
      <c r="J455" s="102">
        <v>108</v>
      </c>
      <c r="K455" s="26">
        <f t="shared" si="645"/>
        <v>44.72</v>
      </c>
      <c r="L455" s="26">
        <f t="shared" si="541"/>
        <v>596.26</v>
      </c>
      <c r="M455" s="102">
        <f t="shared" si="626"/>
        <v>481.17</v>
      </c>
      <c r="N455" s="26">
        <f t="shared" si="542"/>
        <v>26.09</v>
      </c>
      <c r="O455" s="102">
        <f t="shared" si="627"/>
        <v>0</v>
      </c>
      <c r="P455" s="102">
        <f t="shared" si="628"/>
        <v>54</v>
      </c>
      <c r="Q455" s="102">
        <f t="shared" si="629"/>
        <v>1202.24</v>
      </c>
      <c r="R455" s="26">
        <f t="shared" si="630"/>
        <v>0</v>
      </c>
      <c r="S455" s="26">
        <f t="shared" si="631"/>
        <v>298.13</v>
      </c>
      <c r="T455" s="102">
        <f t="shared" si="632"/>
        <v>120.29</v>
      </c>
      <c r="U455" s="26">
        <f t="shared" si="633"/>
        <v>11.18</v>
      </c>
      <c r="V455" s="102">
        <f t="shared" si="634"/>
        <v>0</v>
      </c>
      <c r="W455" s="102">
        <f t="shared" si="635"/>
        <v>54</v>
      </c>
      <c r="X455" s="26">
        <f t="shared" si="636"/>
        <v>483.6</v>
      </c>
      <c r="Y455" s="26">
        <f t="shared" si="637"/>
        <v>1685.84</v>
      </c>
      <c r="Z455" s="157"/>
      <c r="AA455" s="195" t="s">
        <v>56</v>
      </c>
      <c r="AB455" s="120">
        <f t="shared" si="638"/>
        <v>44.72</v>
      </c>
      <c r="AC455" s="120">
        <f t="shared" si="639"/>
        <v>894.39</v>
      </c>
      <c r="AD455" s="120">
        <f t="shared" si="640"/>
        <v>601.46</v>
      </c>
      <c r="AE455" s="120">
        <f t="shared" si="641"/>
        <v>37.27</v>
      </c>
      <c r="AF455" s="120">
        <f t="shared" si="642"/>
        <v>0</v>
      </c>
      <c r="AG455" s="120">
        <f t="shared" si="643"/>
        <v>108</v>
      </c>
      <c r="AH455" s="120">
        <f t="shared" si="644"/>
        <v>1685.84</v>
      </c>
      <c r="AI455" s="119" t="s">
        <v>32</v>
      </c>
    </row>
    <row r="456" s="76" customFormat="1" ht="19" customHeight="1" spans="1:35">
      <c r="A456" s="100">
        <f t="shared" si="625"/>
        <v>453</v>
      </c>
      <c r="B456" s="252" t="e">
        <f>_xlfn.XLOOKUP(D456,[3]当月入职!$AS$2:$AS$14,[3]当月入职!$H$2:$H$14)</f>
        <v>#N/A</v>
      </c>
      <c r="C456" s="199" t="s">
        <v>1037</v>
      </c>
      <c r="D456" s="183" t="s">
        <v>1038</v>
      </c>
      <c r="E456" s="138">
        <v>3726.65</v>
      </c>
      <c r="F456" s="102">
        <v>3726.65</v>
      </c>
      <c r="G456" s="138">
        <v>6014.67</v>
      </c>
      <c r="H456" s="138">
        <v>3726.65</v>
      </c>
      <c r="I456" s="174"/>
      <c r="J456" s="102">
        <v>108</v>
      </c>
      <c r="K456" s="26">
        <f t="shared" si="645"/>
        <v>44.72</v>
      </c>
      <c r="L456" s="26">
        <f t="shared" si="541"/>
        <v>596.26</v>
      </c>
      <c r="M456" s="102">
        <f t="shared" si="626"/>
        <v>481.17</v>
      </c>
      <c r="N456" s="26">
        <f t="shared" si="542"/>
        <v>26.09</v>
      </c>
      <c r="O456" s="102">
        <f t="shared" si="627"/>
        <v>0</v>
      </c>
      <c r="P456" s="102">
        <f t="shared" si="628"/>
        <v>54</v>
      </c>
      <c r="Q456" s="102">
        <f t="shared" si="629"/>
        <v>1202.24</v>
      </c>
      <c r="R456" s="26">
        <f t="shared" si="630"/>
        <v>0</v>
      </c>
      <c r="S456" s="26">
        <f t="shared" si="631"/>
        <v>298.13</v>
      </c>
      <c r="T456" s="102">
        <f t="shared" si="632"/>
        <v>120.29</v>
      </c>
      <c r="U456" s="26">
        <f t="shared" si="633"/>
        <v>11.18</v>
      </c>
      <c r="V456" s="102">
        <f t="shared" si="634"/>
        <v>0</v>
      </c>
      <c r="W456" s="102">
        <f t="shared" si="635"/>
        <v>54</v>
      </c>
      <c r="X456" s="26">
        <f t="shared" si="636"/>
        <v>483.6</v>
      </c>
      <c r="Y456" s="26">
        <f t="shared" si="637"/>
        <v>1685.84</v>
      </c>
      <c r="Z456" s="157"/>
      <c r="AA456" s="119" t="s">
        <v>46</v>
      </c>
      <c r="AB456" s="120">
        <f t="shared" si="638"/>
        <v>44.72</v>
      </c>
      <c r="AC456" s="120">
        <f t="shared" si="639"/>
        <v>894.39</v>
      </c>
      <c r="AD456" s="120">
        <f t="shared" si="640"/>
        <v>601.46</v>
      </c>
      <c r="AE456" s="120">
        <f t="shared" si="641"/>
        <v>37.27</v>
      </c>
      <c r="AF456" s="120">
        <f t="shared" si="642"/>
        <v>0</v>
      </c>
      <c r="AG456" s="120">
        <f t="shared" si="643"/>
        <v>108</v>
      </c>
      <c r="AH456" s="120">
        <f t="shared" si="644"/>
        <v>1685.84</v>
      </c>
      <c r="AI456" s="119" t="s">
        <v>32</v>
      </c>
    </row>
    <row r="457" s="76" customFormat="1" ht="19" customHeight="1" spans="1:35">
      <c r="A457" s="100">
        <f t="shared" si="625"/>
        <v>454</v>
      </c>
      <c r="B457" s="252" t="e">
        <f>_xlfn.XLOOKUP(D457,[3]当月入职!$AS$2:$AS$14,[3]当月入职!$H$2:$H$14)</f>
        <v>#N/A</v>
      </c>
      <c r="C457" s="199" t="s">
        <v>1039</v>
      </c>
      <c r="D457" s="183" t="s">
        <v>1040</v>
      </c>
      <c r="E457" s="138">
        <v>3726.65</v>
      </c>
      <c r="F457" s="102">
        <v>3726.65</v>
      </c>
      <c r="G457" s="138">
        <v>6014.67</v>
      </c>
      <c r="H457" s="138">
        <v>3726.65</v>
      </c>
      <c r="I457" s="174"/>
      <c r="J457" s="102">
        <v>108</v>
      </c>
      <c r="K457" s="26">
        <f t="shared" si="645"/>
        <v>44.72</v>
      </c>
      <c r="L457" s="26">
        <f t="shared" si="541"/>
        <v>596.26</v>
      </c>
      <c r="M457" s="102">
        <f t="shared" si="626"/>
        <v>481.17</v>
      </c>
      <c r="N457" s="26">
        <f t="shared" si="542"/>
        <v>26.09</v>
      </c>
      <c r="O457" s="102">
        <f t="shared" si="627"/>
        <v>0</v>
      </c>
      <c r="P457" s="102">
        <f t="shared" si="628"/>
        <v>54</v>
      </c>
      <c r="Q457" s="102">
        <f t="shared" si="629"/>
        <v>1202.24</v>
      </c>
      <c r="R457" s="26">
        <f t="shared" si="630"/>
        <v>0</v>
      </c>
      <c r="S457" s="26">
        <f t="shared" si="631"/>
        <v>298.13</v>
      </c>
      <c r="T457" s="102">
        <f t="shared" si="632"/>
        <v>120.29</v>
      </c>
      <c r="U457" s="26">
        <f t="shared" si="633"/>
        <v>11.18</v>
      </c>
      <c r="V457" s="102">
        <f t="shared" si="634"/>
        <v>0</v>
      </c>
      <c r="W457" s="102">
        <f t="shared" si="635"/>
        <v>54</v>
      </c>
      <c r="X457" s="26">
        <f t="shared" si="636"/>
        <v>483.6</v>
      </c>
      <c r="Y457" s="26">
        <f t="shared" si="637"/>
        <v>1685.84</v>
      </c>
      <c r="Z457" s="157"/>
      <c r="AA457" s="119" t="s">
        <v>52</v>
      </c>
      <c r="AB457" s="120">
        <f t="shared" si="638"/>
        <v>44.72</v>
      </c>
      <c r="AC457" s="120">
        <f t="shared" si="639"/>
        <v>894.39</v>
      </c>
      <c r="AD457" s="120">
        <f t="shared" si="640"/>
        <v>601.46</v>
      </c>
      <c r="AE457" s="120">
        <f t="shared" si="641"/>
        <v>37.27</v>
      </c>
      <c r="AF457" s="120">
        <f t="shared" si="642"/>
        <v>0</v>
      </c>
      <c r="AG457" s="120">
        <f t="shared" si="643"/>
        <v>108</v>
      </c>
      <c r="AH457" s="120">
        <f t="shared" si="644"/>
        <v>1685.84</v>
      </c>
      <c r="AI457" s="119" t="s">
        <v>34</v>
      </c>
    </row>
    <row r="458" s="76" customFormat="1" ht="19" customHeight="1" spans="1:35">
      <c r="A458" s="100">
        <f t="shared" si="625"/>
        <v>455</v>
      </c>
      <c r="B458" s="252" t="e">
        <f>_xlfn.XLOOKUP(D458,[3]当月入职!$AS$2:$AS$14,[3]当月入职!$H$2:$H$14)</f>
        <v>#N/A</v>
      </c>
      <c r="C458" s="199" t="s">
        <v>1041</v>
      </c>
      <c r="D458" s="183" t="s">
        <v>1042</v>
      </c>
      <c r="E458" s="138">
        <v>3726.65</v>
      </c>
      <c r="F458" s="102">
        <v>3726.65</v>
      </c>
      <c r="G458" s="138">
        <v>6014.67</v>
      </c>
      <c r="H458" s="138">
        <v>3726.65</v>
      </c>
      <c r="I458" s="174"/>
      <c r="J458" s="102">
        <v>108</v>
      </c>
      <c r="K458" s="26">
        <f t="shared" si="645"/>
        <v>44.72</v>
      </c>
      <c r="L458" s="26">
        <f>ROUND(F458*0.16,2)</f>
        <v>596.26</v>
      </c>
      <c r="M458" s="102">
        <f t="shared" si="626"/>
        <v>481.17</v>
      </c>
      <c r="N458" s="26">
        <f>ROUND(H458*0.007,2)</f>
        <v>26.09</v>
      </c>
      <c r="O458" s="102">
        <f t="shared" si="627"/>
        <v>0</v>
      </c>
      <c r="P458" s="102">
        <f t="shared" si="628"/>
        <v>54</v>
      </c>
      <c r="Q458" s="102">
        <f t="shared" si="629"/>
        <v>1202.24</v>
      </c>
      <c r="R458" s="26">
        <f t="shared" si="630"/>
        <v>0</v>
      </c>
      <c r="S458" s="26">
        <f t="shared" si="631"/>
        <v>298.13</v>
      </c>
      <c r="T458" s="102">
        <f t="shared" si="632"/>
        <v>120.29</v>
      </c>
      <c r="U458" s="26">
        <f t="shared" si="633"/>
        <v>11.18</v>
      </c>
      <c r="V458" s="102">
        <f t="shared" si="634"/>
        <v>0</v>
      </c>
      <c r="W458" s="102">
        <f t="shared" si="635"/>
        <v>54</v>
      </c>
      <c r="X458" s="26">
        <f t="shared" si="636"/>
        <v>483.6</v>
      </c>
      <c r="Y458" s="26">
        <f t="shared" si="637"/>
        <v>1685.84</v>
      </c>
      <c r="Z458" s="157"/>
      <c r="AA458" s="119" t="s">
        <v>57</v>
      </c>
      <c r="AB458" s="120">
        <f t="shared" si="638"/>
        <v>44.72</v>
      </c>
      <c r="AC458" s="120">
        <f t="shared" si="639"/>
        <v>894.39</v>
      </c>
      <c r="AD458" s="120">
        <f t="shared" si="640"/>
        <v>601.46</v>
      </c>
      <c r="AE458" s="120">
        <f t="shared" si="641"/>
        <v>37.27</v>
      </c>
      <c r="AF458" s="120">
        <f t="shared" si="642"/>
        <v>0</v>
      </c>
      <c r="AG458" s="120">
        <f t="shared" si="643"/>
        <v>108</v>
      </c>
      <c r="AH458" s="120">
        <f t="shared" si="644"/>
        <v>1685.84</v>
      </c>
      <c r="AI458" s="119" t="s">
        <v>32</v>
      </c>
    </row>
    <row r="459" s="76" customFormat="1" ht="19" customHeight="1" spans="1:35">
      <c r="A459" s="100">
        <f t="shared" si="625"/>
        <v>456</v>
      </c>
      <c r="B459" s="252" t="e">
        <f>_xlfn.XLOOKUP(D459,[3]当月入职!$AS$2:$AS$14,[3]当月入职!$H$2:$H$14)</f>
        <v>#N/A</v>
      </c>
      <c r="C459" s="199" t="s">
        <v>1043</v>
      </c>
      <c r="D459" s="183" t="s">
        <v>1044</v>
      </c>
      <c r="E459" s="138">
        <v>3726.65</v>
      </c>
      <c r="F459" s="102">
        <v>3726.65</v>
      </c>
      <c r="G459" s="138">
        <v>6014.67</v>
      </c>
      <c r="H459" s="138">
        <v>3726.65</v>
      </c>
      <c r="I459" s="174"/>
      <c r="J459" s="102">
        <v>108</v>
      </c>
      <c r="K459" s="26">
        <f t="shared" si="645"/>
        <v>44.72</v>
      </c>
      <c r="L459" s="26">
        <f>ROUND(F459*0.16,2)</f>
        <v>596.26</v>
      </c>
      <c r="M459" s="102">
        <f t="shared" si="626"/>
        <v>481.17</v>
      </c>
      <c r="N459" s="26">
        <f>ROUND(H459*0.007,2)</f>
        <v>26.09</v>
      </c>
      <c r="O459" s="102">
        <f t="shared" si="627"/>
        <v>0</v>
      </c>
      <c r="P459" s="102">
        <f t="shared" si="628"/>
        <v>54</v>
      </c>
      <c r="Q459" s="102">
        <f t="shared" si="629"/>
        <v>1202.24</v>
      </c>
      <c r="R459" s="26">
        <f t="shared" si="630"/>
        <v>0</v>
      </c>
      <c r="S459" s="26">
        <f t="shared" si="631"/>
        <v>298.13</v>
      </c>
      <c r="T459" s="102">
        <f t="shared" si="632"/>
        <v>120.29</v>
      </c>
      <c r="U459" s="26">
        <f t="shared" si="633"/>
        <v>11.18</v>
      </c>
      <c r="V459" s="102">
        <f t="shared" si="634"/>
        <v>0</v>
      </c>
      <c r="W459" s="102">
        <f t="shared" si="635"/>
        <v>54</v>
      </c>
      <c r="X459" s="26">
        <f t="shared" si="636"/>
        <v>483.6</v>
      </c>
      <c r="Y459" s="26">
        <f t="shared" si="637"/>
        <v>1685.84</v>
      </c>
      <c r="Z459" s="157"/>
      <c r="AA459" s="119" t="s">
        <v>44</v>
      </c>
      <c r="AB459" s="120">
        <f t="shared" si="638"/>
        <v>44.72</v>
      </c>
      <c r="AC459" s="120">
        <f t="shared" si="639"/>
        <v>894.39</v>
      </c>
      <c r="AD459" s="120">
        <f t="shared" si="640"/>
        <v>601.46</v>
      </c>
      <c r="AE459" s="120">
        <f t="shared" si="641"/>
        <v>37.27</v>
      </c>
      <c r="AF459" s="120">
        <f t="shared" si="642"/>
        <v>0</v>
      </c>
      <c r="AG459" s="120">
        <f t="shared" si="643"/>
        <v>108</v>
      </c>
      <c r="AH459" s="120">
        <f t="shared" si="644"/>
        <v>1685.84</v>
      </c>
      <c r="AI459" s="119" t="s">
        <v>32</v>
      </c>
    </row>
    <row r="460" s="76" customFormat="1" ht="19" customHeight="1" spans="1:35">
      <c r="A460" s="100">
        <f t="shared" si="625"/>
        <v>457</v>
      </c>
      <c r="B460" s="252" t="e">
        <f>_xlfn.XLOOKUP(D460,[3]当月入职!$AS$2:$AS$14,[3]当月入职!$H$2:$H$14)</f>
        <v>#N/A</v>
      </c>
      <c r="C460" s="199" t="s">
        <v>1045</v>
      </c>
      <c r="D460" s="183" t="s">
        <v>1046</v>
      </c>
      <c r="E460" s="138">
        <v>3726.65</v>
      </c>
      <c r="F460" s="102">
        <v>3726.65</v>
      </c>
      <c r="G460" s="138">
        <v>6014.67</v>
      </c>
      <c r="H460" s="138">
        <v>3726.65</v>
      </c>
      <c r="I460" s="174"/>
      <c r="J460" s="102">
        <v>108</v>
      </c>
      <c r="K460" s="26">
        <f t="shared" si="645"/>
        <v>44.72</v>
      </c>
      <c r="L460" s="26">
        <f>ROUND(F460*0.16,2)</f>
        <v>596.26</v>
      </c>
      <c r="M460" s="102">
        <f t="shared" si="626"/>
        <v>481.17</v>
      </c>
      <c r="N460" s="26">
        <f>ROUND(H460*0.007,2)</f>
        <v>26.09</v>
      </c>
      <c r="O460" s="102">
        <f t="shared" si="627"/>
        <v>0</v>
      </c>
      <c r="P460" s="102">
        <f t="shared" si="628"/>
        <v>54</v>
      </c>
      <c r="Q460" s="102">
        <f t="shared" si="629"/>
        <v>1202.24</v>
      </c>
      <c r="R460" s="26">
        <f t="shared" si="630"/>
        <v>0</v>
      </c>
      <c r="S460" s="26">
        <f t="shared" si="631"/>
        <v>298.13</v>
      </c>
      <c r="T460" s="102">
        <f t="shared" si="632"/>
        <v>120.29</v>
      </c>
      <c r="U460" s="26">
        <f t="shared" si="633"/>
        <v>11.18</v>
      </c>
      <c r="V460" s="102">
        <f t="shared" si="634"/>
        <v>0</v>
      </c>
      <c r="W460" s="102">
        <f t="shared" si="635"/>
        <v>54</v>
      </c>
      <c r="X460" s="26">
        <f t="shared" si="636"/>
        <v>483.6</v>
      </c>
      <c r="Y460" s="26">
        <f t="shared" si="637"/>
        <v>1685.84</v>
      </c>
      <c r="Z460" s="157"/>
      <c r="AA460" s="119" t="s">
        <v>50</v>
      </c>
      <c r="AB460" s="120">
        <f t="shared" si="638"/>
        <v>44.72</v>
      </c>
      <c r="AC460" s="120">
        <f t="shared" si="639"/>
        <v>894.39</v>
      </c>
      <c r="AD460" s="120">
        <f t="shared" si="640"/>
        <v>601.46</v>
      </c>
      <c r="AE460" s="120">
        <f t="shared" si="641"/>
        <v>37.27</v>
      </c>
      <c r="AF460" s="120">
        <f t="shared" si="642"/>
        <v>0</v>
      </c>
      <c r="AG460" s="120">
        <f t="shared" si="643"/>
        <v>108</v>
      </c>
      <c r="AH460" s="120">
        <f t="shared" si="644"/>
        <v>1685.84</v>
      </c>
      <c r="AI460" s="119" t="s">
        <v>35</v>
      </c>
    </row>
    <row r="461" s="76" customFormat="1" ht="19" customHeight="1" spans="1:35">
      <c r="A461" s="100"/>
      <c r="B461" s="252"/>
      <c r="C461" s="270"/>
      <c r="D461" s="178"/>
      <c r="E461" s="138"/>
      <c r="F461" s="102"/>
      <c r="G461" s="138"/>
      <c r="H461" s="138"/>
      <c r="I461" s="174"/>
      <c r="J461" s="138"/>
      <c r="K461" s="26"/>
      <c r="L461" s="26">
        <f>ROUND(F461*0.16,2)</f>
        <v>0</v>
      </c>
      <c r="M461" s="102"/>
      <c r="N461" s="26"/>
      <c r="O461" s="102"/>
      <c r="P461" s="102"/>
      <c r="Q461" s="102"/>
      <c r="R461" s="26"/>
      <c r="S461" s="26"/>
      <c r="T461" s="102"/>
      <c r="U461" s="26"/>
      <c r="V461" s="102"/>
      <c r="W461" s="102"/>
      <c r="X461" s="26"/>
      <c r="Y461" s="26"/>
      <c r="Z461" s="157"/>
      <c r="AA461" s="195"/>
      <c r="AB461" s="120"/>
      <c r="AC461" s="120"/>
      <c r="AD461" s="120"/>
      <c r="AE461" s="120"/>
      <c r="AF461" s="120"/>
      <c r="AG461" s="120"/>
      <c r="AH461" s="120"/>
      <c r="AI461" s="119"/>
    </row>
    <row r="462" s="76" customFormat="1" ht="19" customHeight="1" spans="1:35">
      <c r="A462" s="100">
        <f>ROW()-3</f>
        <v>459</v>
      </c>
      <c r="B462" s="271"/>
      <c r="C462" s="18"/>
      <c r="D462" s="112"/>
      <c r="E462" s="272"/>
      <c r="F462" s="138"/>
      <c r="G462" s="138"/>
      <c r="H462" s="138"/>
      <c r="I462" s="154"/>
      <c r="J462" s="137"/>
      <c r="K462" s="26">
        <f>E462*0.018</f>
        <v>0</v>
      </c>
      <c r="L462" s="26">
        <f>ROUND(F462*0.16,2)</f>
        <v>0</v>
      </c>
      <c r="M462" s="102">
        <f>ROUND(G462*0.08,2)</f>
        <v>0</v>
      </c>
      <c r="N462" s="26">
        <f>H462*0.007</f>
        <v>0</v>
      </c>
      <c r="O462" s="102">
        <f>I462*5%</f>
        <v>0</v>
      </c>
      <c r="P462" s="102">
        <f>J462*50%</f>
        <v>0</v>
      </c>
      <c r="Q462" s="102">
        <f>SUM(K462:P462)</f>
        <v>0</v>
      </c>
      <c r="R462" s="26">
        <f>E462*0</f>
        <v>0</v>
      </c>
      <c r="S462" s="26">
        <f>ROUND(F462*0.08,2)</f>
        <v>0</v>
      </c>
      <c r="T462" s="102">
        <f>ROUND(G462*0.02,2)</f>
        <v>0</v>
      </c>
      <c r="U462" s="26">
        <f>ROUND(H462*0.003,2)</f>
        <v>0</v>
      </c>
      <c r="V462" s="102">
        <f>I462*5%</f>
        <v>0</v>
      </c>
      <c r="W462" s="102">
        <f>J462*50%</f>
        <v>0</v>
      </c>
      <c r="X462" s="26">
        <f>SUM(R462:W462)</f>
        <v>0</v>
      </c>
      <c r="Y462" s="26">
        <f>Q462+X462</f>
        <v>0</v>
      </c>
      <c r="Z462" s="157"/>
      <c r="AA462" s="195"/>
      <c r="AB462" s="120">
        <f t="shared" ref="AB462:AH462" si="646">K462+R462</f>
        <v>0</v>
      </c>
      <c r="AC462" s="120">
        <f t="shared" si="646"/>
        <v>0</v>
      </c>
      <c r="AD462" s="120">
        <f t="shared" si="646"/>
        <v>0</v>
      </c>
      <c r="AE462" s="120">
        <f t="shared" si="646"/>
        <v>0</v>
      </c>
      <c r="AF462" s="120">
        <f t="shared" si="646"/>
        <v>0</v>
      </c>
      <c r="AG462" s="120">
        <f t="shared" si="646"/>
        <v>0</v>
      </c>
      <c r="AH462" s="120">
        <f t="shared" si="646"/>
        <v>0</v>
      </c>
      <c r="AI462" s="119"/>
    </row>
    <row r="463" s="76" customFormat="1" ht="19" customHeight="1" spans="1:35">
      <c r="A463" s="100" t="s">
        <v>10</v>
      </c>
      <c r="B463" s="100"/>
      <c r="C463" s="200"/>
      <c r="D463" s="201"/>
      <c r="E463" s="157">
        <f t="shared" ref="E463:AH463" si="647">SUM(E4:E462)</f>
        <v>1704852.69999999</v>
      </c>
      <c r="F463" s="157">
        <f t="shared" si="647"/>
        <v>1697399.39999999</v>
      </c>
      <c r="G463" s="157">
        <f t="shared" si="647"/>
        <v>2736674.84999998</v>
      </c>
      <c r="H463" s="157">
        <f t="shared" si="647"/>
        <v>1701219.39999999</v>
      </c>
      <c r="I463" s="157">
        <f t="shared" si="647"/>
        <v>1033188</v>
      </c>
      <c r="J463" s="157">
        <f t="shared" si="647"/>
        <v>49140</v>
      </c>
      <c r="K463" s="157">
        <f t="shared" si="647"/>
        <v>20458.32</v>
      </c>
      <c r="L463" s="157">
        <f t="shared" si="647"/>
        <v>271582.160000002</v>
      </c>
      <c r="M463" s="157">
        <f t="shared" si="647"/>
        <v>218932.350000002</v>
      </c>
      <c r="N463" s="157">
        <f t="shared" si="647"/>
        <v>11910.04</v>
      </c>
      <c r="O463" s="157">
        <f t="shared" si="647"/>
        <v>51659.4</v>
      </c>
      <c r="P463" s="157">
        <f t="shared" si="647"/>
        <v>24570</v>
      </c>
      <c r="Q463" s="157">
        <f t="shared" si="647"/>
        <v>599112.269999997</v>
      </c>
      <c r="R463" s="157">
        <f t="shared" si="647"/>
        <v>0</v>
      </c>
      <c r="S463" s="157">
        <f t="shared" si="647"/>
        <v>135791.080000001</v>
      </c>
      <c r="T463" s="157">
        <f t="shared" si="647"/>
        <v>54731.9500000003</v>
      </c>
      <c r="U463" s="157">
        <f t="shared" si="647"/>
        <v>5103.68</v>
      </c>
      <c r="V463" s="157">
        <f t="shared" si="647"/>
        <v>51659.4</v>
      </c>
      <c r="W463" s="157">
        <f t="shared" si="647"/>
        <v>24570</v>
      </c>
      <c r="X463" s="157">
        <f t="shared" si="647"/>
        <v>271856.110000001</v>
      </c>
      <c r="Y463" s="157">
        <f t="shared" si="647"/>
        <v>870968.379999997</v>
      </c>
      <c r="Z463" s="157">
        <f t="shared" si="647"/>
        <v>0</v>
      </c>
      <c r="AA463" s="157">
        <f t="shared" si="647"/>
        <v>0</v>
      </c>
      <c r="AB463" s="157">
        <f t="shared" si="647"/>
        <v>20458.32</v>
      </c>
      <c r="AC463" s="157">
        <f t="shared" si="647"/>
        <v>407373.240000004</v>
      </c>
      <c r="AD463" s="157">
        <f t="shared" si="647"/>
        <v>273664.299999999</v>
      </c>
      <c r="AE463" s="157">
        <f t="shared" si="647"/>
        <v>17013.7200000001</v>
      </c>
      <c r="AF463" s="157">
        <f t="shared" si="647"/>
        <v>103318.8</v>
      </c>
      <c r="AG463" s="157">
        <f t="shared" si="647"/>
        <v>49140</v>
      </c>
      <c r="AH463" s="157">
        <f t="shared" si="647"/>
        <v>870968.379999997</v>
      </c>
      <c r="AI463" s="119"/>
    </row>
    <row r="464" spans="1:27">
      <c r="A464" s="202"/>
      <c r="B464" s="202"/>
      <c r="E464" s="202"/>
      <c r="AA464" s="249"/>
    </row>
    <row r="465" ht="15" customHeight="1" spans="1:39">
      <c r="A465" s="203" t="s">
        <v>1047</v>
      </c>
      <c r="B465" s="203"/>
      <c r="C465" s="203" t="s">
        <v>1048</v>
      </c>
      <c r="D465" s="203"/>
      <c r="E465" s="203" t="s">
        <v>1049</v>
      </c>
      <c r="F465" s="203"/>
      <c r="G465" s="204" t="s">
        <v>1050</v>
      </c>
      <c r="H465" s="204"/>
      <c r="I465" s="203" t="s">
        <v>1051</v>
      </c>
      <c r="J465" s="211" t="s">
        <v>1052</v>
      </c>
      <c r="K465" s="211" t="s">
        <v>1053</v>
      </c>
      <c r="N465" s="242"/>
      <c r="X465" s="79"/>
      <c r="Y465" s="79"/>
      <c r="AC465" s="250"/>
      <c r="AI465" s="17"/>
      <c r="AJ465" s="17"/>
      <c r="AK465" s="17"/>
      <c r="AL465" s="17"/>
      <c r="AM465" s="82"/>
    </row>
    <row r="466" ht="15" customHeight="1" spans="1:39">
      <c r="A466" s="205" t="s">
        <v>1054</v>
      </c>
      <c r="B466" s="205"/>
      <c r="C466" s="206">
        <f>SUM(K4:K462)</f>
        <v>20458.32</v>
      </c>
      <c r="D466" s="206"/>
      <c r="E466" s="207">
        <f>SUM(R4:R462)</f>
        <v>0</v>
      </c>
      <c r="F466" s="207"/>
      <c r="G466" s="208">
        <f t="shared" ref="G466:G472" si="648">C466+E466</f>
        <v>20458.32</v>
      </c>
      <c r="H466" s="209"/>
      <c r="I466" s="243">
        <f>COUNTIFS(E4:E462,"&lt;&gt;",E4:E462,"&lt;&gt;0")</f>
        <v>457</v>
      </c>
      <c r="J466" s="244"/>
      <c r="K466" s="211">
        <f t="shared" ref="K466:K471" si="649">G466+J466</f>
        <v>20458.32</v>
      </c>
      <c r="N466" s="242"/>
      <c r="X466" s="79"/>
      <c r="Y466" s="79"/>
      <c r="AB466" s="249"/>
      <c r="AI466" s="17"/>
      <c r="AJ466" s="17"/>
      <c r="AK466" s="17"/>
      <c r="AL466" s="17"/>
      <c r="AM466" s="82"/>
    </row>
    <row r="467" ht="15" customHeight="1" spans="1:39">
      <c r="A467" s="205" t="s">
        <v>1055</v>
      </c>
      <c r="B467" s="205"/>
      <c r="C467" s="206">
        <f>SUM(L4:L462)</f>
        <v>271582.160000002</v>
      </c>
      <c r="D467" s="206"/>
      <c r="E467" s="207">
        <f>SUM(S4:S462)</f>
        <v>135791.080000001</v>
      </c>
      <c r="F467" s="207"/>
      <c r="G467" s="208">
        <f t="shared" si="648"/>
        <v>407373.240000003</v>
      </c>
      <c r="H467" s="209"/>
      <c r="I467" s="243">
        <f>COUNTIFS(F4:F462,"&lt;&gt;",F4:F462,"&lt;&gt;0")</f>
        <v>455</v>
      </c>
      <c r="J467" s="211"/>
      <c r="K467" s="211">
        <f t="shared" si="649"/>
        <v>407373.240000003</v>
      </c>
      <c r="N467" s="242"/>
      <c r="X467" s="79"/>
      <c r="Y467" s="79"/>
      <c r="AC467" s="249"/>
      <c r="AI467" s="17"/>
      <c r="AJ467" s="17"/>
      <c r="AK467" s="17"/>
      <c r="AL467" s="17"/>
      <c r="AM467" s="82"/>
    </row>
    <row r="468" ht="15" customHeight="1" spans="1:39">
      <c r="A468" s="205" t="s">
        <v>1056</v>
      </c>
      <c r="B468" s="205"/>
      <c r="C468" s="206">
        <f>SUM(N4:N462)</f>
        <v>11910.04</v>
      </c>
      <c r="D468" s="206"/>
      <c r="E468" s="207">
        <f>SUM(U4:U462)</f>
        <v>5103.68</v>
      </c>
      <c r="F468" s="207"/>
      <c r="G468" s="208">
        <f t="shared" si="648"/>
        <v>17013.72</v>
      </c>
      <c r="H468" s="209"/>
      <c r="I468" s="243">
        <f>COUNTIFS(H4:H462,"&lt;&gt;",H4:H462,"&lt;&gt;0")</f>
        <v>456</v>
      </c>
      <c r="J468" s="211"/>
      <c r="K468" s="211">
        <f t="shared" si="649"/>
        <v>17013.72</v>
      </c>
      <c r="N468" s="242"/>
      <c r="X468" s="79"/>
      <c r="Y468" s="79"/>
      <c r="AI468" s="17"/>
      <c r="AJ468" s="17"/>
      <c r="AK468" s="17"/>
      <c r="AL468" s="17"/>
      <c r="AM468" s="82"/>
    </row>
    <row r="469" ht="15" customHeight="1" spans="1:39">
      <c r="A469" s="210" t="s">
        <v>1057</v>
      </c>
      <c r="B469" s="210"/>
      <c r="C469" s="206">
        <f>SUM(M4:M462)</f>
        <v>218932.350000002</v>
      </c>
      <c r="D469" s="206"/>
      <c r="E469" s="207">
        <f>SUM(T4:T462)</f>
        <v>54731.9500000003</v>
      </c>
      <c r="F469" s="207"/>
      <c r="G469" s="208">
        <f t="shared" si="648"/>
        <v>273664.300000002</v>
      </c>
      <c r="H469" s="209"/>
      <c r="I469" s="243">
        <f>COUNTIFS(G4:G462,"&lt;&gt;",G4:G462,"&lt;&gt;0")</f>
        <v>455</v>
      </c>
      <c r="J469" s="211"/>
      <c r="K469" s="211">
        <f t="shared" si="649"/>
        <v>273664.300000002</v>
      </c>
      <c r="N469" s="242"/>
      <c r="X469" s="79"/>
      <c r="Y469" s="79"/>
      <c r="AI469" s="17"/>
      <c r="AJ469" s="17"/>
      <c r="AK469" s="17"/>
      <c r="AL469" s="17"/>
      <c r="AM469" s="82"/>
    </row>
    <row r="470" ht="15" customHeight="1" spans="1:39">
      <c r="A470" s="210" t="s">
        <v>1058</v>
      </c>
      <c r="B470" s="210"/>
      <c r="C470" s="206">
        <f>SUM(P4:P462)</f>
        <v>24570</v>
      </c>
      <c r="D470" s="206"/>
      <c r="E470" s="207">
        <f>SUM(W4:W462)</f>
        <v>24570</v>
      </c>
      <c r="F470" s="207"/>
      <c r="G470" s="208">
        <f t="shared" si="648"/>
        <v>49140</v>
      </c>
      <c r="H470" s="209"/>
      <c r="I470" s="243">
        <f>COUNTIFS(J4:J462,"&lt;&gt;",J4:J462,"&lt;&gt;0")</f>
        <v>455</v>
      </c>
      <c r="J470" s="211"/>
      <c r="K470" s="211">
        <f t="shared" si="649"/>
        <v>49140</v>
      </c>
      <c r="N470" s="242"/>
      <c r="X470" s="79"/>
      <c r="Y470" s="79"/>
      <c r="AI470" s="17"/>
      <c r="AJ470" s="17"/>
      <c r="AK470" s="17"/>
      <c r="AL470" s="17"/>
      <c r="AM470" s="82"/>
    </row>
    <row r="471" ht="15" customHeight="1" spans="1:39">
      <c r="A471" s="210" t="s">
        <v>1059</v>
      </c>
      <c r="B471" s="210"/>
      <c r="C471" s="206">
        <f>SUM(O4:O462)</f>
        <v>51659.4</v>
      </c>
      <c r="D471" s="206"/>
      <c r="E471" s="207">
        <f>SUM(V4:V462)</f>
        <v>51659.4</v>
      </c>
      <c r="F471" s="207"/>
      <c r="G471" s="208">
        <f t="shared" si="648"/>
        <v>103318.8</v>
      </c>
      <c r="H471" s="209"/>
      <c r="I471" s="243">
        <f>COUNTIFS(I4:I462,"&lt;&gt;",I4:I462,"&lt;&gt;0")</f>
        <v>389</v>
      </c>
      <c r="J471" s="211"/>
      <c r="K471" s="211">
        <f t="shared" si="649"/>
        <v>103318.8</v>
      </c>
      <c r="N471" s="242"/>
      <c r="X471" s="79"/>
      <c r="Y471" s="79"/>
      <c r="AI471" s="17"/>
      <c r="AJ471" s="17"/>
      <c r="AK471" s="17"/>
      <c r="AL471" s="17"/>
      <c r="AM471" s="82"/>
    </row>
    <row r="472" ht="17" customHeight="1" spans="1:39">
      <c r="A472" s="211" t="s">
        <v>39</v>
      </c>
      <c r="B472" s="211"/>
      <c r="C472" s="212">
        <f>SUM(C466:D471)</f>
        <v>599112.270000004</v>
      </c>
      <c r="D472" s="213"/>
      <c r="E472" s="214">
        <f>SUM(E466:F471)</f>
        <v>271856.110000001</v>
      </c>
      <c r="F472" s="215"/>
      <c r="G472" s="216">
        <f t="shared" si="648"/>
        <v>870968.380000005</v>
      </c>
      <c r="H472" s="217"/>
      <c r="I472" s="245"/>
      <c r="J472" s="211"/>
      <c r="K472" s="246">
        <f>SUM(K466:K471)</f>
        <v>870968.380000005</v>
      </c>
      <c r="N472" s="242"/>
      <c r="X472" s="79"/>
      <c r="Y472" s="79"/>
      <c r="AI472" s="17"/>
      <c r="AJ472" s="17"/>
      <c r="AK472" s="17"/>
      <c r="AL472" s="17"/>
      <c r="AM472" s="82"/>
    </row>
    <row r="473" spans="1:32">
      <c r="A473" s="218" t="s">
        <v>1060</v>
      </c>
      <c r="B473" s="218"/>
      <c r="C473" s="218"/>
      <c r="D473" s="218"/>
      <c r="E473" s="218"/>
      <c r="F473" s="218"/>
      <c r="G473" s="219"/>
      <c r="H473" s="218"/>
      <c r="I473" s="218"/>
      <c r="J473" s="218"/>
      <c r="K473" s="218"/>
      <c r="L473" s="218"/>
      <c r="M473" s="218"/>
      <c r="N473" s="218"/>
      <c r="O473" s="218"/>
      <c r="P473" s="218"/>
      <c r="Q473" s="218"/>
      <c r="R473" s="218"/>
      <c r="S473" s="218"/>
      <c r="T473" s="218"/>
      <c r="U473" s="218"/>
      <c r="V473" s="218"/>
      <c r="W473" s="218"/>
      <c r="X473" s="218"/>
      <c r="Y473" s="218"/>
      <c r="Z473" s="218"/>
      <c r="AA473" s="218"/>
      <c r="AB473" s="218"/>
      <c r="AC473" s="218"/>
      <c r="AD473" s="218"/>
      <c r="AE473" s="218"/>
      <c r="AF473" s="218"/>
    </row>
    <row r="474" spans="1:32">
      <c r="A474" s="218"/>
      <c r="B474" s="218"/>
      <c r="C474" s="218"/>
      <c r="D474" s="218"/>
      <c r="E474" s="218"/>
      <c r="F474" s="218"/>
      <c r="G474" s="219"/>
      <c r="H474" s="218"/>
      <c r="I474" s="218"/>
      <c r="J474" s="218"/>
      <c r="K474" s="218"/>
      <c r="L474" s="218"/>
      <c r="M474" s="218"/>
      <c r="N474" s="218"/>
      <c r="O474" s="218"/>
      <c r="P474" s="218"/>
      <c r="Q474" s="218"/>
      <c r="R474" s="218"/>
      <c r="S474" s="218"/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</row>
    <row r="475" spans="1:32">
      <c r="A475" s="218"/>
      <c r="B475" s="218"/>
      <c r="C475" s="218"/>
      <c r="D475" s="218"/>
      <c r="E475" s="218"/>
      <c r="F475" s="218"/>
      <c r="G475" s="219"/>
      <c r="H475" s="218"/>
      <c r="I475" s="218"/>
      <c r="J475" s="218"/>
      <c r="K475" s="218"/>
      <c r="L475" s="218"/>
      <c r="M475" s="218"/>
      <c r="N475" s="218"/>
      <c r="O475" s="218"/>
      <c r="P475" s="218"/>
      <c r="Q475" s="218"/>
      <c r="R475" s="218"/>
      <c r="S475" s="218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</row>
    <row r="476" spans="1:32">
      <c r="A476" s="218"/>
      <c r="B476" s="218"/>
      <c r="C476" s="218"/>
      <c r="D476" s="218"/>
      <c r="E476" s="218"/>
      <c r="F476" s="218"/>
      <c r="G476" s="219"/>
      <c r="H476" s="218"/>
      <c r="I476" s="218"/>
      <c r="J476" s="218"/>
      <c r="K476" s="218"/>
      <c r="L476" s="218"/>
      <c r="M476" s="218"/>
      <c r="N476" s="218"/>
      <c r="O476" s="218"/>
      <c r="P476" s="218"/>
      <c r="Q476" s="218"/>
      <c r="R476" s="218"/>
      <c r="S476" s="218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</row>
    <row r="477" spans="1:32">
      <c r="A477" s="218"/>
      <c r="B477" s="218"/>
      <c r="C477" s="218"/>
      <c r="D477" s="218"/>
      <c r="E477" s="218"/>
      <c r="F477" s="218"/>
      <c r="G477" s="219"/>
      <c r="H477" s="218"/>
      <c r="I477" s="218"/>
      <c r="J477" s="218"/>
      <c r="K477" s="218"/>
      <c r="L477" s="218"/>
      <c r="M477" s="218"/>
      <c r="N477" s="218"/>
      <c r="O477" s="218"/>
      <c r="P477" s="218"/>
      <c r="Q477" s="218"/>
      <c r="R477" s="218"/>
      <c r="S477" s="218"/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</row>
    <row r="478" spans="1:23">
      <c r="A478" s="218"/>
      <c r="B478" s="219"/>
      <c r="C478" s="220"/>
      <c r="D478" s="221"/>
      <c r="E478" s="218"/>
      <c r="F478" s="218"/>
      <c r="G478" s="219"/>
      <c r="H478" s="218"/>
      <c r="I478" s="218"/>
      <c r="J478" s="218"/>
      <c r="K478" s="218"/>
      <c r="L478" s="218"/>
      <c r="M478" s="218"/>
      <c r="N478" s="218"/>
      <c r="O478" s="218"/>
      <c r="P478" s="218"/>
      <c r="Q478" s="218"/>
      <c r="S478" s="17"/>
      <c r="T478" s="17"/>
      <c r="U478" s="17"/>
      <c r="V478" s="17"/>
      <c r="W478" s="17"/>
    </row>
    <row r="479" spans="1:23">
      <c r="A479" s="218"/>
      <c r="B479" s="219"/>
      <c r="C479" s="220"/>
      <c r="D479" s="221"/>
      <c r="E479" s="218"/>
      <c r="F479" s="218"/>
      <c r="G479" s="219"/>
      <c r="H479" s="218"/>
      <c r="I479" s="218"/>
      <c r="J479" s="218"/>
      <c r="K479" s="218"/>
      <c r="L479" s="218"/>
      <c r="M479" s="218"/>
      <c r="N479" s="218"/>
      <c r="O479" s="218"/>
      <c r="P479" s="218"/>
      <c r="Q479" s="218"/>
      <c r="S479" s="17"/>
      <c r="T479" s="17"/>
      <c r="U479" s="17"/>
      <c r="V479" s="17"/>
      <c r="W479" s="17"/>
    </row>
    <row r="480" spans="1:23">
      <c r="A480" s="218"/>
      <c r="B480" s="219"/>
      <c r="C480" s="220"/>
      <c r="D480" s="221"/>
      <c r="E480" s="218"/>
      <c r="F480" s="218"/>
      <c r="G480" s="219"/>
      <c r="H480" s="218"/>
      <c r="I480" s="218"/>
      <c r="J480" s="218"/>
      <c r="K480" s="218"/>
      <c r="L480" s="218"/>
      <c r="M480" s="218"/>
      <c r="N480" s="218"/>
      <c r="O480" s="218"/>
      <c r="P480" s="218"/>
      <c r="Q480" s="218"/>
      <c r="S480" s="17"/>
      <c r="T480" s="17"/>
      <c r="U480" s="17"/>
      <c r="V480" s="17"/>
      <c r="W480" s="17"/>
    </row>
    <row r="481" spans="1:23">
      <c r="A481" s="222" t="s">
        <v>1061</v>
      </c>
      <c r="B481" s="222"/>
      <c r="C481" s="224"/>
      <c r="D481" s="221"/>
      <c r="E481" s="218"/>
      <c r="F481" s="218"/>
      <c r="G481" s="219"/>
      <c r="H481" s="218"/>
      <c r="I481" s="218"/>
      <c r="J481" s="218"/>
      <c r="K481" s="218"/>
      <c r="L481" s="218"/>
      <c r="M481" s="218"/>
      <c r="N481" s="218"/>
      <c r="O481" s="218"/>
      <c r="P481" s="218"/>
      <c r="Q481" s="218"/>
      <c r="R481" s="218"/>
      <c r="S481" s="218"/>
      <c r="T481" s="218"/>
      <c r="U481" s="218"/>
      <c r="W481" s="17"/>
    </row>
    <row r="482" spans="1:23">
      <c r="A482" s="222"/>
      <c r="B482" s="222"/>
      <c r="C482" s="224"/>
      <c r="W482" s="17"/>
    </row>
    <row r="483" s="77" customFormat="1" ht="19" customHeight="1" spans="1:35">
      <c r="A483" s="104">
        <f>ROW()-3</f>
        <v>480</v>
      </c>
      <c r="B483" s="273" t="s">
        <v>103</v>
      </c>
      <c r="C483" s="274" t="s">
        <v>1062</v>
      </c>
      <c r="D483" s="182" t="s">
        <v>1063</v>
      </c>
      <c r="E483" s="153">
        <v>3726.65</v>
      </c>
      <c r="F483" s="107">
        <v>0</v>
      </c>
      <c r="G483" s="153">
        <v>0</v>
      </c>
      <c r="H483" s="153">
        <v>0</v>
      </c>
      <c r="I483" s="173"/>
      <c r="J483" s="153"/>
      <c r="K483" s="105">
        <f>E483*0.018</f>
        <v>67.0797</v>
      </c>
      <c r="L483" s="105">
        <f>F483*0.16</f>
        <v>0</v>
      </c>
      <c r="M483" s="107">
        <f>ROUND(G483*0.08,2)</f>
        <v>0</v>
      </c>
      <c r="N483" s="105">
        <f>H483*0.007</f>
        <v>0</v>
      </c>
      <c r="O483" s="107">
        <f>I483*5%</f>
        <v>0</v>
      </c>
      <c r="P483" s="107">
        <f>J483*50%</f>
        <v>0</v>
      </c>
      <c r="Q483" s="107">
        <f>SUM(K483:P483)</f>
        <v>67.0797</v>
      </c>
      <c r="R483" s="105">
        <f>E483*0</f>
        <v>0</v>
      </c>
      <c r="S483" s="105">
        <f>ROUND(F483*0.08,2)</f>
        <v>0</v>
      </c>
      <c r="T483" s="107">
        <f>ROUND(G483*0.02,2)</f>
        <v>0</v>
      </c>
      <c r="U483" s="105">
        <f>ROUND(H483*0.003,2)</f>
        <v>0</v>
      </c>
      <c r="V483" s="107">
        <f>I483*5%</f>
        <v>0</v>
      </c>
      <c r="W483" s="107">
        <f>J483*50%</f>
        <v>0</v>
      </c>
      <c r="X483" s="105">
        <f>SUM(R483:W483)</f>
        <v>0</v>
      </c>
      <c r="Y483" s="105">
        <f>Q483+X483</f>
        <v>67.0797</v>
      </c>
      <c r="Z483" s="175"/>
      <c r="AA483" s="196" t="s">
        <v>42</v>
      </c>
      <c r="AB483" s="122">
        <f t="shared" ref="AB483:AH483" si="650">K483+R483</f>
        <v>67.0797</v>
      </c>
      <c r="AC483" s="122">
        <f t="shared" si="650"/>
        <v>0</v>
      </c>
      <c r="AD483" s="122">
        <f t="shared" si="650"/>
        <v>0</v>
      </c>
      <c r="AE483" s="122">
        <f t="shared" si="650"/>
        <v>0</v>
      </c>
      <c r="AF483" s="122">
        <f t="shared" si="650"/>
        <v>0</v>
      </c>
      <c r="AG483" s="122">
        <f t="shared" si="650"/>
        <v>0</v>
      </c>
      <c r="AH483" s="122">
        <f t="shared" si="650"/>
        <v>67.0797</v>
      </c>
      <c r="AI483" s="121" t="s">
        <v>32</v>
      </c>
    </row>
    <row r="484" s="77" customFormat="1" ht="19" customHeight="1" spans="1:35">
      <c r="A484" s="104">
        <f>ROW()-3</f>
        <v>481</v>
      </c>
      <c r="B484" s="105" t="s">
        <v>103</v>
      </c>
      <c r="C484" s="230" t="s">
        <v>1064</v>
      </c>
      <c r="D484" s="275" t="s">
        <v>1065</v>
      </c>
      <c r="E484" s="152">
        <v>3726.65</v>
      </c>
      <c r="F484" s="107">
        <v>0</v>
      </c>
      <c r="G484" s="228">
        <v>0</v>
      </c>
      <c r="H484" s="153">
        <v>0</v>
      </c>
      <c r="I484" s="248">
        <v>0</v>
      </c>
      <c r="J484" s="233"/>
      <c r="K484" s="105">
        <f>E484*0.018</f>
        <v>67.0797</v>
      </c>
      <c r="L484" s="105">
        <f>F484*0.16</f>
        <v>0</v>
      </c>
      <c r="M484" s="107">
        <f>ROUND(G484*0.08,2)</f>
        <v>0</v>
      </c>
      <c r="N484" s="105">
        <f>H484*0.007</f>
        <v>0</v>
      </c>
      <c r="O484" s="107">
        <f>I484*5%</f>
        <v>0</v>
      </c>
      <c r="P484" s="107">
        <f>J484*50%</f>
        <v>0</v>
      </c>
      <c r="Q484" s="107">
        <f>SUM(K484:P484)</f>
        <v>67.0797</v>
      </c>
      <c r="R484" s="105">
        <f>E484*0</f>
        <v>0</v>
      </c>
      <c r="S484" s="105">
        <f>ROUND(F484*0.08,2)</f>
        <v>0</v>
      </c>
      <c r="T484" s="107">
        <f>ROUND(G484*0.02,2)</f>
        <v>0</v>
      </c>
      <c r="U484" s="105">
        <f>ROUND(H484*0.003,2)</f>
        <v>0</v>
      </c>
      <c r="V484" s="107">
        <f>I484*5%</f>
        <v>0</v>
      </c>
      <c r="W484" s="107">
        <f>J484*50%</f>
        <v>0</v>
      </c>
      <c r="X484" s="105">
        <f>SUM(R484:W484)</f>
        <v>0</v>
      </c>
      <c r="Y484" s="105">
        <f>Q484+X484</f>
        <v>67.0797</v>
      </c>
      <c r="Z484" s="175"/>
      <c r="AA484" s="121" t="s">
        <v>42</v>
      </c>
      <c r="AB484" s="122">
        <f t="shared" ref="AB484:AH484" si="651">K484+R484</f>
        <v>67.0797</v>
      </c>
      <c r="AC484" s="122">
        <f t="shared" si="651"/>
        <v>0</v>
      </c>
      <c r="AD484" s="122">
        <f t="shared" si="651"/>
        <v>0</v>
      </c>
      <c r="AE484" s="122">
        <f t="shared" si="651"/>
        <v>0</v>
      </c>
      <c r="AF484" s="122">
        <f t="shared" si="651"/>
        <v>0</v>
      </c>
      <c r="AG484" s="122">
        <f t="shared" si="651"/>
        <v>0</v>
      </c>
      <c r="AH484" s="122">
        <f t="shared" si="651"/>
        <v>67.0797</v>
      </c>
      <c r="AI484" s="121" t="s">
        <v>32</v>
      </c>
    </row>
    <row r="485" s="74" customFormat="1" ht="16" customHeight="1" spans="1:35">
      <c r="A485" s="104">
        <f t="shared" ref="A482:A503" si="652">ROW()-3</f>
        <v>482</v>
      </c>
      <c r="B485" s="105" t="s">
        <v>201</v>
      </c>
      <c r="C485" s="150" t="s">
        <v>1066</v>
      </c>
      <c r="D485" s="315" t="s">
        <v>1067</v>
      </c>
      <c r="E485" s="228">
        <v>3726.65</v>
      </c>
      <c r="F485" s="229">
        <v>3726.65</v>
      </c>
      <c r="G485" s="228">
        <v>6014.67</v>
      </c>
      <c r="H485" s="228">
        <v>3726.65</v>
      </c>
      <c r="I485" s="229">
        <v>2200</v>
      </c>
      <c r="J485" s="107"/>
      <c r="K485" s="105">
        <f t="shared" ref="K482:K502" si="653">E485*0.018</f>
        <v>67.0797</v>
      </c>
      <c r="L485" s="105">
        <f t="shared" ref="L482:L503" si="654">F485*0.16</f>
        <v>596.264</v>
      </c>
      <c r="M485" s="107">
        <f t="shared" ref="M482:M503" si="655">ROUND(G485*0.08,2)</f>
        <v>481.17</v>
      </c>
      <c r="N485" s="105">
        <f t="shared" ref="N482:N502" si="656">H485*0.007</f>
        <v>26.08655</v>
      </c>
      <c r="O485" s="107">
        <f t="shared" ref="O482:O503" si="657">I485*5%</f>
        <v>110</v>
      </c>
      <c r="P485" s="107">
        <f t="shared" ref="P482:P503" si="658">J485*50%</f>
        <v>0</v>
      </c>
      <c r="Q485" s="107">
        <f t="shared" ref="Q482:Q503" si="659">SUM(K485:P485)</f>
        <v>1280.60025</v>
      </c>
      <c r="R485" s="105">
        <f t="shared" ref="R482:R503" si="660">E485*0</f>
        <v>0</v>
      </c>
      <c r="S485" s="105">
        <f t="shared" ref="S482:S503" si="661">ROUND(F485*0.08,2)</f>
        <v>298.13</v>
      </c>
      <c r="T485" s="107">
        <f t="shared" ref="T482:T503" si="662">ROUND(G485*0.02,2)</f>
        <v>120.29</v>
      </c>
      <c r="U485" s="105">
        <f t="shared" ref="U482:U503" si="663">ROUND(H485*0.003,2)</f>
        <v>11.18</v>
      </c>
      <c r="V485" s="107">
        <f t="shared" ref="V482:V503" si="664">I485*5%</f>
        <v>110</v>
      </c>
      <c r="W485" s="107">
        <f t="shared" ref="W482:W503" si="665">J485*50%</f>
        <v>0</v>
      </c>
      <c r="X485" s="105">
        <f t="shared" ref="X482:X503" si="666">SUM(R485:W485)</f>
        <v>539.6</v>
      </c>
      <c r="Y485" s="105">
        <f t="shared" ref="Y482:Y503" si="667">Q485+X485</f>
        <v>1820.20025</v>
      </c>
      <c r="Z485" s="105"/>
      <c r="AA485" s="121" t="s">
        <v>46</v>
      </c>
      <c r="AB485" s="122">
        <f t="shared" ref="AB485:AH485" si="668">K485+R485</f>
        <v>67.0797</v>
      </c>
      <c r="AC485" s="122">
        <f t="shared" si="668"/>
        <v>894.394</v>
      </c>
      <c r="AD485" s="122">
        <f t="shared" si="668"/>
        <v>601.46</v>
      </c>
      <c r="AE485" s="122">
        <f t="shared" si="668"/>
        <v>37.26655</v>
      </c>
      <c r="AF485" s="122">
        <f t="shared" si="668"/>
        <v>220</v>
      </c>
      <c r="AG485" s="122">
        <f t="shared" si="668"/>
        <v>0</v>
      </c>
      <c r="AH485" s="122">
        <f t="shared" si="668"/>
        <v>1820.20025</v>
      </c>
      <c r="AI485" s="121" t="s">
        <v>32</v>
      </c>
    </row>
    <row r="486" s="74" customFormat="1" ht="16" customHeight="1" spans="1:35">
      <c r="A486" s="104">
        <f t="shared" si="652"/>
        <v>483</v>
      </c>
      <c r="B486" s="105" t="s">
        <v>246</v>
      </c>
      <c r="C486" s="150" t="s">
        <v>1068</v>
      </c>
      <c r="D486" s="276" t="s">
        <v>1069</v>
      </c>
      <c r="E486" s="228">
        <v>3726.65</v>
      </c>
      <c r="F486" s="229">
        <v>3726.65</v>
      </c>
      <c r="G486" s="228">
        <v>6014.67</v>
      </c>
      <c r="H486" s="228">
        <v>3726.65</v>
      </c>
      <c r="I486" s="229">
        <v>4180</v>
      </c>
      <c r="J486" s="107"/>
      <c r="K486" s="105">
        <f t="shared" si="653"/>
        <v>67.0797</v>
      </c>
      <c r="L486" s="105">
        <f t="shared" si="654"/>
        <v>596.264</v>
      </c>
      <c r="M486" s="107">
        <f t="shared" si="655"/>
        <v>481.17</v>
      </c>
      <c r="N486" s="105">
        <f t="shared" si="656"/>
        <v>26.08655</v>
      </c>
      <c r="O486" s="107">
        <f t="shared" si="657"/>
        <v>209</v>
      </c>
      <c r="P486" s="107">
        <f t="shared" si="658"/>
        <v>0</v>
      </c>
      <c r="Q486" s="107">
        <f t="shared" si="659"/>
        <v>1379.60025</v>
      </c>
      <c r="R486" s="105">
        <f t="shared" si="660"/>
        <v>0</v>
      </c>
      <c r="S486" s="105">
        <f t="shared" si="661"/>
        <v>298.13</v>
      </c>
      <c r="T486" s="107">
        <f t="shared" si="662"/>
        <v>120.29</v>
      </c>
      <c r="U486" s="105">
        <f t="shared" si="663"/>
        <v>11.18</v>
      </c>
      <c r="V486" s="107">
        <f t="shared" si="664"/>
        <v>209</v>
      </c>
      <c r="W486" s="107">
        <f t="shared" si="665"/>
        <v>0</v>
      </c>
      <c r="X486" s="105">
        <f t="shared" si="666"/>
        <v>638.6</v>
      </c>
      <c r="Y486" s="105">
        <f t="shared" si="667"/>
        <v>2018.20025</v>
      </c>
      <c r="Z486" s="105"/>
      <c r="AA486" s="121" t="s">
        <v>52</v>
      </c>
      <c r="AB486" s="122">
        <f t="shared" ref="AB486:AH486" si="669">K486+R486</f>
        <v>67.0797</v>
      </c>
      <c r="AC486" s="122">
        <f t="shared" si="669"/>
        <v>894.394</v>
      </c>
      <c r="AD486" s="122">
        <f t="shared" si="669"/>
        <v>601.46</v>
      </c>
      <c r="AE486" s="122">
        <f t="shared" si="669"/>
        <v>37.26655</v>
      </c>
      <c r="AF486" s="122">
        <f t="shared" si="669"/>
        <v>418</v>
      </c>
      <c r="AG486" s="122">
        <f t="shared" si="669"/>
        <v>0</v>
      </c>
      <c r="AH486" s="122">
        <f t="shared" si="669"/>
        <v>2018.20025</v>
      </c>
      <c r="AI486" s="121" t="s">
        <v>34</v>
      </c>
    </row>
    <row r="487" s="17" customFormat="1" ht="16" customHeight="1" spans="1:35">
      <c r="A487" s="100">
        <f t="shared" si="652"/>
        <v>484</v>
      </c>
      <c r="B487" s="26" t="s">
        <v>747</v>
      </c>
      <c r="C487" s="148" t="s">
        <v>1070</v>
      </c>
      <c r="D487" s="312" t="s">
        <v>1071</v>
      </c>
      <c r="E487" s="240">
        <v>3726.65</v>
      </c>
      <c r="F487" s="237">
        <v>3726.65</v>
      </c>
      <c r="G487" s="236">
        <v>6014.67</v>
      </c>
      <c r="H487" s="236">
        <v>3726.65</v>
      </c>
      <c r="I487" s="247">
        <v>0</v>
      </c>
      <c r="J487" s="102"/>
      <c r="K487" s="26">
        <f t="shared" si="653"/>
        <v>67.0797</v>
      </c>
      <c r="L487" s="26">
        <f t="shared" si="654"/>
        <v>596.264</v>
      </c>
      <c r="M487" s="102">
        <f t="shared" si="655"/>
        <v>481.17</v>
      </c>
      <c r="N487" s="26">
        <f t="shared" si="656"/>
        <v>26.08655</v>
      </c>
      <c r="O487" s="102">
        <f t="shared" si="657"/>
        <v>0</v>
      </c>
      <c r="P487" s="102">
        <f t="shared" si="658"/>
        <v>0</v>
      </c>
      <c r="Q487" s="102">
        <f t="shared" si="659"/>
        <v>1170.60025</v>
      </c>
      <c r="R487" s="26">
        <f t="shared" si="660"/>
        <v>0</v>
      </c>
      <c r="S487" s="26">
        <f t="shared" si="661"/>
        <v>298.13</v>
      </c>
      <c r="T487" s="102">
        <f t="shared" si="662"/>
        <v>120.29</v>
      </c>
      <c r="U487" s="26">
        <f t="shared" si="663"/>
        <v>11.18</v>
      </c>
      <c r="V487" s="102">
        <f t="shared" si="664"/>
        <v>0</v>
      </c>
      <c r="W487" s="102">
        <f t="shared" si="665"/>
        <v>0</v>
      </c>
      <c r="X487" s="26">
        <f t="shared" si="666"/>
        <v>429.6</v>
      </c>
      <c r="Y487" s="26">
        <f t="shared" si="667"/>
        <v>1600.20025</v>
      </c>
      <c r="Z487" s="132"/>
      <c r="AA487" s="119" t="s">
        <v>75</v>
      </c>
      <c r="AB487" s="120">
        <f t="shared" ref="AB487:AH487" si="670">K487+R487</f>
        <v>67.0797</v>
      </c>
      <c r="AC487" s="120">
        <f t="shared" si="670"/>
        <v>894.394</v>
      </c>
      <c r="AD487" s="120">
        <f t="shared" si="670"/>
        <v>601.46</v>
      </c>
      <c r="AE487" s="120">
        <f t="shared" si="670"/>
        <v>37.26655</v>
      </c>
      <c r="AF487" s="120">
        <f t="shared" si="670"/>
        <v>0</v>
      </c>
      <c r="AG487" s="120">
        <f t="shared" si="670"/>
        <v>0</v>
      </c>
      <c r="AH487" s="120">
        <f t="shared" si="670"/>
        <v>1600.20025</v>
      </c>
      <c r="AI487" s="119" t="s">
        <v>31</v>
      </c>
    </row>
    <row r="488" s="17" customFormat="1" ht="16" customHeight="1" spans="1:35">
      <c r="A488" s="100">
        <f t="shared" si="652"/>
        <v>485</v>
      </c>
      <c r="B488" s="26" t="s">
        <v>747</v>
      </c>
      <c r="C488" s="148" t="s">
        <v>1072</v>
      </c>
      <c r="D488" s="312" t="s">
        <v>1073</v>
      </c>
      <c r="E488" s="240">
        <v>3726.65</v>
      </c>
      <c r="F488" s="237">
        <v>3726.65</v>
      </c>
      <c r="G488" s="236">
        <v>6014.67</v>
      </c>
      <c r="H488" s="236">
        <v>3726.65</v>
      </c>
      <c r="I488" s="247">
        <v>0</v>
      </c>
      <c r="J488" s="102"/>
      <c r="K488" s="26">
        <f t="shared" si="653"/>
        <v>67.0797</v>
      </c>
      <c r="L488" s="26">
        <f t="shared" si="654"/>
        <v>596.264</v>
      </c>
      <c r="M488" s="102">
        <f t="shared" si="655"/>
        <v>481.17</v>
      </c>
      <c r="N488" s="26">
        <f t="shared" si="656"/>
        <v>26.08655</v>
      </c>
      <c r="O488" s="102">
        <f t="shared" si="657"/>
        <v>0</v>
      </c>
      <c r="P488" s="102">
        <f t="shared" si="658"/>
        <v>0</v>
      </c>
      <c r="Q488" s="102">
        <f t="shared" si="659"/>
        <v>1170.60025</v>
      </c>
      <c r="R488" s="26">
        <f t="shared" si="660"/>
        <v>0</v>
      </c>
      <c r="S488" s="26">
        <f t="shared" si="661"/>
        <v>298.13</v>
      </c>
      <c r="T488" s="102">
        <f t="shared" si="662"/>
        <v>120.29</v>
      </c>
      <c r="U488" s="26">
        <f t="shared" si="663"/>
        <v>11.18</v>
      </c>
      <c r="V488" s="102">
        <f t="shared" si="664"/>
        <v>0</v>
      </c>
      <c r="W488" s="102">
        <f t="shared" si="665"/>
        <v>0</v>
      </c>
      <c r="X488" s="26">
        <f t="shared" si="666"/>
        <v>429.6</v>
      </c>
      <c r="Y488" s="26">
        <f t="shared" si="667"/>
        <v>1600.20025</v>
      </c>
      <c r="Z488" s="132"/>
      <c r="AA488" s="119" t="s">
        <v>75</v>
      </c>
      <c r="AB488" s="120">
        <f t="shared" ref="AB488:AH488" si="671">K488+R488</f>
        <v>67.0797</v>
      </c>
      <c r="AC488" s="120">
        <f t="shared" si="671"/>
        <v>894.394</v>
      </c>
      <c r="AD488" s="120">
        <f t="shared" si="671"/>
        <v>601.46</v>
      </c>
      <c r="AE488" s="120">
        <f t="shared" si="671"/>
        <v>37.26655</v>
      </c>
      <c r="AF488" s="120">
        <f t="shared" si="671"/>
        <v>0</v>
      </c>
      <c r="AG488" s="120">
        <f t="shared" si="671"/>
        <v>0</v>
      </c>
      <c r="AH488" s="120">
        <f t="shared" si="671"/>
        <v>1600.20025</v>
      </c>
      <c r="AI488" s="119" t="s">
        <v>31</v>
      </c>
    </row>
    <row r="489" s="17" customFormat="1" ht="16" customHeight="1" spans="1:35">
      <c r="A489" s="100">
        <f t="shared" si="652"/>
        <v>486</v>
      </c>
      <c r="B489" s="26" t="s">
        <v>201</v>
      </c>
      <c r="C489" s="143" t="s">
        <v>1074</v>
      </c>
      <c r="D489" s="110" t="s">
        <v>1075</v>
      </c>
      <c r="E489" s="240">
        <v>3726.65</v>
      </c>
      <c r="F489" s="237">
        <v>3726.65</v>
      </c>
      <c r="G489" s="236">
        <v>6014.67</v>
      </c>
      <c r="H489" s="236">
        <v>3726.65</v>
      </c>
      <c r="I489" s="247">
        <v>2200</v>
      </c>
      <c r="J489" s="138"/>
      <c r="K489" s="26">
        <f t="shared" si="653"/>
        <v>67.0797</v>
      </c>
      <c r="L489" s="26">
        <f t="shared" si="654"/>
        <v>596.264</v>
      </c>
      <c r="M489" s="102">
        <f t="shared" si="655"/>
        <v>481.17</v>
      </c>
      <c r="N489" s="26">
        <f t="shared" si="656"/>
        <v>26.08655</v>
      </c>
      <c r="O489" s="102">
        <f t="shared" si="657"/>
        <v>110</v>
      </c>
      <c r="P489" s="102">
        <f t="shared" si="658"/>
        <v>0</v>
      </c>
      <c r="Q489" s="102">
        <f t="shared" si="659"/>
        <v>1280.60025</v>
      </c>
      <c r="R489" s="26">
        <f t="shared" si="660"/>
        <v>0</v>
      </c>
      <c r="S489" s="26">
        <f t="shared" si="661"/>
        <v>298.13</v>
      </c>
      <c r="T489" s="102">
        <f t="shared" si="662"/>
        <v>120.29</v>
      </c>
      <c r="U489" s="26">
        <f t="shared" si="663"/>
        <v>11.18</v>
      </c>
      <c r="V489" s="102">
        <f t="shared" si="664"/>
        <v>110</v>
      </c>
      <c r="W489" s="102">
        <f t="shared" si="665"/>
        <v>0</v>
      </c>
      <c r="X489" s="26">
        <f t="shared" si="666"/>
        <v>539.6</v>
      </c>
      <c r="Y489" s="26">
        <f t="shared" si="667"/>
        <v>1820.20025</v>
      </c>
      <c r="Z489" s="132"/>
      <c r="AA489" s="119" t="s">
        <v>46</v>
      </c>
      <c r="AB489" s="120">
        <f t="shared" ref="AB489:AH489" si="672">K489+R489</f>
        <v>67.0797</v>
      </c>
      <c r="AC489" s="120">
        <f t="shared" si="672"/>
        <v>894.394</v>
      </c>
      <c r="AD489" s="120">
        <f t="shared" si="672"/>
        <v>601.46</v>
      </c>
      <c r="AE489" s="120">
        <f t="shared" si="672"/>
        <v>37.26655</v>
      </c>
      <c r="AF489" s="120">
        <f t="shared" si="672"/>
        <v>220</v>
      </c>
      <c r="AG489" s="120">
        <f t="shared" si="672"/>
        <v>0</v>
      </c>
      <c r="AH489" s="120">
        <f t="shared" si="672"/>
        <v>1820.20025</v>
      </c>
      <c r="AI489" s="119" t="s">
        <v>32</v>
      </c>
    </row>
    <row r="490" s="17" customFormat="1" ht="16" customHeight="1" spans="1:35">
      <c r="A490" s="100">
        <f t="shared" si="652"/>
        <v>487</v>
      </c>
      <c r="B490" s="26" t="s">
        <v>201</v>
      </c>
      <c r="C490" s="108" t="s">
        <v>1076</v>
      </c>
      <c r="D490" s="277" t="s">
        <v>1077</v>
      </c>
      <c r="E490" s="237">
        <v>3726.65</v>
      </c>
      <c r="F490" s="237">
        <v>3726.65</v>
      </c>
      <c r="G490" s="237">
        <v>6014.67</v>
      </c>
      <c r="H490" s="237">
        <v>3726.65</v>
      </c>
      <c r="I490" s="237">
        <v>2200</v>
      </c>
      <c r="J490" s="102"/>
      <c r="K490" s="26">
        <f t="shared" si="653"/>
        <v>67.0797</v>
      </c>
      <c r="L490" s="26">
        <f t="shared" si="654"/>
        <v>596.264</v>
      </c>
      <c r="M490" s="102">
        <f t="shared" si="655"/>
        <v>481.17</v>
      </c>
      <c r="N490" s="26">
        <f t="shared" si="656"/>
        <v>26.08655</v>
      </c>
      <c r="O490" s="102">
        <f t="shared" si="657"/>
        <v>110</v>
      </c>
      <c r="P490" s="102">
        <f t="shared" si="658"/>
        <v>0</v>
      </c>
      <c r="Q490" s="102">
        <f t="shared" si="659"/>
        <v>1280.60025</v>
      </c>
      <c r="R490" s="26">
        <f t="shared" si="660"/>
        <v>0</v>
      </c>
      <c r="S490" s="26">
        <f t="shared" si="661"/>
        <v>298.13</v>
      </c>
      <c r="T490" s="102">
        <f t="shared" si="662"/>
        <v>120.29</v>
      </c>
      <c r="U490" s="26">
        <f t="shared" si="663"/>
        <v>11.18</v>
      </c>
      <c r="V490" s="102">
        <f t="shared" si="664"/>
        <v>110</v>
      </c>
      <c r="W490" s="102">
        <f t="shared" si="665"/>
        <v>0</v>
      </c>
      <c r="X490" s="26">
        <f t="shared" si="666"/>
        <v>539.6</v>
      </c>
      <c r="Y490" s="26">
        <f t="shared" si="667"/>
        <v>1820.20025</v>
      </c>
      <c r="Z490" s="26"/>
      <c r="AA490" s="119" t="s">
        <v>46</v>
      </c>
      <c r="AB490" s="120">
        <f t="shared" ref="AB490:AH490" si="673">K490+R490</f>
        <v>67.0797</v>
      </c>
      <c r="AC490" s="120">
        <f t="shared" si="673"/>
        <v>894.394</v>
      </c>
      <c r="AD490" s="120">
        <f t="shared" si="673"/>
        <v>601.46</v>
      </c>
      <c r="AE490" s="120">
        <f t="shared" si="673"/>
        <v>37.26655</v>
      </c>
      <c r="AF490" s="120">
        <f t="shared" si="673"/>
        <v>220</v>
      </c>
      <c r="AG490" s="120">
        <f t="shared" si="673"/>
        <v>0</v>
      </c>
      <c r="AH490" s="120">
        <f t="shared" si="673"/>
        <v>1820.20025</v>
      </c>
      <c r="AI490" s="119" t="s">
        <v>32</v>
      </c>
    </row>
    <row r="491" s="17" customFormat="1" ht="16" customHeight="1" spans="1:35">
      <c r="A491" s="100">
        <f t="shared" si="652"/>
        <v>488</v>
      </c>
      <c r="B491" s="26" t="s">
        <v>395</v>
      </c>
      <c r="C491" s="29" t="s">
        <v>1078</v>
      </c>
      <c r="D491" s="303" t="s">
        <v>1079</v>
      </c>
      <c r="E491" s="236">
        <v>3726.65</v>
      </c>
      <c r="F491" s="237">
        <v>3726.65</v>
      </c>
      <c r="G491" s="236">
        <v>6014.67</v>
      </c>
      <c r="H491" s="236">
        <v>3726.65</v>
      </c>
      <c r="I491" s="247">
        <v>2200</v>
      </c>
      <c r="J491" s="102"/>
      <c r="K491" s="26">
        <f t="shared" si="653"/>
        <v>67.0797</v>
      </c>
      <c r="L491" s="26">
        <f t="shared" si="654"/>
        <v>596.264</v>
      </c>
      <c r="M491" s="102">
        <f t="shared" si="655"/>
        <v>481.17</v>
      </c>
      <c r="N491" s="26">
        <f t="shared" si="656"/>
        <v>26.08655</v>
      </c>
      <c r="O491" s="102">
        <f t="shared" si="657"/>
        <v>110</v>
      </c>
      <c r="P491" s="102">
        <f t="shared" si="658"/>
        <v>0</v>
      </c>
      <c r="Q491" s="102">
        <f t="shared" si="659"/>
        <v>1280.60025</v>
      </c>
      <c r="R491" s="26">
        <f t="shared" si="660"/>
        <v>0</v>
      </c>
      <c r="S491" s="26">
        <f t="shared" si="661"/>
        <v>298.13</v>
      </c>
      <c r="T491" s="102">
        <f t="shared" si="662"/>
        <v>120.29</v>
      </c>
      <c r="U491" s="26">
        <f t="shared" si="663"/>
        <v>11.18</v>
      </c>
      <c r="V491" s="102">
        <f t="shared" si="664"/>
        <v>110</v>
      </c>
      <c r="W491" s="102">
        <f t="shared" si="665"/>
        <v>0</v>
      </c>
      <c r="X491" s="26">
        <f t="shared" si="666"/>
        <v>539.6</v>
      </c>
      <c r="Y491" s="26">
        <f t="shared" si="667"/>
        <v>1820.20025</v>
      </c>
      <c r="Z491" s="132"/>
      <c r="AA491" s="119" t="s">
        <v>62</v>
      </c>
      <c r="AB491" s="120">
        <f t="shared" ref="AB491:AH491" si="674">K491+R491</f>
        <v>67.0797</v>
      </c>
      <c r="AC491" s="120">
        <f t="shared" si="674"/>
        <v>894.394</v>
      </c>
      <c r="AD491" s="120">
        <f t="shared" si="674"/>
        <v>601.46</v>
      </c>
      <c r="AE491" s="120">
        <f t="shared" si="674"/>
        <v>37.26655</v>
      </c>
      <c r="AF491" s="120">
        <f t="shared" si="674"/>
        <v>220</v>
      </c>
      <c r="AG491" s="120">
        <f t="shared" si="674"/>
        <v>0</v>
      </c>
      <c r="AH491" s="120">
        <f t="shared" si="674"/>
        <v>1820.20025</v>
      </c>
      <c r="AI491" s="119" t="s">
        <v>32</v>
      </c>
    </row>
    <row r="492" s="76" customFormat="1" ht="19" customHeight="1" spans="1:35">
      <c r="A492" s="100">
        <f t="shared" si="652"/>
        <v>489</v>
      </c>
      <c r="B492" s="26" t="s">
        <v>193</v>
      </c>
      <c r="C492" s="18" t="s">
        <v>1080</v>
      </c>
      <c r="D492" s="301" t="s">
        <v>1081</v>
      </c>
      <c r="E492" s="240">
        <v>3726.65</v>
      </c>
      <c r="F492" s="237">
        <v>3726.65</v>
      </c>
      <c r="G492" s="236">
        <v>6014.67</v>
      </c>
      <c r="H492" s="236">
        <v>3726.65</v>
      </c>
      <c r="I492" s="247">
        <v>0</v>
      </c>
      <c r="J492" s="137"/>
      <c r="K492" s="26">
        <f t="shared" si="653"/>
        <v>67.0797</v>
      </c>
      <c r="L492" s="26">
        <f t="shared" si="654"/>
        <v>596.264</v>
      </c>
      <c r="M492" s="102">
        <f t="shared" si="655"/>
        <v>481.17</v>
      </c>
      <c r="N492" s="26">
        <f t="shared" si="656"/>
        <v>26.08655</v>
      </c>
      <c r="O492" s="102">
        <f t="shared" si="657"/>
        <v>0</v>
      </c>
      <c r="P492" s="102">
        <f t="shared" si="658"/>
        <v>0</v>
      </c>
      <c r="Q492" s="102">
        <f t="shared" si="659"/>
        <v>1170.60025</v>
      </c>
      <c r="R492" s="26">
        <f t="shared" si="660"/>
        <v>0</v>
      </c>
      <c r="S492" s="26">
        <f t="shared" si="661"/>
        <v>298.13</v>
      </c>
      <c r="T492" s="102">
        <f t="shared" si="662"/>
        <v>120.29</v>
      </c>
      <c r="U492" s="26">
        <f t="shared" si="663"/>
        <v>11.18</v>
      </c>
      <c r="V492" s="102">
        <f t="shared" si="664"/>
        <v>0</v>
      </c>
      <c r="W492" s="102">
        <f t="shared" si="665"/>
        <v>0</v>
      </c>
      <c r="X492" s="26">
        <f t="shared" si="666"/>
        <v>429.6</v>
      </c>
      <c r="Y492" s="26">
        <f t="shared" si="667"/>
        <v>1600.20025</v>
      </c>
      <c r="Z492" s="157"/>
      <c r="AA492" s="119" t="s">
        <v>57</v>
      </c>
      <c r="AB492" s="120">
        <f t="shared" ref="AB492:AH492" si="675">K492+R492</f>
        <v>67.0797</v>
      </c>
      <c r="AC492" s="120">
        <f t="shared" si="675"/>
        <v>894.394</v>
      </c>
      <c r="AD492" s="120">
        <f t="shared" si="675"/>
        <v>601.46</v>
      </c>
      <c r="AE492" s="120">
        <f t="shared" si="675"/>
        <v>37.26655</v>
      </c>
      <c r="AF492" s="120">
        <f t="shared" si="675"/>
        <v>0</v>
      </c>
      <c r="AG492" s="120">
        <f t="shared" si="675"/>
        <v>0</v>
      </c>
      <c r="AH492" s="120">
        <f t="shared" si="675"/>
        <v>1600.20025</v>
      </c>
      <c r="AI492" s="119" t="s">
        <v>32</v>
      </c>
    </row>
    <row r="493" s="76" customFormat="1" ht="19" customHeight="1" spans="1:35">
      <c r="A493" s="100">
        <f t="shared" si="652"/>
        <v>490</v>
      </c>
      <c r="B493" s="278" t="s">
        <v>185</v>
      </c>
      <c r="C493" s="48" t="s">
        <v>1082</v>
      </c>
      <c r="D493" s="177" t="s">
        <v>1083</v>
      </c>
      <c r="E493" s="236">
        <v>3726.65</v>
      </c>
      <c r="F493" s="237">
        <v>3726.65</v>
      </c>
      <c r="G493" s="236">
        <v>6014.67</v>
      </c>
      <c r="H493" s="236">
        <v>3726.65</v>
      </c>
      <c r="I493" s="247"/>
      <c r="J493" s="138">
        <v>108</v>
      </c>
      <c r="K493" s="26">
        <f t="shared" si="653"/>
        <v>67.0797</v>
      </c>
      <c r="L493" s="26">
        <f t="shared" si="654"/>
        <v>596.264</v>
      </c>
      <c r="M493" s="102">
        <f t="shared" si="655"/>
        <v>481.17</v>
      </c>
      <c r="N493" s="26">
        <f t="shared" si="656"/>
        <v>26.08655</v>
      </c>
      <c r="O493" s="102">
        <f t="shared" si="657"/>
        <v>0</v>
      </c>
      <c r="P493" s="102">
        <f t="shared" si="658"/>
        <v>54</v>
      </c>
      <c r="Q493" s="102">
        <f t="shared" si="659"/>
        <v>1224.60025</v>
      </c>
      <c r="R493" s="26">
        <f t="shared" si="660"/>
        <v>0</v>
      </c>
      <c r="S493" s="26">
        <f t="shared" si="661"/>
        <v>298.13</v>
      </c>
      <c r="T493" s="102">
        <f t="shared" si="662"/>
        <v>120.29</v>
      </c>
      <c r="U493" s="26">
        <f t="shared" si="663"/>
        <v>11.18</v>
      </c>
      <c r="V493" s="102">
        <f t="shared" si="664"/>
        <v>0</v>
      </c>
      <c r="W493" s="102">
        <f t="shared" si="665"/>
        <v>54</v>
      </c>
      <c r="X493" s="26">
        <f t="shared" si="666"/>
        <v>483.6</v>
      </c>
      <c r="Y493" s="26">
        <f t="shared" si="667"/>
        <v>1708.20025</v>
      </c>
      <c r="Z493" s="157"/>
      <c r="AA493" s="195" t="s">
        <v>54</v>
      </c>
      <c r="AB493" s="120">
        <f t="shared" ref="AB493:AH493" si="676">K493+R493</f>
        <v>67.0797</v>
      </c>
      <c r="AC493" s="120">
        <f t="shared" si="676"/>
        <v>894.394</v>
      </c>
      <c r="AD493" s="120">
        <f t="shared" si="676"/>
        <v>601.46</v>
      </c>
      <c r="AE493" s="120">
        <f t="shared" si="676"/>
        <v>37.26655</v>
      </c>
      <c r="AF493" s="120">
        <f t="shared" si="676"/>
        <v>0</v>
      </c>
      <c r="AG493" s="120">
        <f t="shared" si="676"/>
        <v>108</v>
      </c>
      <c r="AH493" s="120">
        <f t="shared" si="676"/>
        <v>1708.20025</v>
      </c>
      <c r="AI493" s="119" t="s">
        <v>32</v>
      </c>
    </row>
    <row r="494" s="76" customFormat="1" ht="19" customHeight="1" spans="1:35">
      <c r="A494" s="100">
        <f t="shared" si="652"/>
        <v>491</v>
      </c>
      <c r="B494" s="26" t="s">
        <v>193</v>
      </c>
      <c r="C494" s="18" t="s">
        <v>1084</v>
      </c>
      <c r="D494" s="112" t="s">
        <v>1085</v>
      </c>
      <c r="E494" s="240">
        <v>3726.65</v>
      </c>
      <c r="F494" s="237">
        <v>3726.65</v>
      </c>
      <c r="G494" s="236">
        <v>6014.67</v>
      </c>
      <c r="H494" s="236">
        <v>3726.65</v>
      </c>
      <c r="I494" s="247">
        <v>0</v>
      </c>
      <c r="J494" s="137"/>
      <c r="K494" s="26">
        <f t="shared" si="653"/>
        <v>67.0797</v>
      </c>
      <c r="L494" s="26">
        <f t="shared" si="654"/>
        <v>596.264</v>
      </c>
      <c r="M494" s="102">
        <f t="shared" si="655"/>
        <v>481.17</v>
      </c>
      <c r="N494" s="26">
        <f t="shared" si="656"/>
        <v>26.08655</v>
      </c>
      <c r="O494" s="102">
        <f t="shared" si="657"/>
        <v>0</v>
      </c>
      <c r="P494" s="102">
        <f t="shared" si="658"/>
        <v>0</v>
      </c>
      <c r="Q494" s="102">
        <f t="shared" si="659"/>
        <v>1170.60025</v>
      </c>
      <c r="R494" s="26">
        <f t="shared" si="660"/>
        <v>0</v>
      </c>
      <c r="S494" s="26">
        <f t="shared" si="661"/>
        <v>298.13</v>
      </c>
      <c r="T494" s="102">
        <f t="shared" si="662"/>
        <v>120.29</v>
      </c>
      <c r="U494" s="26">
        <f t="shared" si="663"/>
        <v>11.18</v>
      </c>
      <c r="V494" s="102">
        <f t="shared" si="664"/>
        <v>0</v>
      </c>
      <c r="W494" s="102">
        <f t="shared" si="665"/>
        <v>0</v>
      </c>
      <c r="X494" s="26">
        <f t="shared" si="666"/>
        <v>429.6</v>
      </c>
      <c r="Y494" s="26">
        <f t="shared" si="667"/>
        <v>1600.20025</v>
      </c>
      <c r="Z494" s="157"/>
      <c r="AA494" s="119" t="s">
        <v>57</v>
      </c>
      <c r="AB494" s="120">
        <f t="shared" ref="AB494:AH494" si="677">K494+R494</f>
        <v>67.0797</v>
      </c>
      <c r="AC494" s="120">
        <f t="shared" si="677"/>
        <v>894.394</v>
      </c>
      <c r="AD494" s="120">
        <f t="shared" si="677"/>
        <v>601.46</v>
      </c>
      <c r="AE494" s="120">
        <f t="shared" si="677"/>
        <v>37.26655</v>
      </c>
      <c r="AF494" s="120">
        <f t="shared" si="677"/>
        <v>0</v>
      </c>
      <c r="AG494" s="120">
        <f t="shared" si="677"/>
        <v>0</v>
      </c>
      <c r="AH494" s="120">
        <f t="shared" si="677"/>
        <v>1600.20025</v>
      </c>
      <c r="AI494" s="119" t="s">
        <v>32</v>
      </c>
    </row>
    <row r="495" s="17" customFormat="1" ht="16" customHeight="1" spans="1:35">
      <c r="A495" s="100">
        <f t="shared" si="652"/>
        <v>492</v>
      </c>
      <c r="B495" s="26" t="s">
        <v>246</v>
      </c>
      <c r="C495" s="28" t="s">
        <v>1086</v>
      </c>
      <c r="D495" s="127" t="s">
        <v>1087</v>
      </c>
      <c r="E495" s="240">
        <v>3726.65</v>
      </c>
      <c r="F495" s="237">
        <v>3726.65</v>
      </c>
      <c r="G495" s="236">
        <v>6014.67</v>
      </c>
      <c r="H495" s="236">
        <v>3726.65</v>
      </c>
      <c r="I495" s="247">
        <v>2200</v>
      </c>
      <c r="J495" s="138"/>
      <c r="K495" s="26">
        <f t="shared" si="653"/>
        <v>67.0797</v>
      </c>
      <c r="L495" s="26">
        <f t="shared" si="654"/>
        <v>596.264</v>
      </c>
      <c r="M495" s="102">
        <f t="shared" si="655"/>
        <v>481.17</v>
      </c>
      <c r="N495" s="26">
        <f t="shared" si="656"/>
        <v>26.08655</v>
      </c>
      <c r="O495" s="102">
        <f t="shared" si="657"/>
        <v>110</v>
      </c>
      <c r="P495" s="102">
        <f t="shared" si="658"/>
        <v>0</v>
      </c>
      <c r="Q495" s="102">
        <f t="shared" si="659"/>
        <v>1280.60025</v>
      </c>
      <c r="R495" s="26">
        <f t="shared" si="660"/>
        <v>0</v>
      </c>
      <c r="S495" s="26">
        <f t="shared" si="661"/>
        <v>298.13</v>
      </c>
      <c r="T495" s="102">
        <f t="shared" si="662"/>
        <v>120.29</v>
      </c>
      <c r="U495" s="26">
        <f t="shared" si="663"/>
        <v>11.18</v>
      </c>
      <c r="V495" s="102">
        <f t="shared" si="664"/>
        <v>110</v>
      </c>
      <c r="W495" s="102">
        <f t="shared" si="665"/>
        <v>0</v>
      </c>
      <c r="X495" s="26">
        <f t="shared" si="666"/>
        <v>539.6</v>
      </c>
      <c r="Y495" s="26">
        <f t="shared" si="667"/>
        <v>1820.20025</v>
      </c>
      <c r="Z495" s="132"/>
      <c r="AA495" s="119" t="s">
        <v>56</v>
      </c>
      <c r="AB495" s="120">
        <f t="shared" ref="AB495:AH495" si="678">K495+R495</f>
        <v>67.0797</v>
      </c>
      <c r="AC495" s="120">
        <f t="shared" si="678"/>
        <v>894.394</v>
      </c>
      <c r="AD495" s="120">
        <f t="shared" si="678"/>
        <v>601.46</v>
      </c>
      <c r="AE495" s="120">
        <f t="shared" si="678"/>
        <v>37.26655</v>
      </c>
      <c r="AF495" s="120">
        <f t="shared" si="678"/>
        <v>220</v>
      </c>
      <c r="AG495" s="120">
        <f t="shared" si="678"/>
        <v>0</v>
      </c>
      <c r="AH495" s="120">
        <f t="shared" si="678"/>
        <v>1820.20025</v>
      </c>
      <c r="AI495" s="119" t="s">
        <v>32</v>
      </c>
    </row>
    <row r="496" s="17" customFormat="1" ht="16" customHeight="1" spans="1:35">
      <c r="A496" s="100">
        <f t="shared" si="652"/>
        <v>493</v>
      </c>
      <c r="B496" s="26" t="s">
        <v>246</v>
      </c>
      <c r="C496" s="101" t="s">
        <v>1088</v>
      </c>
      <c r="D496" s="301" t="s">
        <v>1089</v>
      </c>
      <c r="E496" s="237">
        <v>3726.65</v>
      </c>
      <c r="F496" s="237">
        <v>3726.65</v>
      </c>
      <c r="G496" s="237">
        <v>6014.67</v>
      </c>
      <c r="H496" s="237">
        <v>3726.65</v>
      </c>
      <c r="I496" s="237">
        <v>2200</v>
      </c>
      <c r="J496" s="102"/>
      <c r="K496" s="26">
        <f t="shared" si="653"/>
        <v>67.0797</v>
      </c>
      <c r="L496" s="26">
        <f t="shared" si="654"/>
        <v>596.264</v>
      </c>
      <c r="M496" s="102">
        <f t="shared" si="655"/>
        <v>481.17</v>
      </c>
      <c r="N496" s="26">
        <f t="shared" si="656"/>
        <v>26.08655</v>
      </c>
      <c r="O496" s="102">
        <f t="shared" si="657"/>
        <v>110</v>
      </c>
      <c r="P496" s="102">
        <f t="shared" si="658"/>
        <v>0</v>
      </c>
      <c r="Q496" s="102">
        <f t="shared" si="659"/>
        <v>1280.60025</v>
      </c>
      <c r="R496" s="26">
        <f t="shared" si="660"/>
        <v>0</v>
      </c>
      <c r="S496" s="26">
        <f t="shared" si="661"/>
        <v>298.13</v>
      </c>
      <c r="T496" s="102">
        <f t="shared" si="662"/>
        <v>120.29</v>
      </c>
      <c r="U496" s="26">
        <f t="shared" si="663"/>
        <v>11.18</v>
      </c>
      <c r="V496" s="102">
        <f t="shared" si="664"/>
        <v>110</v>
      </c>
      <c r="W496" s="102">
        <f t="shared" si="665"/>
        <v>0</v>
      </c>
      <c r="X496" s="26">
        <f t="shared" si="666"/>
        <v>539.6</v>
      </c>
      <c r="Y496" s="26">
        <f t="shared" si="667"/>
        <v>1820.20025</v>
      </c>
      <c r="Z496" s="26"/>
      <c r="AA496" s="119" t="s">
        <v>56</v>
      </c>
      <c r="AB496" s="120">
        <f t="shared" ref="AB496:AH496" si="679">K496+R496</f>
        <v>67.0797</v>
      </c>
      <c r="AC496" s="120">
        <f t="shared" si="679"/>
        <v>894.394</v>
      </c>
      <c r="AD496" s="120">
        <f t="shared" si="679"/>
        <v>601.46</v>
      </c>
      <c r="AE496" s="120">
        <f t="shared" si="679"/>
        <v>37.26655</v>
      </c>
      <c r="AF496" s="120">
        <f t="shared" si="679"/>
        <v>220</v>
      </c>
      <c r="AG496" s="120">
        <f t="shared" si="679"/>
        <v>0</v>
      </c>
      <c r="AH496" s="120">
        <f t="shared" si="679"/>
        <v>1820.20025</v>
      </c>
      <c r="AI496" s="119" t="s">
        <v>32</v>
      </c>
    </row>
    <row r="497" s="76" customFormat="1" ht="19" customHeight="1" spans="1:35">
      <c r="A497" s="100">
        <f t="shared" si="652"/>
        <v>494</v>
      </c>
      <c r="B497" s="26" t="s">
        <v>180</v>
      </c>
      <c r="C497" s="18" t="s">
        <v>1090</v>
      </c>
      <c r="D497" s="301" t="s">
        <v>1091</v>
      </c>
      <c r="E497" s="279">
        <v>3726.65</v>
      </c>
      <c r="F497" s="237">
        <v>3820</v>
      </c>
      <c r="G497" s="236">
        <v>6014.67</v>
      </c>
      <c r="H497" s="236">
        <v>3820</v>
      </c>
      <c r="I497" s="247">
        <v>4180</v>
      </c>
      <c r="J497" s="26"/>
      <c r="K497" s="26">
        <f t="shared" si="653"/>
        <v>67.0797</v>
      </c>
      <c r="L497" s="26">
        <f t="shared" si="654"/>
        <v>611.2</v>
      </c>
      <c r="M497" s="102">
        <f t="shared" si="655"/>
        <v>481.17</v>
      </c>
      <c r="N497" s="26">
        <f t="shared" si="656"/>
        <v>26.74</v>
      </c>
      <c r="O497" s="102">
        <f t="shared" si="657"/>
        <v>209</v>
      </c>
      <c r="P497" s="102">
        <f t="shared" si="658"/>
        <v>0</v>
      </c>
      <c r="Q497" s="102">
        <f t="shared" si="659"/>
        <v>1395.1897</v>
      </c>
      <c r="R497" s="26">
        <f t="shared" si="660"/>
        <v>0</v>
      </c>
      <c r="S497" s="26">
        <f t="shared" si="661"/>
        <v>305.6</v>
      </c>
      <c r="T497" s="102">
        <f t="shared" si="662"/>
        <v>120.29</v>
      </c>
      <c r="U497" s="26">
        <f t="shared" si="663"/>
        <v>11.46</v>
      </c>
      <c r="V497" s="102">
        <f t="shared" si="664"/>
        <v>209</v>
      </c>
      <c r="W497" s="102">
        <f t="shared" si="665"/>
        <v>0</v>
      </c>
      <c r="X497" s="26">
        <f t="shared" si="666"/>
        <v>646.35</v>
      </c>
      <c r="Y497" s="26">
        <f t="shared" si="667"/>
        <v>2041.5397</v>
      </c>
      <c r="Z497" s="157"/>
      <c r="AA497" s="119" t="s">
        <v>67</v>
      </c>
      <c r="AB497" s="120">
        <f t="shared" ref="AB497:AH497" si="680">K497+R497</f>
        <v>67.0797</v>
      </c>
      <c r="AC497" s="120">
        <f t="shared" si="680"/>
        <v>916.8</v>
      </c>
      <c r="AD497" s="120">
        <f t="shared" si="680"/>
        <v>601.46</v>
      </c>
      <c r="AE497" s="120">
        <f t="shared" si="680"/>
        <v>38.2</v>
      </c>
      <c r="AF497" s="120">
        <f t="shared" si="680"/>
        <v>418</v>
      </c>
      <c r="AG497" s="120">
        <f t="shared" si="680"/>
        <v>0</v>
      </c>
      <c r="AH497" s="120">
        <f t="shared" si="680"/>
        <v>2041.5397</v>
      </c>
      <c r="AI497" s="119" t="s">
        <v>34</v>
      </c>
    </row>
    <row r="498" s="76" customFormat="1" ht="19" customHeight="1" spans="1:35">
      <c r="A498" s="100">
        <f t="shared" si="652"/>
        <v>495</v>
      </c>
      <c r="B498" s="252" t="s">
        <v>103</v>
      </c>
      <c r="C498" s="58" t="s">
        <v>1092</v>
      </c>
      <c r="D498" s="177" t="s">
        <v>1093</v>
      </c>
      <c r="E498" s="236">
        <v>3726.65</v>
      </c>
      <c r="F498" s="237">
        <v>3726.65</v>
      </c>
      <c r="G498" s="236">
        <v>6014.67</v>
      </c>
      <c r="H498" s="236">
        <v>3726.65</v>
      </c>
      <c r="I498" s="265"/>
      <c r="J498" s="138"/>
      <c r="K498" s="26">
        <f t="shared" si="653"/>
        <v>67.0797</v>
      </c>
      <c r="L498" s="26">
        <f t="shared" si="654"/>
        <v>596.264</v>
      </c>
      <c r="M498" s="102">
        <f t="shared" si="655"/>
        <v>481.17</v>
      </c>
      <c r="N498" s="26">
        <f t="shared" si="656"/>
        <v>26.08655</v>
      </c>
      <c r="O498" s="102">
        <f t="shared" si="657"/>
        <v>0</v>
      </c>
      <c r="P498" s="102">
        <f t="shared" si="658"/>
        <v>0</v>
      </c>
      <c r="Q498" s="102">
        <f t="shared" si="659"/>
        <v>1170.60025</v>
      </c>
      <c r="R498" s="26">
        <f t="shared" si="660"/>
        <v>0</v>
      </c>
      <c r="S498" s="26">
        <f t="shared" si="661"/>
        <v>298.13</v>
      </c>
      <c r="T498" s="102">
        <f t="shared" si="662"/>
        <v>120.29</v>
      </c>
      <c r="U498" s="26">
        <f t="shared" si="663"/>
        <v>11.18</v>
      </c>
      <c r="V498" s="102">
        <f t="shared" si="664"/>
        <v>0</v>
      </c>
      <c r="W498" s="102">
        <f t="shared" si="665"/>
        <v>0</v>
      </c>
      <c r="X498" s="26">
        <f t="shared" si="666"/>
        <v>429.6</v>
      </c>
      <c r="Y498" s="26">
        <f t="shared" si="667"/>
        <v>1600.20025</v>
      </c>
      <c r="Z498" s="157"/>
      <c r="AA498" s="119" t="s">
        <v>61</v>
      </c>
      <c r="AB498" s="120">
        <f t="shared" ref="AB498:AH498" si="681">K498+R498</f>
        <v>67.0797</v>
      </c>
      <c r="AC498" s="120">
        <f t="shared" si="681"/>
        <v>894.394</v>
      </c>
      <c r="AD498" s="120">
        <f t="shared" si="681"/>
        <v>601.46</v>
      </c>
      <c r="AE498" s="120">
        <f t="shared" si="681"/>
        <v>37.26655</v>
      </c>
      <c r="AF498" s="120">
        <f t="shared" si="681"/>
        <v>0</v>
      </c>
      <c r="AG498" s="120">
        <f t="shared" si="681"/>
        <v>0</v>
      </c>
      <c r="AH498" s="120">
        <f t="shared" si="681"/>
        <v>1600.20025</v>
      </c>
      <c r="AI498" s="119" t="s">
        <v>32</v>
      </c>
    </row>
    <row r="499" s="17" customFormat="1" ht="16" customHeight="1" spans="1:35">
      <c r="A499" s="100">
        <f t="shared" si="652"/>
        <v>496</v>
      </c>
      <c r="B499" s="26" t="s">
        <v>246</v>
      </c>
      <c r="C499" s="20" t="s">
        <v>1094</v>
      </c>
      <c r="D499" s="310" t="s">
        <v>1095</v>
      </c>
      <c r="E499" s="236">
        <v>3726.65</v>
      </c>
      <c r="F499" s="237">
        <v>3726.65</v>
      </c>
      <c r="G499" s="236">
        <v>6014.67</v>
      </c>
      <c r="H499" s="236">
        <v>3726.65</v>
      </c>
      <c r="I499" s="247">
        <v>2200</v>
      </c>
      <c r="J499" s="102"/>
      <c r="K499" s="26">
        <f t="shared" si="653"/>
        <v>67.0797</v>
      </c>
      <c r="L499" s="26">
        <f t="shared" si="654"/>
        <v>596.264</v>
      </c>
      <c r="M499" s="102">
        <f t="shared" si="655"/>
        <v>481.17</v>
      </c>
      <c r="N499" s="26">
        <f t="shared" si="656"/>
        <v>26.08655</v>
      </c>
      <c r="O499" s="102">
        <f t="shared" si="657"/>
        <v>110</v>
      </c>
      <c r="P499" s="102">
        <f t="shared" si="658"/>
        <v>0</v>
      </c>
      <c r="Q499" s="102">
        <f t="shared" si="659"/>
        <v>1280.60025</v>
      </c>
      <c r="R499" s="26">
        <f t="shared" si="660"/>
        <v>0</v>
      </c>
      <c r="S499" s="26">
        <f t="shared" si="661"/>
        <v>298.13</v>
      </c>
      <c r="T499" s="102">
        <f t="shared" si="662"/>
        <v>120.29</v>
      </c>
      <c r="U499" s="26">
        <f t="shared" si="663"/>
        <v>11.18</v>
      </c>
      <c r="V499" s="102">
        <f t="shared" si="664"/>
        <v>110</v>
      </c>
      <c r="W499" s="102">
        <f t="shared" si="665"/>
        <v>0</v>
      </c>
      <c r="X499" s="26">
        <f t="shared" si="666"/>
        <v>539.6</v>
      </c>
      <c r="Y499" s="26">
        <f t="shared" si="667"/>
        <v>1820.20025</v>
      </c>
      <c r="Z499" s="132"/>
      <c r="AA499" s="119" t="s">
        <v>56</v>
      </c>
      <c r="AB499" s="120">
        <f t="shared" ref="AB499:AH499" si="682">K499+R499</f>
        <v>67.0797</v>
      </c>
      <c r="AC499" s="120">
        <f t="shared" si="682"/>
        <v>894.394</v>
      </c>
      <c r="AD499" s="120">
        <f t="shared" si="682"/>
        <v>601.46</v>
      </c>
      <c r="AE499" s="120">
        <f t="shared" si="682"/>
        <v>37.26655</v>
      </c>
      <c r="AF499" s="120">
        <f t="shared" si="682"/>
        <v>220</v>
      </c>
      <c r="AG499" s="120">
        <f t="shared" si="682"/>
        <v>0</v>
      </c>
      <c r="AH499" s="120">
        <f t="shared" si="682"/>
        <v>1820.20025</v>
      </c>
      <c r="AI499" s="119" t="s">
        <v>32</v>
      </c>
    </row>
    <row r="500" s="76" customFormat="1" ht="19" customHeight="1" spans="1:35">
      <c r="A500" s="100">
        <f t="shared" si="652"/>
        <v>497</v>
      </c>
      <c r="B500" s="26" t="s">
        <v>196</v>
      </c>
      <c r="C500" s="18" t="s">
        <v>1096</v>
      </c>
      <c r="D500" s="301" t="s">
        <v>1097</v>
      </c>
      <c r="E500" s="240">
        <v>3726.65</v>
      </c>
      <c r="F500" s="237">
        <v>3726.65</v>
      </c>
      <c r="G500" s="236">
        <v>6014.67</v>
      </c>
      <c r="H500" s="236">
        <v>3726.65</v>
      </c>
      <c r="I500" s="247">
        <v>2200</v>
      </c>
      <c r="J500" s="137"/>
      <c r="K500" s="26">
        <f t="shared" si="653"/>
        <v>67.0797</v>
      </c>
      <c r="L500" s="26">
        <f t="shared" si="654"/>
        <v>596.264</v>
      </c>
      <c r="M500" s="102">
        <f t="shared" si="655"/>
        <v>481.17</v>
      </c>
      <c r="N500" s="26">
        <f t="shared" si="656"/>
        <v>26.08655</v>
      </c>
      <c r="O500" s="102">
        <f t="shared" si="657"/>
        <v>110</v>
      </c>
      <c r="P500" s="102">
        <f t="shared" si="658"/>
        <v>0</v>
      </c>
      <c r="Q500" s="102">
        <f t="shared" si="659"/>
        <v>1280.60025</v>
      </c>
      <c r="R500" s="26">
        <f t="shared" si="660"/>
        <v>0</v>
      </c>
      <c r="S500" s="26">
        <f t="shared" si="661"/>
        <v>298.13</v>
      </c>
      <c r="T500" s="102">
        <f t="shared" si="662"/>
        <v>120.29</v>
      </c>
      <c r="U500" s="26">
        <f t="shared" si="663"/>
        <v>11.18</v>
      </c>
      <c r="V500" s="102">
        <f t="shared" si="664"/>
        <v>110</v>
      </c>
      <c r="W500" s="102">
        <f t="shared" si="665"/>
        <v>0</v>
      </c>
      <c r="X500" s="26">
        <f t="shared" si="666"/>
        <v>539.6</v>
      </c>
      <c r="Y500" s="26">
        <f t="shared" si="667"/>
        <v>1820.20025</v>
      </c>
      <c r="Z500" s="157"/>
      <c r="AA500" s="119" t="s">
        <v>55</v>
      </c>
      <c r="AB500" s="120">
        <f t="shared" ref="AB500:AH500" si="683">K500+R500</f>
        <v>67.0797</v>
      </c>
      <c r="AC500" s="120">
        <f t="shared" si="683"/>
        <v>894.394</v>
      </c>
      <c r="AD500" s="120">
        <f t="shared" si="683"/>
        <v>601.46</v>
      </c>
      <c r="AE500" s="120">
        <f t="shared" si="683"/>
        <v>37.26655</v>
      </c>
      <c r="AF500" s="120">
        <f t="shared" si="683"/>
        <v>220</v>
      </c>
      <c r="AG500" s="120">
        <f t="shared" si="683"/>
        <v>0</v>
      </c>
      <c r="AH500" s="120">
        <f t="shared" si="683"/>
        <v>1820.20025</v>
      </c>
      <c r="AI500" s="119" t="s">
        <v>32</v>
      </c>
    </row>
    <row r="501" s="17" customFormat="1" ht="16" customHeight="1" spans="1:35">
      <c r="A501" s="100">
        <f t="shared" si="652"/>
        <v>498</v>
      </c>
      <c r="B501" s="26" t="e">
        <v>#N/A</v>
      </c>
      <c r="C501" s="280" t="s">
        <v>1098</v>
      </c>
      <c r="D501" s="20" t="s">
        <v>1099</v>
      </c>
      <c r="E501" s="237">
        <v>3726.65</v>
      </c>
      <c r="F501" s="237">
        <v>0</v>
      </c>
      <c r="G501" s="237">
        <v>0</v>
      </c>
      <c r="H501" s="237">
        <v>0</v>
      </c>
      <c r="I501" s="237">
        <v>0</v>
      </c>
      <c r="J501" s="102"/>
      <c r="K501" s="26">
        <f t="shared" si="653"/>
        <v>67.0797</v>
      </c>
      <c r="L501" s="26">
        <f t="shared" si="654"/>
        <v>0</v>
      </c>
      <c r="M501" s="102">
        <f t="shared" si="655"/>
        <v>0</v>
      </c>
      <c r="N501" s="26">
        <f t="shared" si="656"/>
        <v>0</v>
      </c>
      <c r="O501" s="102">
        <f t="shared" si="657"/>
        <v>0</v>
      </c>
      <c r="P501" s="102">
        <f t="shared" si="658"/>
        <v>0</v>
      </c>
      <c r="Q501" s="102">
        <f t="shared" si="659"/>
        <v>67.0797</v>
      </c>
      <c r="R501" s="26">
        <f t="shared" si="660"/>
        <v>0</v>
      </c>
      <c r="S501" s="26">
        <f t="shared" si="661"/>
        <v>0</v>
      </c>
      <c r="T501" s="102">
        <f t="shared" si="662"/>
        <v>0</v>
      </c>
      <c r="U501" s="26">
        <f t="shared" si="663"/>
        <v>0</v>
      </c>
      <c r="V501" s="102">
        <f t="shared" si="664"/>
        <v>0</v>
      </c>
      <c r="W501" s="102">
        <f t="shared" si="665"/>
        <v>0</v>
      </c>
      <c r="X501" s="26">
        <f t="shared" si="666"/>
        <v>0</v>
      </c>
      <c r="Y501" s="26">
        <f t="shared" si="667"/>
        <v>67.0797</v>
      </c>
      <c r="Z501" s="26"/>
      <c r="AA501" s="119" t="s">
        <v>54</v>
      </c>
      <c r="AB501" s="120">
        <f t="shared" ref="AB501:AH501" si="684">K501+R501</f>
        <v>67.0797</v>
      </c>
      <c r="AC501" s="120">
        <f t="shared" si="684"/>
        <v>0</v>
      </c>
      <c r="AD501" s="120">
        <f t="shared" si="684"/>
        <v>0</v>
      </c>
      <c r="AE501" s="120">
        <f t="shared" si="684"/>
        <v>0</v>
      </c>
      <c r="AF501" s="120">
        <f t="shared" si="684"/>
        <v>0</v>
      </c>
      <c r="AG501" s="120">
        <f t="shared" si="684"/>
        <v>0</v>
      </c>
      <c r="AH501" s="120">
        <f t="shared" si="684"/>
        <v>67.0797</v>
      </c>
      <c r="AI501" s="119" t="s">
        <v>32</v>
      </c>
    </row>
    <row r="502" s="266" customFormat="1" ht="19" customHeight="1" spans="1:35">
      <c r="A502" s="100">
        <f t="shared" si="652"/>
        <v>499</v>
      </c>
      <c r="B502" s="26" t="s">
        <v>103</v>
      </c>
      <c r="C502" s="281" t="s">
        <v>1100</v>
      </c>
      <c r="D502" s="316" t="s">
        <v>1101</v>
      </c>
      <c r="E502" s="236">
        <v>3726.65</v>
      </c>
      <c r="F502" s="237">
        <v>3726.65</v>
      </c>
      <c r="G502" s="236">
        <v>6014.67</v>
      </c>
      <c r="H502" s="236">
        <v>3726.65</v>
      </c>
      <c r="I502" s="247">
        <v>2200</v>
      </c>
      <c r="J502" s="138"/>
      <c r="K502" s="26">
        <f t="shared" si="653"/>
        <v>67.0797</v>
      </c>
      <c r="L502" s="26">
        <f t="shared" si="654"/>
        <v>596.264</v>
      </c>
      <c r="M502" s="102">
        <f t="shared" si="655"/>
        <v>481.17</v>
      </c>
      <c r="N502" s="26">
        <f t="shared" si="656"/>
        <v>26.08655</v>
      </c>
      <c r="O502" s="102">
        <f t="shared" si="657"/>
        <v>110</v>
      </c>
      <c r="P502" s="102">
        <f t="shared" si="658"/>
        <v>0</v>
      </c>
      <c r="Q502" s="102">
        <f t="shared" si="659"/>
        <v>1280.60025</v>
      </c>
      <c r="R502" s="26">
        <f t="shared" si="660"/>
        <v>0</v>
      </c>
      <c r="S502" s="26">
        <f t="shared" si="661"/>
        <v>298.13</v>
      </c>
      <c r="T502" s="102">
        <f t="shared" si="662"/>
        <v>120.29</v>
      </c>
      <c r="U502" s="26">
        <f t="shared" si="663"/>
        <v>11.18</v>
      </c>
      <c r="V502" s="102">
        <f t="shared" si="664"/>
        <v>110</v>
      </c>
      <c r="W502" s="102">
        <f t="shared" si="665"/>
        <v>0</v>
      </c>
      <c r="X502" s="26">
        <f t="shared" si="666"/>
        <v>539.6</v>
      </c>
      <c r="Y502" s="26">
        <f t="shared" si="667"/>
        <v>1820.20025</v>
      </c>
      <c r="Z502" s="157"/>
      <c r="AA502" s="282" t="s">
        <v>64</v>
      </c>
      <c r="AB502" s="283">
        <f t="shared" ref="AB502:AH502" si="685">K502+R502</f>
        <v>67.0797</v>
      </c>
      <c r="AC502" s="283">
        <f t="shared" si="685"/>
        <v>894.394</v>
      </c>
      <c r="AD502" s="283">
        <f t="shared" si="685"/>
        <v>601.46</v>
      </c>
      <c r="AE502" s="283">
        <f t="shared" si="685"/>
        <v>37.26655</v>
      </c>
      <c r="AF502" s="283">
        <f t="shared" si="685"/>
        <v>220</v>
      </c>
      <c r="AG502" s="283">
        <f t="shared" si="685"/>
        <v>0</v>
      </c>
      <c r="AH502" s="283">
        <f t="shared" si="685"/>
        <v>1820.20025</v>
      </c>
      <c r="AI502" s="282" t="s">
        <v>32</v>
      </c>
    </row>
    <row r="503" s="77" customFormat="1" ht="19" customHeight="1" spans="1:35">
      <c r="A503" s="104">
        <f t="shared" si="652"/>
        <v>500</v>
      </c>
      <c r="B503" s="169" t="s">
        <v>246</v>
      </c>
      <c r="C503" s="269" t="s">
        <v>524</v>
      </c>
      <c r="D503" s="257" t="s">
        <v>930</v>
      </c>
      <c r="E503" s="153">
        <v>0</v>
      </c>
      <c r="F503" s="229">
        <v>3726.65</v>
      </c>
      <c r="G503" s="228">
        <v>6014.67</v>
      </c>
      <c r="H503" s="228">
        <v>3726.65</v>
      </c>
      <c r="I503" s="248">
        <v>2200</v>
      </c>
      <c r="J503" s="107">
        <v>108</v>
      </c>
      <c r="K503" s="105">
        <f>ROUND(E503*0.012,2)</f>
        <v>0</v>
      </c>
      <c r="L503" s="105">
        <f t="shared" si="654"/>
        <v>596.264</v>
      </c>
      <c r="M503" s="107">
        <f t="shared" si="655"/>
        <v>481.17</v>
      </c>
      <c r="N503" s="105">
        <f>ROUND(H503*0.007,2)</f>
        <v>26.09</v>
      </c>
      <c r="O503" s="107">
        <f t="shared" si="657"/>
        <v>110</v>
      </c>
      <c r="P503" s="107">
        <f t="shared" si="658"/>
        <v>54</v>
      </c>
      <c r="Q503" s="107">
        <f t="shared" si="659"/>
        <v>1267.524</v>
      </c>
      <c r="R503" s="105">
        <f t="shared" si="660"/>
        <v>0</v>
      </c>
      <c r="S503" s="105">
        <f t="shared" si="661"/>
        <v>298.13</v>
      </c>
      <c r="T503" s="107">
        <f t="shared" si="662"/>
        <v>120.29</v>
      </c>
      <c r="U503" s="105">
        <f t="shared" si="663"/>
        <v>11.18</v>
      </c>
      <c r="V503" s="107">
        <f t="shared" si="664"/>
        <v>110</v>
      </c>
      <c r="W503" s="107">
        <f t="shared" si="665"/>
        <v>54</v>
      </c>
      <c r="X503" s="105">
        <f t="shared" si="666"/>
        <v>593.6</v>
      </c>
      <c r="Y503" s="105">
        <f t="shared" si="667"/>
        <v>1861.124</v>
      </c>
      <c r="Z503" s="175"/>
      <c r="AA503" s="121" t="s">
        <v>53</v>
      </c>
      <c r="AB503" s="122">
        <f t="shared" ref="AB503:AH503" si="686">K503+R503</f>
        <v>0</v>
      </c>
      <c r="AC503" s="122">
        <f t="shared" si="686"/>
        <v>894.394</v>
      </c>
      <c r="AD503" s="122">
        <f t="shared" si="686"/>
        <v>601.46</v>
      </c>
      <c r="AE503" s="122">
        <f t="shared" si="686"/>
        <v>37.27</v>
      </c>
      <c r="AF503" s="122">
        <f t="shared" si="686"/>
        <v>220</v>
      </c>
      <c r="AG503" s="122">
        <f t="shared" si="686"/>
        <v>108</v>
      </c>
      <c r="AH503" s="122">
        <f t="shared" si="686"/>
        <v>1861.124</v>
      </c>
      <c r="AI503" s="121" t="s">
        <v>32</v>
      </c>
    </row>
  </sheetData>
  <sheetProtection password="CF66" sheet="1" sort="0" autoFilter="0" pivotTables="0" objects="1"/>
  <autoFilter ref="A3:AI463"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7">
    <mergeCell ref="A1:Z1"/>
    <mergeCell ref="E2:J2"/>
    <mergeCell ref="K2:Q2"/>
    <mergeCell ref="R2:X2"/>
    <mergeCell ref="AB2:AH2"/>
    <mergeCell ref="A463:B463"/>
    <mergeCell ref="C463:D463"/>
    <mergeCell ref="A464:B464"/>
    <mergeCell ref="C464:D464"/>
    <mergeCell ref="A465:B465"/>
    <mergeCell ref="C465:D465"/>
    <mergeCell ref="E465:F465"/>
    <mergeCell ref="G465:H465"/>
    <mergeCell ref="A466:B466"/>
    <mergeCell ref="C466:D466"/>
    <mergeCell ref="E466:F466"/>
    <mergeCell ref="G466:H466"/>
    <mergeCell ref="A467:B467"/>
    <mergeCell ref="C467:D467"/>
    <mergeCell ref="E467:F467"/>
    <mergeCell ref="G467:H467"/>
    <mergeCell ref="A468:B468"/>
    <mergeCell ref="C468:D468"/>
    <mergeCell ref="E468:F468"/>
    <mergeCell ref="G468:H468"/>
    <mergeCell ref="A469:B469"/>
    <mergeCell ref="C469:D469"/>
    <mergeCell ref="E469:F469"/>
    <mergeCell ref="G469:H469"/>
    <mergeCell ref="A470:B470"/>
    <mergeCell ref="C470:D470"/>
    <mergeCell ref="E470:F470"/>
    <mergeCell ref="G470:H470"/>
    <mergeCell ref="A471:B471"/>
    <mergeCell ref="C471:D471"/>
    <mergeCell ref="E471:F471"/>
    <mergeCell ref="G471:H471"/>
    <mergeCell ref="A472:B472"/>
    <mergeCell ref="C472:D472"/>
    <mergeCell ref="E472:F472"/>
    <mergeCell ref="G472:H472"/>
    <mergeCell ref="A2:A3"/>
    <mergeCell ref="B2:B3"/>
    <mergeCell ref="C2:C3"/>
    <mergeCell ref="D2:D3"/>
    <mergeCell ref="A473:AF477"/>
    <mergeCell ref="A481:C482"/>
  </mergeCells>
  <conditionalFormatting sqref="D84">
    <cfRule type="duplicateValues" dxfId="139" priority="429"/>
  </conditionalFormatting>
  <conditionalFormatting sqref="C279">
    <cfRule type="duplicateValues" dxfId="139" priority="1132"/>
    <cfRule type="duplicateValues" dxfId="139" priority="1133"/>
    <cfRule type="duplicateValues" dxfId="139" priority="1134"/>
    <cfRule type="duplicateValues" dxfId="139" priority="1135"/>
    <cfRule type="duplicateValues" dxfId="139" priority="1136"/>
    <cfRule type="duplicateValues" dxfId="139" priority="1137"/>
    <cfRule type="duplicateValues" dxfId="139" priority="1138"/>
    <cfRule type="duplicateValues" dxfId="139" priority="1139"/>
    <cfRule type="duplicateValues" dxfId="140" priority="1140"/>
  </conditionalFormatting>
  <conditionalFormatting sqref="C280">
    <cfRule type="duplicateValues" dxfId="140" priority="1130"/>
  </conditionalFormatting>
  <conditionalFormatting sqref="C281">
    <cfRule type="duplicateValues" dxfId="139" priority="1111"/>
    <cfRule type="duplicateValues" dxfId="139" priority="1112"/>
    <cfRule type="duplicateValues" dxfId="139" priority="1113"/>
    <cfRule type="duplicateValues" dxfId="139" priority="1114"/>
    <cfRule type="duplicateValues" dxfId="139" priority="1115"/>
    <cfRule type="duplicateValues" dxfId="139" priority="1116"/>
    <cfRule type="duplicateValues" dxfId="139" priority="1117"/>
    <cfRule type="duplicateValues" dxfId="139" priority="1118"/>
    <cfRule type="duplicateValues" dxfId="139" priority="1119"/>
    <cfRule type="duplicateValues" dxfId="140" priority="1120"/>
  </conditionalFormatting>
  <conditionalFormatting sqref="C288">
    <cfRule type="duplicateValues" dxfId="139" priority="1087"/>
  </conditionalFormatting>
  <conditionalFormatting sqref="C289">
    <cfRule type="duplicateValues" dxfId="139" priority="1097"/>
    <cfRule type="duplicateValues" dxfId="139" priority="1098"/>
    <cfRule type="duplicateValues" dxfId="139" priority="1099"/>
    <cfRule type="duplicateValues" dxfId="139" priority="1100"/>
    <cfRule type="duplicateValues" dxfId="139" priority="1101"/>
    <cfRule type="duplicateValues" dxfId="139" priority="1102"/>
    <cfRule type="duplicateValues" dxfId="139" priority="1103"/>
  </conditionalFormatting>
  <conditionalFormatting sqref="D289">
    <cfRule type="duplicateValues" dxfId="139" priority="1096"/>
  </conditionalFormatting>
  <conditionalFormatting sqref="C290">
    <cfRule type="duplicateValues" dxfId="139" priority="1095"/>
  </conditionalFormatting>
  <conditionalFormatting sqref="D290">
    <cfRule type="duplicateValues" dxfId="139" priority="1094"/>
  </conditionalFormatting>
  <conditionalFormatting sqref="C291">
    <cfRule type="duplicateValues" dxfId="139" priority="1086"/>
  </conditionalFormatting>
  <conditionalFormatting sqref="D291">
    <cfRule type="duplicateValues" dxfId="139" priority="1082"/>
  </conditionalFormatting>
  <conditionalFormatting sqref="D292">
    <cfRule type="duplicateValues" dxfId="139" priority="1079"/>
    <cfRule type="duplicateValues" dxfId="139" priority="1080"/>
    <cfRule type="duplicateValues" dxfId="139" priority="1081"/>
  </conditionalFormatting>
  <conditionalFormatting sqref="C293">
    <cfRule type="duplicateValues" dxfId="139" priority="1084"/>
  </conditionalFormatting>
  <conditionalFormatting sqref="D293">
    <cfRule type="duplicateValues" dxfId="139" priority="1077"/>
  </conditionalFormatting>
  <conditionalFormatting sqref="C294">
    <cfRule type="duplicateValues" dxfId="139" priority="1083"/>
  </conditionalFormatting>
  <conditionalFormatting sqref="D294">
    <cfRule type="duplicateValues" dxfId="139" priority="1076"/>
  </conditionalFormatting>
  <conditionalFormatting sqref="C295">
    <cfRule type="duplicateValues" dxfId="139" priority="1062"/>
    <cfRule type="duplicateValues" dxfId="139" priority="1063"/>
    <cfRule type="duplicateValues" dxfId="139" priority="1064"/>
    <cfRule type="duplicateValues" dxfId="139" priority="1066"/>
    <cfRule type="duplicateValues" dxfId="139" priority="1067"/>
    <cfRule type="duplicateValues" dxfId="139" priority="1068"/>
    <cfRule type="duplicateValues" dxfId="139" priority="1069"/>
    <cfRule type="duplicateValues" dxfId="139" priority="1070"/>
  </conditionalFormatting>
  <conditionalFormatting sqref="D295">
    <cfRule type="duplicateValues" dxfId="139" priority="1065"/>
    <cfRule type="duplicateValues" dxfId="139" priority="1071"/>
  </conditionalFormatting>
  <conditionalFormatting sqref="D296">
    <cfRule type="duplicateValues" dxfId="139" priority="1059"/>
    <cfRule type="duplicateValues" dxfId="139" priority="1060"/>
    <cfRule type="duplicateValues" dxfId="139" priority="1061"/>
  </conditionalFormatting>
  <conditionalFormatting sqref="D298">
    <cfRule type="duplicateValues" dxfId="139" priority="1057"/>
  </conditionalFormatting>
  <conditionalFormatting sqref="C305">
    <cfRule type="duplicateValues" dxfId="139" priority="1051"/>
    <cfRule type="duplicateValues" dxfId="139" priority="1052"/>
    <cfRule type="duplicateValues" dxfId="139" priority="1053"/>
    <cfRule type="duplicateValues" dxfId="139" priority="1054"/>
    <cfRule type="duplicateValues" dxfId="139" priority="1055"/>
  </conditionalFormatting>
  <conditionalFormatting sqref="C313">
    <cfRule type="duplicateValues" dxfId="139" priority="949"/>
    <cfRule type="duplicateValues" dxfId="139" priority="950"/>
    <cfRule type="duplicateValues" dxfId="139" priority="951"/>
    <cfRule type="duplicateValues" dxfId="139" priority="952"/>
    <cfRule type="duplicateValues" dxfId="139" priority="953"/>
    <cfRule type="duplicateValues" dxfId="139" priority="954"/>
    <cfRule type="duplicateValues" dxfId="139" priority="955"/>
    <cfRule type="duplicateValues" dxfId="139" priority="956"/>
    <cfRule type="duplicateValues" dxfId="139" priority="957"/>
    <cfRule type="duplicateValues" dxfId="139" priority="958"/>
    <cfRule type="duplicateValues" dxfId="139" priority="959"/>
    <cfRule type="duplicateValues" dxfId="139" priority="960"/>
    <cfRule type="duplicateValues" dxfId="139" priority="961"/>
    <cfRule type="duplicateValues" dxfId="139" priority="962"/>
    <cfRule type="duplicateValues" dxfId="139" priority="963"/>
    <cfRule type="duplicateValues" dxfId="139" priority="964"/>
    <cfRule type="duplicateValues" dxfId="139" priority="965"/>
    <cfRule type="duplicateValues" dxfId="139" priority="966"/>
    <cfRule type="duplicateValues" dxfId="139" priority="967"/>
    <cfRule type="duplicateValues" dxfId="139" priority="968"/>
    <cfRule type="duplicateValues" dxfId="139" priority="969"/>
    <cfRule type="duplicateValues" dxfId="139" priority="970"/>
    <cfRule type="duplicateValues" dxfId="139" priority="971"/>
    <cfRule type="duplicateValues" dxfId="139" priority="972"/>
    <cfRule type="duplicateValues" dxfId="139" priority="973"/>
    <cfRule type="duplicateValues" dxfId="139" priority="974"/>
    <cfRule type="duplicateValues" dxfId="139" priority="975"/>
    <cfRule type="duplicateValues" dxfId="139" priority="976"/>
    <cfRule type="duplicateValues" dxfId="139" priority="977"/>
    <cfRule type="duplicateValues" dxfId="139" priority="978"/>
  </conditionalFormatting>
  <conditionalFormatting sqref="C314">
    <cfRule type="duplicateValues" dxfId="139" priority="436"/>
    <cfRule type="duplicateValues" dxfId="139" priority="437"/>
    <cfRule type="duplicateValues" dxfId="139" priority="438"/>
    <cfRule type="duplicateValues" dxfId="139" priority="439"/>
    <cfRule type="duplicateValues" dxfId="139" priority="440"/>
    <cfRule type="duplicateValues" dxfId="139" priority="441"/>
    <cfRule type="duplicateValues" dxfId="139" priority="442"/>
    <cfRule type="duplicateValues" dxfId="139" priority="443"/>
    <cfRule type="duplicateValues" dxfId="139" priority="444"/>
    <cfRule type="duplicateValues" dxfId="139" priority="445"/>
    <cfRule type="duplicateValues" dxfId="139" priority="446"/>
    <cfRule type="duplicateValues" dxfId="139" priority="447"/>
    <cfRule type="duplicateValues" dxfId="139" priority="448"/>
    <cfRule type="duplicateValues" dxfId="139" priority="449"/>
    <cfRule type="duplicateValues" dxfId="139" priority="450"/>
    <cfRule type="duplicateValues" dxfId="139" priority="451"/>
    <cfRule type="duplicateValues" dxfId="139" priority="452"/>
    <cfRule type="duplicateValues" dxfId="139" priority="453"/>
    <cfRule type="duplicateValues" dxfId="139" priority="454"/>
    <cfRule type="duplicateValues" dxfId="139" priority="455"/>
    <cfRule type="duplicateValues" dxfId="139" priority="456"/>
    <cfRule type="duplicateValues" dxfId="139" priority="457"/>
    <cfRule type="duplicateValues" dxfId="139" priority="458"/>
    <cfRule type="duplicateValues" dxfId="139" priority="459"/>
    <cfRule type="duplicateValues" dxfId="139" priority="460"/>
    <cfRule type="duplicateValues" dxfId="139" priority="461"/>
    <cfRule type="duplicateValues" dxfId="139" priority="462"/>
    <cfRule type="duplicateValues" dxfId="139" priority="463"/>
    <cfRule type="duplicateValues" dxfId="139" priority="464"/>
    <cfRule type="duplicateValues" dxfId="139" priority="465"/>
    <cfRule type="duplicateValues" dxfId="139" priority="466"/>
    <cfRule type="duplicateValues" dxfId="139" priority="467"/>
    <cfRule type="duplicateValues" dxfId="139" priority="468"/>
    <cfRule type="duplicateValues" dxfId="139" priority="469"/>
    <cfRule type="duplicateValues" dxfId="139" priority="470"/>
    <cfRule type="duplicateValues" dxfId="139" priority="471"/>
    <cfRule type="duplicateValues" dxfId="139" priority="472"/>
    <cfRule type="duplicateValues" dxfId="139" priority="473"/>
    <cfRule type="duplicateValues" dxfId="139" priority="474"/>
    <cfRule type="duplicateValues" dxfId="139" priority="475"/>
    <cfRule type="duplicateValues" dxfId="139" priority="476"/>
    <cfRule type="duplicateValues" dxfId="139" priority="477"/>
    <cfRule type="duplicateValues" dxfId="139" priority="478"/>
    <cfRule type="duplicateValues" dxfId="139" priority="479"/>
    <cfRule type="duplicateValues" dxfId="139" priority="480"/>
    <cfRule type="duplicateValues" dxfId="139" priority="481"/>
    <cfRule type="duplicateValues" dxfId="139" priority="482"/>
    <cfRule type="duplicateValues" dxfId="139" priority="483"/>
    <cfRule type="duplicateValues" dxfId="139" priority="484"/>
    <cfRule type="duplicateValues" dxfId="139" priority="485"/>
    <cfRule type="duplicateValues" dxfId="139" priority="486"/>
  </conditionalFormatting>
  <conditionalFormatting sqref="C315">
    <cfRule type="duplicateValues" dxfId="139" priority="538"/>
    <cfRule type="duplicateValues" dxfId="139" priority="539"/>
    <cfRule type="duplicateValues" dxfId="139" priority="540"/>
    <cfRule type="duplicateValues" dxfId="139" priority="541"/>
    <cfRule type="duplicateValues" dxfId="139" priority="542"/>
    <cfRule type="duplicateValues" dxfId="139" priority="543"/>
    <cfRule type="duplicateValues" dxfId="139" priority="544"/>
    <cfRule type="duplicateValues" dxfId="139" priority="545"/>
    <cfRule type="duplicateValues" dxfId="139" priority="546"/>
    <cfRule type="duplicateValues" dxfId="139" priority="547"/>
    <cfRule type="duplicateValues" dxfId="139" priority="548"/>
    <cfRule type="duplicateValues" dxfId="139" priority="549"/>
    <cfRule type="duplicateValues" dxfId="139" priority="550"/>
    <cfRule type="duplicateValues" dxfId="139" priority="551"/>
    <cfRule type="duplicateValues" dxfId="139" priority="552"/>
    <cfRule type="duplicateValues" dxfId="139" priority="553"/>
    <cfRule type="duplicateValues" dxfId="139" priority="554"/>
    <cfRule type="duplicateValues" dxfId="139" priority="555"/>
    <cfRule type="duplicateValues" dxfId="139" priority="556"/>
    <cfRule type="duplicateValues" dxfId="139" priority="557"/>
    <cfRule type="duplicateValues" dxfId="139" priority="558"/>
    <cfRule type="duplicateValues" dxfId="139" priority="559"/>
    <cfRule type="duplicateValues" dxfId="139" priority="560"/>
    <cfRule type="duplicateValues" dxfId="139" priority="561"/>
    <cfRule type="duplicateValues" dxfId="139" priority="562"/>
    <cfRule type="duplicateValues" dxfId="139" priority="563"/>
    <cfRule type="duplicateValues" dxfId="139" priority="564"/>
    <cfRule type="duplicateValues" dxfId="139" priority="565"/>
    <cfRule type="duplicateValues" dxfId="139" priority="566"/>
    <cfRule type="duplicateValues" dxfId="139" priority="567"/>
    <cfRule type="duplicateValues" dxfId="139" priority="568"/>
    <cfRule type="duplicateValues" dxfId="139" priority="569"/>
    <cfRule type="duplicateValues" dxfId="139" priority="570"/>
    <cfRule type="duplicateValues" dxfId="139" priority="571"/>
    <cfRule type="duplicateValues" dxfId="139" priority="572"/>
    <cfRule type="duplicateValues" dxfId="139" priority="573"/>
    <cfRule type="duplicateValues" dxfId="139" priority="574"/>
    <cfRule type="duplicateValues" dxfId="139" priority="575"/>
    <cfRule type="duplicateValues" dxfId="139" priority="576"/>
    <cfRule type="duplicateValues" dxfId="139" priority="577"/>
    <cfRule type="duplicateValues" dxfId="139" priority="578"/>
    <cfRule type="duplicateValues" dxfId="139" priority="579"/>
    <cfRule type="duplicateValues" dxfId="139" priority="580"/>
    <cfRule type="duplicateValues" dxfId="139" priority="581"/>
    <cfRule type="duplicateValues" dxfId="139" priority="582"/>
    <cfRule type="duplicateValues" dxfId="139" priority="583"/>
    <cfRule type="duplicateValues" dxfId="139" priority="584"/>
    <cfRule type="duplicateValues" dxfId="139" priority="585"/>
    <cfRule type="duplicateValues" dxfId="139" priority="586"/>
    <cfRule type="duplicateValues" dxfId="139" priority="587"/>
    <cfRule type="duplicateValues" dxfId="139" priority="588"/>
  </conditionalFormatting>
  <conditionalFormatting sqref="C323">
    <cfRule type="duplicateValues" dxfId="139" priority="795"/>
    <cfRule type="duplicateValues" dxfId="139" priority="798"/>
    <cfRule type="duplicateValues" dxfId="139" priority="801"/>
    <cfRule type="duplicateValues" dxfId="139" priority="804"/>
    <cfRule type="duplicateValues" dxfId="139" priority="807"/>
    <cfRule type="duplicateValues" dxfId="139" priority="810"/>
    <cfRule type="duplicateValues" dxfId="139" priority="813"/>
    <cfRule type="duplicateValues" dxfId="139" priority="816"/>
    <cfRule type="duplicateValues" dxfId="139" priority="819"/>
    <cfRule type="duplicateValues" dxfId="139" priority="822"/>
    <cfRule type="duplicateValues" dxfId="139" priority="825"/>
    <cfRule type="duplicateValues" dxfId="139" priority="828"/>
    <cfRule type="duplicateValues" dxfId="139" priority="831"/>
    <cfRule type="duplicateValues" dxfId="139" priority="834"/>
    <cfRule type="duplicateValues" dxfId="139" priority="837"/>
    <cfRule type="duplicateValues" dxfId="139" priority="840"/>
    <cfRule type="duplicateValues" dxfId="139" priority="843"/>
    <cfRule type="duplicateValues" dxfId="139" priority="846"/>
    <cfRule type="duplicateValues" dxfId="139" priority="849"/>
    <cfRule type="duplicateValues" dxfId="139" priority="852"/>
    <cfRule type="duplicateValues" dxfId="139" priority="855"/>
    <cfRule type="duplicateValues" dxfId="139" priority="858"/>
    <cfRule type="duplicateValues" dxfId="139" priority="861"/>
    <cfRule type="duplicateValues" dxfId="139" priority="864"/>
    <cfRule type="duplicateValues" dxfId="139" priority="867"/>
    <cfRule type="duplicateValues" dxfId="139" priority="870"/>
    <cfRule type="duplicateValues" dxfId="139" priority="873"/>
    <cfRule type="duplicateValues" dxfId="139" priority="876"/>
    <cfRule type="duplicateValues" dxfId="139" priority="879"/>
    <cfRule type="duplicateValues" dxfId="139" priority="882"/>
    <cfRule type="duplicateValues" dxfId="139" priority="885"/>
    <cfRule type="duplicateValues" dxfId="139" priority="888"/>
    <cfRule type="duplicateValues" dxfId="139" priority="891"/>
    <cfRule type="duplicateValues" dxfId="139" priority="894"/>
    <cfRule type="duplicateValues" dxfId="139" priority="897"/>
    <cfRule type="duplicateValues" dxfId="139" priority="900"/>
    <cfRule type="duplicateValues" dxfId="139" priority="903"/>
    <cfRule type="duplicateValues" dxfId="139" priority="906"/>
    <cfRule type="duplicateValues" dxfId="139" priority="909"/>
    <cfRule type="duplicateValues" dxfId="139" priority="912"/>
    <cfRule type="duplicateValues" dxfId="139" priority="915"/>
    <cfRule type="duplicateValues" dxfId="139" priority="918"/>
    <cfRule type="duplicateValues" dxfId="139" priority="921"/>
    <cfRule type="duplicateValues" dxfId="139" priority="924"/>
    <cfRule type="duplicateValues" dxfId="139" priority="927"/>
    <cfRule type="duplicateValues" dxfId="139" priority="930"/>
    <cfRule type="duplicateValues" dxfId="139" priority="933"/>
    <cfRule type="duplicateValues" dxfId="139" priority="936"/>
    <cfRule type="duplicateValues" dxfId="139" priority="939"/>
    <cfRule type="duplicateValues" dxfId="139" priority="942"/>
    <cfRule type="duplicateValues" dxfId="139" priority="945"/>
  </conditionalFormatting>
  <conditionalFormatting sqref="C326">
    <cfRule type="duplicateValues" dxfId="139" priority="793"/>
    <cfRule type="duplicateValues" dxfId="139" priority="796"/>
    <cfRule type="duplicateValues" dxfId="139" priority="799"/>
    <cfRule type="duplicateValues" dxfId="139" priority="802"/>
    <cfRule type="duplicateValues" dxfId="139" priority="805"/>
    <cfRule type="duplicateValues" dxfId="139" priority="808"/>
    <cfRule type="duplicateValues" dxfId="139" priority="811"/>
    <cfRule type="duplicateValues" dxfId="139" priority="814"/>
    <cfRule type="duplicateValues" dxfId="139" priority="817"/>
    <cfRule type="duplicateValues" dxfId="139" priority="820"/>
    <cfRule type="duplicateValues" dxfId="139" priority="823"/>
    <cfRule type="duplicateValues" dxfId="139" priority="826"/>
    <cfRule type="duplicateValues" dxfId="139" priority="829"/>
    <cfRule type="duplicateValues" dxfId="139" priority="832"/>
    <cfRule type="duplicateValues" dxfId="139" priority="835"/>
    <cfRule type="duplicateValues" dxfId="139" priority="838"/>
    <cfRule type="duplicateValues" dxfId="139" priority="841"/>
    <cfRule type="duplicateValues" dxfId="139" priority="844"/>
    <cfRule type="duplicateValues" dxfId="139" priority="847"/>
    <cfRule type="duplicateValues" dxfId="139" priority="850"/>
    <cfRule type="duplicateValues" dxfId="139" priority="853"/>
    <cfRule type="duplicateValues" dxfId="139" priority="856"/>
    <cfRule type="duplicateValues" dxfId="139" priority="859"/>
    <cfRule type="duplicateValues" dxfId="139" priority="862"/>
    <cfRule type="duplicateValues" dxfId="139" priority="865"/>
    <cfRule type="duplicateValues" dxfId="139" priority="868"/>
    <cfRule type="duplicateValues" dxfId="139" priority="871"/>
    <cfRule type="duplicateValues" dxfId="139" priority="874"/>
    <cfRule type="duplicateValues" dxfId="139" priority="877"/>
    <cfRule type="duplicateValues" dxfId="139" priority="880"/>
    <cfRule type="duplicateValues" dxfId="139" priority="883"/>
    <cfRule type="duplicateValues" dxfId="139" priority="886"/>
    <cfRule type="duplicateValues" dxfId="139" priority="889"/>
    <cfRule type="duplicateValues" dxfId="139" priority="892"/>
    <cfRule type="duplicateValues" dxfId="139" priority="895"/>
    <cfRule type="duplicateValues" dxfId="139" priority="898"/>
    <cfRule type="duplicateValues" dxfId="139" priority="901"/>
    <cfRule type="duplicateValues" dxfId="139" priority="904"/>
    <cfRule type="duplicateValues" dxfId="139" priority="907"/>
    <cfRule type="duplicateValues" dxfId="139" priority="910"/>
    <cfRule type="duplicateValues" dxfId="139" priority="913"/>
    <cfRule type="duplicateValues" dxfId="139" priority="916"/>
    <cfRule type="duplicateValues" dxfId="139" priority="919"/>
    <cfRule type="duplicateValues" dxfId="139" priority="922"/>
    <cfRule type="duplicateValues" dxfId="139" priority="925"/>
    <cfRule type="duplicateValues" dxfId="139" priority="928"/>
    <cfRule type="duplicateValues" dxfId="139" priority="931"/>
    <cfRule type="duplicateValues" dxfId="139" priority="934"/>
    <cfRule type="duplicateValues" dxfId="139" priority="937"/>
    <cfRule type="duplicateValues" dxfId="139" priority="940"/>
    <cfRule type="duplicateValues" dxfId="139" priority="943"/>
  </conditionalFormatting>
  <conditionalFormatting sqref="C327">
    <cfRule type="duplicateValues" dxfId="139" priority="642"/>
    <cfRule type="duplicateValues" dxfId="139" priority="645"/>
    <cfRule type="duplicateValues" dxfId="139" priority="648"/>
    <cfRule type="duplicateValues" dxfId="139" priority="651"/>
    <cfRule type="duplicateValues" dxfId="139" priority="654"/>
    <cfRule type="duplicateValues" dxfId="139" priority="657"/>
    <cfRule type="duplicateValues" dxfId="139" priority="660"/>
    <cfRule type="duplicateValues" dxfId="139" priority="663"/>
    <cfRule type="duplicateValues" dxfId="139" priority="666"/>
    <cfRule type="duplicateValues" dxfId="139" priority="669"/>
    <cfRule type="duplicateValues" dxfId="139" priority="672"/>
    <cfRule type="duplicateValues" dxfId="139" priority="675"/>
    <cfRule type="duplicateValues" dxfId="139" priority="678"/>
    <cfRule type="duplicateValues" dxfId="139" priority="681"/>
    <cfRule type="duplicateValues" dxfId="139" priority="684"/>
    <cfRule type="duplicateValues" dxfId="139" priority="687"/>
    <cfRule type="duplicateValues" dxfId="139" priority="690"/>
    <cfRule type="duplicateValues" dxfId="139" priority="693"/>
    <cfRule type="duplicateValues" dxfId="139" priority="696"/>
    <cfRule type="duplicateValues" dxfId="139" priority="699"/>
    <cfRule type="duplicateValues" dxfId="139" priority="702"/>
    <cfRule type="duplicateValues" dxfId="139" priority="705"/>
    <cfRule type="duplicateValues" dxfId="139" priority="708"/>
    <cfRule type="duplicateValues" dxfId="139" priority="711"/>
    <cfRule type="duplicateValues" dxfId="139" priority="714"/>
    <cfRule type="duplicateValues" dxfId="139" priority="717"/>
    <cfRule type="duplicateValues" dxfId="139" priority="720"/>
    <cfRule type="duplicateValues" dxfId="139" priority="723"/>
    <cfRule type="duplicateValues" dxfId="139" priority="726"/>
    <cfRule type="duplicateValues" dxfId="139" priority="729"/>
    <cfRule type="duplicateValues" dxfId="139" priority="732"/>
    <cfRule type="duplicateValues" dxfId="139" priority="735"/>
    <cfRule type="duplicateValues" dxfId="139" priority="738"/>
    <cfRule type="duplicateValues" dxfId="139" priority="741"/>
    <cfRule type="duplicateValues" dxfId="139" priority="744"/>
    <cfRule type="duplicateValues" dxfId="139" priority="747"/>
    <cfRule type="duplicateValues" dxfId="139" priority="750"/>
    <cfRule type="duplicateValues" dxfId="139" priority="753"/>
    <cfRule type="duplicateValues" dxfId="139" priority="756"/>
    <cfRule type="duplicateValues" dxfId="139" priority="759"/>
    <cfRule type="duplicateValues" dxfId="139" priority="762"/>
    <cfRule type="duplicateValues" dxfId="139" priority="765"/>
    <cfRule type="duplicateValues" dxfId="139" priority="768"/>
    <cfRule type="duplicateValues" dxfId="139" priority="771"/>
    <cfRule type="duplicateValues" dxfId="139" priority="774"/>
    <cfRule type="duplicateValues" dxfId="139" priority="777"/>
    <cfRule type="duplicateValues" dxfId="139" priority="780"/>
    <cfRule type="duplicateValues" dxfId="139" priority="783"/>
    <cfRule type="duplicateValues" dxfId="139" priority="786"/>
    <cfRule type="duplicateValues" dxfId="139" priority="789"/>
    <cfRule type="duplicateValues" dxfId="139" priority="792"/>
  </conditionalFormatting>
  <conditionalFormatting sqref="C328">
    <cfRule type="duplicateValues" dxfId="139" priority="640"/>
    <cfRule type="duplicateValues" dxfId="139" priority="643"/>
    <cfRule type="duplicateValues" dxfId="139" priority="646"/>
    <cfRule type="duplicateValues" dxfId="139" priority="649"/>
    <cfRule type="duplicateValues" dxfId="139" priority="652"/>
    <cfRule type="duplicateValues" dxfId="139" priority="655"/>
    <cfRule type="duplicateValues" dxfId="139" priority="658"/>
    <cfRule type="duplicateValues" dxfId="139" priority="661"/>
    <cfRule type="duplicateValues" dxfId="139" priority="664"/>
    <cfRule type="duplicateValues" dxfId="139" priority="667"/>
    <cfRule type="duplicateValues" dxfId="139" priority="670"/>
    <cfRule type="duplicateValues" dxfId="139" priority="673"/>
    <cfRule type="duplicateValues" dxfId="139" priority="676"/>
    <cfRule type="duplicateValues" dxfId="139" priority="679"/>
    <cfRule type="duplicateValues" dxfId="139" priority="682"/>
    <cfRule type="duplicateValues" dxfId="139" priority="685"/>
    <cfRule type="duplicateValues" dxfId="139" priority="688"/>
    <cfRule type="duplicateValues" dxfId="139" priority="691"/>
    <cfRule type="duplicateValues" dxfId="139" priority="694"/>
    <cfRule type="duplicateValues" dxfId="139" priority="697"/>
    <cfRule type="duplicateValues" dxfId="139" priority="700"/>
    <cfRule type="duplicateValues" dxfId="139" priority="703"/>
    <cfRule type="duplicateValues" dxfId="139" priority="706"/>
    <cfRule type="duplicateValues" dxfId="139" priority="709"/>
    <cfRule type="duplicateValues" dxfId="139" priority="712"/>
    <cfRule type="duplicateValues" dxfId="139" priority="715"/>
    <cfRule type="duplicateValues" dxfId="139" priority="718"/>
    <cfRule type="duplicateValues" dxfId="139" priority="721"/>
    <cfRule type="duplicateValues" dxfId="139" priority="724"/>
    <cfRule type="duplicateValues" dxfId="139" priority="727"/>
    <cfRule type="duplicateValues" dxfId="139" priority="730"/>
    <cfRule type="duplicateValues" dxfId="139" priority="733"/>
    <cfRule type="duplicateValues" dxfId="139" priority="736"/>
    <cfRule type="duplicateValues" dxfId="139" priority="739"/>
    <cfRule type="duplicateValues" dxfId="139" priority="742"/>
    <cfRule type="duplicateValues" dxfId="139" priority="745"/>
    <cfRule type="duplicateValues" dxfId="139" priority="748"/>
    <cfRule type="duplicateValues" dxfId="139" priority="751"/>
    <cfRule type="duplicateValues" dxfId="139" priority="754"/>
    <cfRule type="duplicateValues" dxfId="139" priority="757"/>
    <cfRule type="duplicateValues" dxfId="139" priority="760"/>
    <cfRule type="duplicateValues" dxfId="139" priority="763"/>
    <cfRule type="duplicateValues" dxfId="139" priority="766"/>
    <cfRule type="duplicateValues" dxfId="139" priority="769"/>
    <cfRule type="duplicateValues" dxfId="139" priority="772"/>
    <cfRule type="duplicateValues" dxfId="139" priority="775"/>
    <cfRule type="duplicateValues" dxfId="139" priority="778"/>
    <cfRule type="duplicateValues" dxfId="139" priority="781"/>
    <cfRule type="duplicateValues" dxfId="139" priority="784"/>
    <cfRule type="duplicateValues" dxfId="139" priority="787"/>
    <cfRule type="duplicateValues" dxfId="139" priority="790"/>
  </conditionalFormatting>
  <conditionalFormatting sqref="C382">
    <cfRule type="duplicateValues" dxfId="139" priority="252"/>
  </conditionalFormatting>
  <conditionalFormatting sqref="D400">
    <cfRule type="duplicateValues" dxfId="139" priority="191"/>
  </conditionalFormatting>
  <conditionalFormatting sqref="C401">
    <cfRule type="duplicateValues" dxfId="139" priority="246"/>
  </conditionalFormatting>
  <conditionalFormatting sqref="D401">
    <cfRule type="duplicateValues" dxfId="139" priority="189"/>
  </conditionalFormatting>
  <conditionalFormatting sqref="C402">
    <cfRule type="duplicateValues" dxfId="139" priority="195"/>
    <cfRule type="duplicateValues" dxfId="139" priority="196"/>
    <cfRule type="duplicateValues" dxfId="139" priority="197"/>
    <cfRule type="duplicateValues" dxfId="139" priority="198"/>
    <cfRule type="duplicateValues" dxfId="139" priority="199"/>
    <cfRule type="duplicateValues" dxfId="139" priority="200"/>
    <cfRule type="duplicateValues" dxfId="139" priority="201"/>
    <cfRule type="duplicateValues" dxfId="139" priority="202"/>
    <cfRule type="duplicateValues" dxfId="139" priority="203"/>
    <cfRule type="duplicateValues" dxfId="139" priority="204"/>
    <cfRule type="duplicateValues" dxfId="139" priority="205"/>
    <cfRule type="duplicateValues" dxfId="139" priority="206"/>
    <cfRule type="duplicateValues" dxfId="139" priority="207"/>
    <cfRule type="duplicateValues" dxfId="139" priority="208"/>
    <cfRule type="duplicateValues" dxfId="139" priority="209"/>
    <cfRule type="duplicateValues" dxfId="139" priority="210"/>
    <cfRule type="duplicateValues" dxfId="139" priority="211"/>
    <cfRule type="duplicateValues" dxfId="139" priority="212"/>
    <cfRule type="duplicateValues" dxfId="139" priority="213"/>
    <cfRule type="duplicateValues" dxfId="139" priority="214"/>
    <cfRule type="duplicateValues" dxfId="139" priority="215"/>
    <cfRule type="duplicateValues" dxfId="139" priority="216"/>
    <cfRule type="duplicateValues" dxfId="139" priority="217"/>
    <cfRule type="duplicateValues" dxfId="139" priority="218"/>
    <cfRule type="duplicateValues" dxfId="139" priority="219"/>
    <cfRule type="duplicateValues" dxfId="139" priority="220"/>
    <cfRule type="duplicateValues" dxfId="139" priority="221"/>
    <cfRule type="duplicateValues" dxfId="139" priority="222"/>
    <cfRule type="duplicateValues" dxfId="139" priority="223"/>
    <cfRule type="duplicateValues" dxfId="139" priority="224"/>
    <cfRule type="duplicateValues" dxfId="139" priority="225"/>
    <cfRule type="duplicateValues" dxfId="139" priority="226"/>
    <cfRule type="duplicateValues" dxfId="139" priority="227"/>
    <cfRule type="duplicateValues" dxfId="139" priority="228"/>
    <cfRule type="duplicateValues" dxfId="139" priority="229"/>
    <cfRule type="duplicateValues" dxfId="139" priority="230"/>
    <cfRule type="duplicateValues" dxfId="139" priority="231"/>
    <cfRule type="duplicateValues" dxfId="139" priority="232"/>
    <cfRule type="duplicateValues" dxfId="139" priority="233"/>
    <cfRule type="duplicateValues" dxfId="139" priority="234"/>
    <cfRule type="duplicateValues" dxfId="139" priority="235"/>
    <cfRule type="duplicateValues" dxfId="139" priority="236"/>
    <cfRule type="duplicateValues" dxfId="139" priority="237"/>
    <cfRule type="duplicateValues" dxfId="139" priority="238"/>
    <cfRule type="duplicateValues" dxfId="139" priority="239"/>
    <cfRule type="duplicateValues" dxfId="139" priority="240"/>
    <cfRule type="duplicateValues" dxfId="139" priority="241"/>
    <cfRule type="duplicateValues" dxfId="139" priority="242"/>
    <cfRule type="duplicateValues" dxfId="139" priority="243"/>
    <cfRule type="duplicateValues" dxfId="139" priority="244"/>
    <cfRule type="duplicateValues" dxfId="139" priority="245"/>
  </conditionalFormatting>
  <conditionalFormatting sqref="D402">
    <cfRule type="duplicateValues" dxfId="139" priority="188"/>
  </conditionalFormatting>
  <conditionalFormatting sqref="C412">
    <cfRule type="duplicateValues" dxfId="139" priority="132"/>
    <cfRule type="duplicateValues" dxfId="139" priority="133"/>
    <cfRule type="duplicateValues" dxfId="139" priority="134"/>
    <cfRule type="duplicateValues" dxfId="139" priority="135"/>
    <cfRule type="duplicateValues" dxfId="139" priority="136"/>
    <cfRule type="duplicateValues" dxfId="139" priority="137"/>
    <cfRule type="duplicateValues" dxfId="139" priority="138"/>
    <cfRule type="duplicateValues" dxfId="139" priority="139"/>
    <cfRule type="duplicateValues" dxfId="139" priority="140"/>
    <cfRule type="duplicateValues" dxfId="139" priority="141"/>
    <cfRule type="duplicateValues" dxfId="139" priority="142"/>
    <cfRule type="duplicateValues" dxfId="139" priority="143"/>
    <cfRule type="duplicateValues" dxfId="139" priority="144"/>
    <cfRule type="duplicateValues" dxfId="139" priority="145"/>
    <cfRule type="duplicateValues" dxfId="139" priority="146"/>
    <cfRule type="duplicateValues" dxfId="139" priority="147"/>
    <cfRule type="duplicateValues" dxfId="139" priority="148"/>
    <cfRule type="duplicateValues" dxfId="139" priority="149"/>
    <cfRule type="duplicateValues" dxfId="139" priority="150"/>
    <cfRule type="duplicateValues" dxfId="139" priority="151"/>
    <cfRule type="duplicateValues" dxfId="139" priority="152"/>
    <cfRule type="duplicateValues" dxfId="139" priority="153"/>
    <cfRule type="duplicateValues" dxfId="139" priority="154"/>
    <cfRule type="duplicateValues" dxfId="139" priority="155"/>
    <cfRule type="duplicateValues" dxfId="139" priority="156"/>
    <cfRule type="duplicateValues" dxfId="139" priority="157"/>
    <cfRule type="duplicateValues" dxfId="139" priority="158"/>
    <cfRule type="duplicateValues" dxfId="139" priority="159"/>
    <cfRule type="duplicateValues" dxfId="139" priority="160"/>
    <cfRule type="duplicateValues" dxfId="139" priority="161"/>
    <cfRule type="duplicateValues" dxfId="139" priority="162"/>
    <cfRule type="duplicateValues" dxfId="139" priority="163"/>
    <cfRule type="duplicateValues" dxfId="139" priority="164"/>
    <cfRule type="duplicateValues" dxfId="139" priority="165"/>
    <cfRule type="duplicateValues" dxfId="139" priority="166"/>
    <cfRule type="duplicateValues" dxfId="139" priority="167"/>
    <cfRule type="duplicateValues" dxfId="139" priority="168"/>
    <cfRule type="duplicateValues" dxfId="139" priority="169"/>
    <cfRule type="duplicateValues" dxfId="139" priority="170"/>
    <cfRule type="duplicateValues" dxfId="139" priority="171"/>
    <cfRule type="duplicateValues" dxfId="139" priority="172"/>
    <cfRule type="duplicateValues" dxfId="139" priority="173"/>
    <cfRule type="duplicateValues" dxfId="139" priority="174"/>
    <cfRule type="duplicateValues" dxfId="139" priority="175"/>
    <cfRule type="duplicateValues" dxfId="139" priority="176"/>
    <cfRule type="duplicateValues" dxfId="139" priority="177"/>
    <cfRule type="duplicateValues" dxfId="139" priority="178"/>
    <cfRule type="duplicateValues" dxfId="139" priority="179"/>
    <cfRule type="duplicateValues" dxfId="139" priority="180"/>
    <cfRule type="duplicateValues" dxfId="139" priority="181"/>
    <cfRule type="duplicateValues" dxfId="139" priority="182"/>
  </conditionalFormatting>
  <conditionalFormatting sqref="D412">
    <cfRule type="duplicateValues" dxfId="139" priority="130"/>
  </conditionalFormatting>
  <conditionalFormatting sqref="C484">
    <cfRule type="duplicateValues" dxfId="139" priority="76"/>
    <cfRule type="duplicateValues" dxfId="139" priority="77"/>
    <cfRule type="duplicateValues" dxfId="139" priority="78"/>
    <cfRule type="duplicateValues" dxfId="139" priority="79"/>
    <cfRule type="duplicateValues" dxfId="139" priority="81"/>
    <cfRule type="duplicateValues" dxfId="139" priority="82"/>
    <cfRule type="duplicateValues" dxfId="139" priority="83"/>
    <cfRule type="duplicateValues" dxfId="139" priority="84"/>
    <cfRule type="duplicateValues" dxfId="139" priority="85"/>
  </conditionalFormatting>
  <conditionalFormatting sqref="D484">
    <cfRule type="duplicateValues" dxfId="139" priority="80"/>
  </conditionalFormatting>
  <conditionalFormatting sqref="C489">
    <cfRule type="duplicateValues" dxfId="139" priority="589"/>
    <cfRule type="duplicateValues" dxfId="139" priority="590"/>
    <cfRule type="duplicateValues" dxfId="139" priority="591"/>
    <cfRule type="duplicateValues" dxfId="139" priority="592"/>
    <cfRule type="duplicateValues" dxfId="139" priority="593"/>
    <cfRule type="duplicateValues" dxfId="139" priority="594"/>
    <cfRule type="duplicateValues" dxfId="139" priority="595"/>
    <cfRule type="duplicateValues" dxfId="139" priority="596"/>
    <cfRule type="duplicateValues" dxfId="139" priority="597"/>
    <cfRule type="duplicateValues" dxfId="139" priority="598"/>
    <cfRule type="duplicateValues" dxfId="139" priority="599"/>
    <cfRule type="duplicateValues" dxfId="139" priority="600"/>
    <cfRule type="duplicateValues" dxfId="139" priority="601"/>
    <cfRule type="duplicateValues" dxfId="139" priority="602"/>
    <cfRule type="duplicateValues" dxfId="139" priority="603"/>
    <cfRule type="duplicateValues" dxfId="139" priority="604"/>
    <cfRule type="duplicateValues" dxfId="139" priority="605"/>
    <cfRule type="duplicateValues" dxfId="139" priority="606"/>
    <cfRule type="duplicateValues" dxfId="139" priority="607"/>
    <cfRule type="duplicateValues" dxfId="139" priority="608"/>
    <cfRule type="duplicateValues" dxfId="139" priority="609"/>
    <cfRule type="duplicateValues" dxfId="139" priority="610"/>
    <cfRule type="duplicateValues" dxfId="139" priority="611"/>
    <cfRule type="duplicateValues" dxfId="139" priority="612"/>
    <cfRule type="duplicateValues" dxfId="139" priority="613"/>
    <cfRule type="duplicateValues" dxfId="139" priority="614"/>
    <cfRule type="duplicateValues" dxfId="139" priority="615"/>
    <cfRule type="duplicateValues" dxfId="139" priority="616"/>
    <cfRule type="duplicateValues" dxfId="139" priority="617"/>
    <cfRule type="duplicateValues" dxfId="139" priority="618"/>
    <cfRule type="duplicateValues" dxfId="139" priority="619"/>
    <cfRule type="duplicateValues" dxfId="139" priority="620"/>
    <cfRule type="duplicateValues" dxfId="139" priority="621"/>
    <cfRule type="duplicateValues" dxfId="139" priority="622"/>
    <cfRule type="duplicateValues" dxfId="139" priority="623"/>
    <cfRule type="duplicateValues" dxfId="139" priority="624"/>
    <cfRule type="duplicateValues" dxfId="139" priority="625"/>
    <cfRule type="duplicateValues" dxfId="139" priority="626"/>
    <cfRule type="duplicateValues" dxfId="139" priority="627"/>
    <cfRule type="duplicateValues" dxfId="139" priority="628"/>
    <cfRule type="duplicateValues" dxfId="139" priority="629"/>
    <cfRule type="duplicateValues" dxfId="139" priority="630"/>
    <cfRule type="duplicateValues" dxfId="139" priority="631"/>
    <cfRule type="duplicateValues" dxfId="139" priority="632"/>
    <cfRule type="duplicateValues" dxfId="139" priority="633"/>
    <cfRule type="duplicateValues" dxfId="139" priority="634"/>
    <cfRule type="duplicateValues" dxfId="139" priority="635"/>
    <cfRule type="duplicateValues" dxfId="139" priority="636"/>
    <cfRule type="duplicateValues" dxfId="139" priority="637"/>
    <cfRule type="duplicateValues" dxfId="139" priority="638"/>
    <cfRule type="duplicateValues" dxfId="139" priority="639"/>
  </conditionalFormatting>
  <conditionalFormatting sqref="C503">
    <cfRule type="duplicateValues" dxfId="139" priority="55"/>
    <cfRule type="duplicateValues" dxfId="139" priority="54"/>
    <cfRule type="duplicateValues" dxfId="139" priority="53"/>
    <cfRule type="duplicateValues" dxfId="139" priority="52"/>
    <cfRule type="duplicateValues" dxfId="139" priority="51"/>
    <cfRule type="duplicateValues" dxfId="139" priority="50"/>
    <cfRule type="duplicateValues" dxfId="139" priority="49"/>
    <cfRule type="duplicateValues" dxfId="139" priority="48"/>
    <cfRule type="duplicateValues" dxfId="139" priority="47"/>
    <cfRule type="duplicateValues" dxfId="139" priority="46"/>
    <cfRule type="duplicateValues" dxfId="139" priority="45"/>
    <cfRule type="duplicateValues" dxfId="139" priority="44"/>
    <cfRule type="duplicateValues" dxfId="139" priority="43"/>
    <cfRule type="duplicateValues" dxfId="139" priority="42"/>
    <cfRule type="duplicateValues" dxfId="139" priority="41"/>
    <cfRule type="duplicateValues" dxfId="139" priority="40"/>
    <cfRule type="duplicateValues" dxfId="139" priority="39"/>
    <cfRule type="duplicateValues" dxfId="139" priority="38"/>
    <cfRule type="duplicateValues" dxfId="139" priority="37"/>
    <cfRule type="duplicateValues" dxfId="139" priority="36"/>
    <cfRule type="duplicateValues" dxfId="139" priority="35"/>
    <cfRule type="duplicateValues" dxfId="139" priority="34"/>
    <cfRule type="duplicateValues" dxfId="139" priority="33"/>
    <cfRule type="duplicateValues" dxfId="139" priority="32"/>
    <cfRule type="duplicateValues" dxfId="139" priority="31"/>
    <cfRule type="duplicateValues" dxfId="139" priority="30"/>
    <cfRule type="duplicateValues" dxfId="139" priority="29"/>
    <cfRule type="duplicateValues" dxfId="139" priority="28"/>
    <cfRule type="duplicateValues" dxfId="139" priority="27"/>
    <cfRule type="duplicateValues" dxfId="139" priority="26"/>
    <cfRule type="duplicateValues" dxfId="139" priority="25"/>
    <cfRule type="duplicateValues" dxfId="139" priority="24"/>
    <cfRule type="duplicateValues" dxfId="139" priority="23"/>
    <cfRule type="duplicateValues" dxfId="139" priority="22"/>
    <cfRule type="duplicateValues" dxfId="139" priority="21"/>
    <cfRule type="duplicateValues" dxfId="139" priority="20"/>
    <cfRule type="duplicateValues" dxfId="139" priority="19"/>
    <cfRule type="duplicateValues" dxfId="139" priority="18"/>
    <cfRule type="duplicateValues" dxfId="139" priority="17"/>
    <cfRule type="duplicateValues" dxfId="139" priority="16"/>
    <cfRule type="duplicateValues" dxfId="139" priority="15"/>
    <cfRule type="duplicateValues" dxfId="139" priority="14"/>
    <cfRule type="duplicateValues" dxfId="139" priority="13"/>
    <cfRule type="duplicateValues" dxfId="139" priority="12"/>
    <cfRule type="duplicateValues" dxfId="139" priority="11"/>
    <cfRule type="duplicateValues" dxfId="139" priority="10"/>
    <cfRule type="duplicateValues" dxfId="139" priority="9"/>
    <cfRule type="duplicateValues" dxfId="139" priority="8"/>
    <cfRule type="duplicateValues" dxfId="139" priority="7"/>
    <cfRule type="duplicateValues" dxfId="139" priority="6"/>
    <cfRule type="duplicateValues" dxfId="139" priority="5"/>
    <cfRule type="duplicateValues" dxfId="139" priority="3"/>
    <cfRule type="duplicateValues" dxfId="139" priority="2"/>
    <cfRule type="duplicateValues" dxfId="139" priority="1"/>
  </conditionalFormatting>
  <conditionalFormatting sqref="D503">
    <cfRule type="duplicateValues" dxfId="139" priority="4"/>
  </conditionalFormatting>
  <conditionalFormatting sqref="C196:C200">
    <cfRule type="duplicateValues" dxfId="140" priority="1157"/>
  </conditionalFormatting>
  <conditionalFormatting sqref="C247:C248">
    <cfRule type="duplicateValues" dxfId="140" priority="1153"/>
  </conditionalFormatting>
  <conditionalFormatting sqref="C261:C263">
    <cfRule type="duplicateValues" dxfId="140" priority="1148"/>
  </conditionalFormatting>
  <conditionalFormatting sqref="C264:C267">
    <cfRule type="duplicateValues" dxfId="140" priority="1147"/>
  </conditionalFormatting>
  <conditionalFormatting sqref="C268:C269">
    <cfRule type="duplicateValues" dxfId="140" priority="1145"/>
  </conditionalFormatting>
  <conditionalFormatting sqref="C289:C290">
    <cfRule type="duplicateValues" dxfId="139" priority="1089"/>
  </conditionalFormatting>
  <conditionalFormatting sqref="C306:C310">
    <cfRule type="duplicateValues" dxfId="139" priority="1047"/>
    <cfRule type="duplicateValues" dxfId="139" priority="1049"/>
    <cfRule type="duplicateValues" dxfId="139" priority="1050"/>
  </conditionalFormatting>
  <conditionalFormatting sqref="C324:C325">
    <cfRule type="duplicateValues" dxfId="139" priority="641"/>
    <cfRule type="duplicateValues" dxfId="139" priority="644"/>
    <cfRule type="duplicateValues" dxfId="139" priority="647"/>
    <cfRule type="duplicateValues" dxfId="139" priority="650"/>
    <cfRule type="duplicateValues" dxfId="139" priority="653"/>
    <cfRule type="duplicateValues" dxfId="139" priority="656"/>
    <cfRule type="duplicateValues" dxfId="139" priority="659"/>
    <cfRule type="duplicateValues" dxfId="139" priority="662"/>
    <cfRule type="duplicateValues" dxfId="139" priority="665"/>
    <cfRule type="duplicateValues" dxfId="139" priority="668"/>
    <cfRule type="duplicateValues" dxfId="139" priority="671"/>
    <cfRule type="duplicateValues" dxfId="139" priority="674"/>
    <cfRule type="duplicateValues" dxfId="139" priority="677"/>
    <cfRule type="duplicateValues" dxfId="139" priority="680"/>
    <cfRule type="duplicateValues" dxfId="139" priority="683"/>
    <cfRule type="duplicateValues" dxfId="139" priority="686"/>
    <cfRule type="duplicateValues" dxfId="139" priority="689"/>
    <cfRule type="duplicateValues" dxfId="139" priority="692"/>
    <cfRule type="duplicateValues" dxfId="139" priority="695"/>
    <cfRule type="duplicateValues" dxfId="139" priority="698"/>
    <cfRule type="duplicateValues" dxfId="139" priority="701"/>
    <cfRule type="duplicateValues" dxfId="139" priority="704"/>
    <cfRule type="duplicateValues" dxfId="139" priority="707"/>
    <cfRule type="duplicateValues" dxfId="139" priority="710"/>
    <cfRule type="duplicateValues" dxfId="139" priority="713"/>
    <cfRule type="duplicateValues" dxfId="139" priority="716"/>
    <cfRule type="duplicateValues" dxfId="139" priority="719"/>
    <cfRule type="duplicateValues" dxfId="139" priority="722"/>
    <cfRule type="duplicateValues" dxfId="139" priority="725"/>
    <cfRule type="duplicateValues" dxfId="139" priority="728"/>
    <cfRule type="duplicateValues" dxfId="139" priority="731"/>
    <cfRule type="duplicateValues" dxfId="139" priority="734"/>
    <cfRule type="duplicateValues" dxfId="139" priority="737"/>
    <cfRule type="duplicateValues" dxfId="139" priority="740"/>
    <cfRule type="duplicateValues" dxfId="139" priority="743"/>
    <cfRule type="duplicateValues" dxfId="139" priority="746"/>
    <cfRule type="duplicateValues" dxfId="139" priority="749"/>
    <cfRule type="duplicateValues" dxfId="139" priority="752"/>
    <cfRule type="duplicateValues" dxfId="139" priority="755"/>
    <cfRule type="duplicateValues" dxfId="139" priority="758"/>
    <cfRule type="duplicateValues" dxfId="139" priority="761"/>
    <cfRule type="duplicateValues" dxfId="139" priority="764"/>
    <cfRule type="duplicateValues" dxfId="139" priority="767"/>
    <cfRule type="duplicateValues" dxfId="139" priority="770"/>
    <cfRule type="duplicateValues" dxfId="139" priority="773"/>
    <cfRule type="duplicateValues" dxfId="139" priority="776"/>
    <cfRule type="duplicateValues" dxfId="139" priority="779"/>
    <cfRule type="duplicateValues" dxfId="139" priority="782"/>
    <cfRule type="duplicateValues" dxfId="139" priority="785"/>
    <cfRule type="duplicateValues" dxfId="139" priority="788"/>
    <cfRule type="duplicateValues" dxfId="139" priority="791"/>
  </conditionalFormatting>
  <conditionalFormatting sqref="C362:C371">
    <cfRule type="duplicateValues" dxfId="139" priority="255"/>
    <cfRule type="duplicateValues" dxfId="139" priority="257"/>
    <cfRule type="duplicateValues" dxfId="139" priority="258"/>
    <cfRule type="duplicateValues" dxfId="139" priority="259"/>
    <cfRule type="duplicateValues" dxfId="139" priority="260"/>
    <cfRule type="duplicateValues" dxfId="139" priority="261"/>
  </conditionalFormatting>
  <conditionalFormatting sqref="C373:C381">
    <cfRule type="duplicateValues" dxfId="139" priority="253"/>
    <cfRule type="duplicateValues" dxfId="139" priority="254"/>
  </conditionalFormatting>
  <conditionalFormatting sqref="C386:C407">
    <cfRule type="duplicateValues" dxfId="139" priority="185"/>
  </conditionalFormatting>
  <conditionalFormatting sqref="C403:C406">
    <cfRule type="duplicateValues" dxfId="139" priority="193"/>
    <cfRule type="duplicateValues" dxfId="139" priority="194"/>
  </conditionalFormatting>
  <conditionalFormatting sqref="C408:C428">
    <cfRule type="duplicateValues" dxfId="139" priority="99"/>
  </conditionalFormatting>
  <conditionalFormatting sqref="C425:C428">
    <cfRule type="duplicateValues" dxfId="139" priority="128"/>
    <cfRule type="duplicateValues" dxfId="139" priority="129"/>
  </conditionalFormatting>
  <conditionalFormatting sqref="C448:C460">
    <cfRule type="duplicateValues" dxfId="139" priority="56"/>
    <cfRule type="duplicateValues" dxfId="139" priority="57"/>
    <cfRule type="duplicateValues" dxfId="139" priority="58"/>
    <cfRule type="duplicateValues" dxfId="139" priority="59"/>
    <cfRule type="duplicateValues" dxfId="139" priority="60"/>
  </conditionalFormatting>
  <conditionalFormatting sqref="D296:D297">
    <cfRule type="duplicateValues" dxfId="139" priority="1058"/>
  </conditionalFormatting>
  <conditionalFormatting sqref="D315:D322">
    <cfRule type="duplicateValues" dxfId="139" priority="434"/>
  </conditionalFormatting>
  <conditionalFormatting sqref="D403:D406">
    <cfRule type="duplicateValues" dxfId="139" priority="187"/>
  </conditionalFormatting>
  <conditionalFormatting sqref="D408:D411">
    <cfRule type="duplicateValues" dxfId="139" priority="131"/>
  </conditionalFormatting>
  <conditionalFormatting sqref="C1:C407 C462:C464 C472:C482 C494:C497 C485:C492 C447 C499:C502 C504:C1048576 G465:G472 E472">
    <cfRule type="duplicateValues" dxfId="139" priority="186"/>
  </conditionalFormatting>
  <conditionalFormatting sqref="C2:C3 C5:C49 C51:C65 C77:C182 C67:C71 C73:C75 C184:C219 C221:C240 C245 C288 C501 C463:C464 C490 C478:C480 C496 G465:G472">
    <cfRule type="duplicateValues" dxfId="139" priority="1156"/>
  </conditionalFormatting>
  <conditionalFormatting sqref="C2:C3 C5:C49 C51:C65 C67:C71 C73:C75 C77:C182 C184:C219 C221:C240 C245 C288 C501 C478:C482 C463:C464 C490 C496 G465:G472">
    <cfRule type="duplicateValues" dxfId="139" priority="1155"/>
  </conditionalFormatting>
  <conditionalFormatting sqref="C2:C49 C77:C182 C51:C65 C73:C75 C67:C71 C184:C219 C221:C260 C288 C501 C463:C464 C490 C478:C482 C496 G465:G472 E472 C472">
    <cfRule type="duplicateValues" dxfId="141" priority="1150"/>
    <cfRule type="duplicateValues" dxfId="139" priority="1151"/>
  </conditionalFormatting>
  <conditionalFormatting sqref="C2:C271 C288 C501 C490 C478:C482 C485:C486 C496 C463:C464 G465:G472 E472 C472">
    <cfRule type="duplicateValues" dxfId="139" priority="1141"/>
    <cfRule type="duplicateValues" dxfId="139" priority="1142"/>
    <cfRule type="duplicateValues" dxfId="139" priority="1143"/>
  </conditionalFormatting>
  <conditionalFormatting sqref="C2:C285 C288 C501 C478:C482 C463:C464 C496 C499 C490 C485:C486 G465:G472 E472 C472">
    <cfRule type="duplicateValues" dxfId="139" priority="1107"/>
    <cfRule type="duplicateValues" dxfId="139" priority="1109"/>
  </conditionalFormatting>
  <conditionalFormatting sqref="C2:C288 C501 C490 C499 C485:C486 C496 C478:C482 C463:C464 G465:G472 E472 C472">
    <cfRule type="duplicateValues" dxfId="139" priority="1106"/>
  </conditionalFormatting>
  <conditionalFormatting sqref="C2:C290 C501 C490 C499 C485:C486 C496 C463:C464 C472:C482 G465:G472 E472">
    <cfRule type="duplicateValues" dxfId="139" priority="1092"/>
  </conditionalFormatting>
  <conditionalFormatting sqref="C2:C313 C372 C501 C485:C488 C499 C490:C491 C447 C496 C463:C464 C472:C482 G465:G472 E472">
    <cfRule type="duplicateValues" dxfId="139" priority="947"/>
  </conditionalFormatting>
  <conditionalFormatting sqref="C2:C313 C372 C501 C485:C488 C504:C1048576 C496 C447 C463:C464 C472:C482 C499 C490:C491 G465:G472 E472">
    <cfRule type="duplicateValues" dxfId="139" priority="946"/>
  </conditionalFormatting>
  <conditionalFormatting sqref="C4 C249:C260">
    <cfRule type="duplicateValues" dxfId="140" priority="1152"/>
  </conditionalFormatting>
  <conditionalFormatting sqref="C4 C252:C287 C485:C486 C499">
    <cfRule type="duplicateValues" dxfId="139" priority="1105"/>
  </conditionalFormatting>
  <conditionalFormatting sqref="C4:C49 C73:C75 C77:C182 C51:C65 C67:C71 C184:C219 C221:C260 C288 C501 C496 C490">
    <cfRule type="duplicateValues" dxfId="139" priority="1149"/>
  </conditionalFormatting>
  <conditionalFormatting sqref="C4:C288 C501 C490 C499 C485:C486 C496">
    <cfRule type="duplicateValues" dxfId="139" priority="1104"/>
  </conditionalFormatting>
  <conditionalFormatting sqref="C4:C290 C501 C490 C499 C485:C486 C496">
    <cfRule type="duplicateValues" dxfId="139" priority="1090"/>
    <cfRule type="duplicateValues" dxfId="139" priority="1091"/>
    <cfRule type="duplicateValues" dxfId="139" priority="1093"/>
  </conditionalFormatting>
  <conditionalFormatting sqref="C4:C285 C288 C501 C496 C490 C499 C485:C486">
    <cfRule type="duplicateValues" dxfId="139" priority="1108"/>
  </conditionalFormatting>
  <conditionalFormatting sqref="C4:C294 C372 C501 C485:C486 C499 C490:C491 C496">
    <cfRule type="duplicateValues" dxfId="139" priority="1072"/>
    <cfRule type="duplicateValues" dxfId="139" priority="1073"/>
    <cfRule type="duplicateValues" dxfId="139" priority="1074"/>
    <cfRule type="duplicateValues" dxfId="139" priority="1075"/>
  </conditionalFormatting>
  <conditionalFormatting sqref="C4:C304 C372 C501 C485:C486 C499 C490:C491 C447 C496">
    <cfRule type="duplicateValues" dxfId="139" priority="1056"/>
  </conditionalFormatting>
  <conditionalFormatting sqref="C4:C310 C372 C501 C485:C486 C499 C490:C491 C447 C496">
    <cfRule type="duplicateValues" dxfId="139" priority="1048"/>
  </conditionalFormatting>
  <conditionalFormatting sqref="C4:C8 C31:C313 C372 C501 C485:C488 C499 C490:C491 C447 C496">
    <cfRule type="duplicateValues" dxfId="139" priority="948"/>
  </conditionalFormatting>
  <conditionalFormatting sqref="C4:C329 C372 C501 C447 C499 C495:C496 C485:C491">
    <cfRule type="duplicateValues" dxfId="139" priority="431"/>
    <cfRule type="duplicateValues" dxfId="139" priority="432"/>
    <cfRule type="duplicateValues" dxfId="139" priority="433"/>
  </conditionalFormatting>
  <conditionalFormatting sqref="C4:C385 C494:C497 C447 C499:C502 C485:C492">
    <cfRule type="duplicateValues" dxfId="139" priority="251"/>
  </conditionalFormatting>
  <conditionalFormatting sqref="C4:C447 C461 C485:C502 C483">
    <cfRule type="duplicateValues" dxfId="139" priority="91"/>
  </conditionalFormatting>
  <conditionalFormatting sqref="D4:D83 D85:D287 D289:D290 D501 D496 D490 D499 D485:D486">
    <cfRule type="duplicateValues" dxfId="139" priority="1088"/>
  </conditionalFormatting>
  <conditionalFormatting sqref="C242:C244 C246">
    <cfRule type="duplicateValues" dxfId="140" priority="1154"/>
  </conditionalFormatting>
  <conditionalFormatting sqref="C264:C349 C372 C495 C499:C500 C497 C447 C491 C485:C489">
    <cfRule type="duplicateValues" dxfId="139" priority="428"/>
  </conditionalFormatting>
  <conditionalFormatting sqref="C270 C486">
    <cfRule type="duplicateValues" dxfId="140" priority="1146"/>
  </conditionalFormatting>
  <conditionalFormatting sqref="C271 C485">
    <cfRule type="duplicateValues" dxfId="140" priority="1144"/>
  </conditionalFormatting>
  <conditionalFormatting sqref="C272:C282 C499">
    <cfRule type="duplicateValues" dxfId="139" priority="1110"/>
  </conditionalFormatting>
  <conditionalFormatting sqref="C280 C282 C499">
    <cfRule type="duplicateValues" dxfId="139" priority="1121"/>
    <cfRule type="duplicateValues" dxfId="139" priority="1122"/>
    <cfRule type="duplicateValues" dxfId="139" priority="1123"/>
    <cfRule type="duplicateValues" dxfId="139" priority="1124"/>
    <cfRule type="duplicateValues" dxfId="139" priority="1125"/>
    <cfRule type="duplicateValues" dxfId="139" priority="1126"/>
    <cfRule type="duplicateValues" dxfId="139" priority="1127"/>
    <cfRule type="duplicateValues" dxfId="139" priority="1128"/>
  </conditionalFormatting>
  <conditionalFormatting sqref="C282 C499">
    <cfRule type="duplicateValues" dxfId="140" priority="1131"/>
  </conditionalFormatting>
  <conditionalFormatting sqref="C292 C372 C491">
    <cfRule type="duplicateValues" dxfId="139" priority="1085"/>
  </conditionalFormatting>
  <conditionalFormatting sqref="D292 D372:D375 D491">
    <cfRule type="duplicateValues" dxfId="139" priority="1078"/>
  </conditionalFormatting>
  <conditionalFormatting sqref="C311:C312 C487:C488">
    <cfRule type="duplicateValues" dxfId="139" priority="979"/>
    <cfRule type="duplicateValues" dxfId="139" priority="980"/>
    <cfRule type="duplicateValues" dxfId="139" priority="981"/>
    <cfRule type="duplicateValues" dxfId="139" priority="982"/>
    <cfRule type="duplicateValues" dxfId="139" priority="983"/>
    <cfRule type="duplicateValues" dxfId="139" priority="984"/>
    <cfRule type="duplicateValues" dxfId="139" priority="985"/>
    <cfRule type="duplicateValues" dxfId="139" priority="986"/>
    <cfRule type="duplicateValues" dxfId="139" priority="987"/>
    <cfRule type="duplicateValues" dxfId="139" priority="988"/>
    <cfRule type="duplicateValues" dxfId="139" priority="989"/>
    <cfRule type="duplicateValues" dxfId="139" priority="990"/>
    <cfRule type="duplicateValues" dxfId="139" priority="991"/>
    <cfRule type="duplicateValues" dxfId="139" priority="992"/>
    <cfRule type="duplicateValues" dxfId="139" priority="993"/>
    <cfRule type="duplicateValues" dxfId="139" priority="994"/>
    <cfRule type="duplicateValues" dxfId="139" priority="995"/>
    <cfRule type="duplicateValues" dxfId="139" priority="996"/>
    <cfRule type="duplicateValues" dxfId="139" priority="997"/>
    <cfRule type="duplicateValues" dxfId="139" priority="998"/>
    <cfRule type="duplicateValues" dxfId="139" priority="999"/>
    <cfRule type="duplicateValues" dxfId="139" priority="1000"/>
    <cfRule type="duplicateValues" dxfId="139" priority="1001"/>
    <cfRule type="duplicateValues" dxfId="139" priority="1002"/>
    <cfRule type="duplicateValues" dxfId="139" priority="1003"/>
    <cfRule type="duplicateValues" dxfId="139" priority="1004"/>
    <cfRule type="duplicateValues" dxfId="139" priority="1005"/>
    <cfRule type="duplicateValues" dxfId="139" priority="1006"/>
    <cfRule type="duplicateValues" dxfId="139" priority="1007"/>
    <cfRule type="duplicateValues" dxfId="139" priority="1008"/>
    <cfRule type="duplicateValues" dxfId="139" priority="1009"/>
    <cfRule type="duplicateValues" dxfId="139" priority="1010"/>
    <cfRule type="duplicateValues" dxfId="139" priority="1011"/>
    <cfRule type="duplicateValues" dxfId="139" priority="1012"/>
    <cfRule type="duplicateValues" dxfId="139" priority="1013"/>
    <cfRule type="duplicateValues" dxfId="139" priority="1014"/>
  </conditionalFormatting>
  <conditionalFormatting sqref="C314:C328 C489 C495">
    <cfRule type="duplicateValues" dxfId="139" priority="435"/>
  </conditionalFormatting>
  <conditionalFormatting sqref="C314:C333 C489 C495">
    <cfRule type="duplicateValues" dxfId="139" priority="269"/>
  </conditionalFormatting>
  <conditionalFormatting sqref="C316:C319 C321:C322 C495">
    <cfRule type="duplicateValues" dxfId="139" priority="794"/>
    <cfRule type="duplicateValues" dxfId="139" priority="797"/>
    <cfRule type="duplicateValues" dxfId="139" priority="800"/>
    <cfRule type="duplicateValues" dxfId="139" priority="803"/>
    <cfRule type="duplicateValues" dxfId="139" priority="806"/>
    <cfRule type="duplicateValues" dxfId="139" priority="809"/>
    <cfRule type="duplicateValues" dxfId="139" priority="812"/>
    <cfRule type="duplicateValues" dxfId="139" priority="815"/>
    <cfRule type="duplicateValues" dxfId="139" priority="818"/>
    <cfRule type="duplicateValues" dxfId="139" priority="821"/>
    <cfRule type="duplicateValues" dxfId="139" priority="824"/>
    <cfRule type="duplicateValues" dxfId="139" priority="827"/>
    <cfRule type="duplicateValues" dxfId="139" priority="830"/>
    <cfRule type="duplicateValues" dxfId="139" priority="833"/>
    <cfRule type="duplicateValues" dxfId="139" priority="836"/>
    <cfRule type="duplicateValues" dxfId="139" priority="839"/>
    <cfRule type="duplicateValues" dxfId="139" priority="842"/>
    <cfRule type="duplicateValues" dxfId="139" priority="845"/>
    <cfRule type="duplicateValues" dxfId="139" priority="848"/>
    <cfRule type="duplicateValues" dxfId="139" priority="851"/>
    <cfRule type="duplicateValues" dxfId="139" priority="854"/>
    <cfRule type="duplicateValues" dxfId="139" priority="857"/>
    <cfRule type="duplicateValues" dxfId="139" priority="860"/>
    <cfRule type="duplicateValues" dxfId="139" priority="863"/>
    <cfRule type="duplicateValues" dxfId="139" priority="866"/>
    <cfRule type="duplicateValues" dxfId="139" priority="869"/>
    <cfRule type="duplicateValues" dxfId="139" priority="872"/>
    <cfRule type="duplicateValues" dxfId="139" priority="875"/>
    <cfRule type="duplicateValues" dxfId="139" priority="878"/>
    <cfRule type="duplicateValues" dxfId="139" priority="881"/>
    <cfRule type="duplicateValues" dxfId="139" priority="884"/>
    <cfRule type="duplicateValues" dxfId="139" priority="887"/>
    <cfRule type="duplicateValues" dxfId="139" priority="890"/>
    <cfRule type="duplicateValues" dxfId="139" priority="893"/>
    <cfRule type="duplicateValues" dxfId="139" priority="896"/>
    <cfRule type="duplicateValues" dxfId="139" priority="899"/>
    <cfRule type="duplicateValues" dxfId="139" priority="902"/>
    <cfRule type="duplicateValues" dxfId="139" priority="905"/>
    <cfRule type="duplicateValues" dxfId="139" priority="908"/>
    <cfRule type="duplicateValues" dxfId="139" priority="911"/>
    <cfRule type="duplicateValues" dxfId="139" priority="914"/>
    <cfRule type="duplicateValues" dxfId="139" priority="917"/>
    <cfRule type="duplicateValues" dxfId="139" priority="920"/>
    <cfRule type="duplicateValues" dxfId="139" priority="923"/>
    <cfRule type="duplicateValues" dxfId="139" priority="926"/>
    <cfRule type="duplicateValues" dxfId="139" priority="929"/>
    <cfRule type="duplicateValues" dxfId="139" priority="932"/>
    <cfRule type="duplicateValues" dxfId="139" priority="935"/>
    <cfRule type="duplicateValues" dxfId="139" priority="938"/>
    <cfRule type="duplicateValues" dxfId="139" priority="941"/>
    <cfRule type="duplicateValues" dxfId="139" priority="944"/>
  </conditionalFormatting>
  <conditionalFormatting sqref="C330:C349 C497 C500">
    <cfRule type="duplicateValues" dxfId="139" priority="267"/>
    <cfRule type="duplicateValues" dxfId="139" priority="430"/>
  </conditionalFormatting>
  <conditionalFormatting sqref="C339:C349 C497 C500">
    <cfRule type="duplicateValues" dxfId="139" priority="268"/>
  </conditionalFormatting>
  <conditionalFormatting sqref="C350:C361 C492 C494 C462">
    <cfRule type="duplicateValues" dxfId="139" priority="262"/>
    <cfRule type="duplicateValues" dxfId="139" priority="263"/>
    <cfRule type="duplicateValues" dxfId="139" priority="264"/>
    <cfRule type="duplicateValues" dxfId="139" priority="265"/>
    <cfRule type="duplicateValues" dxfId="139" priority="266"/>
  </conditionalFormatting>
  <conditionalFormatting sqref="D362:D371 D376:D385 D502">
    <cfRule type="duplicateValues" dxfId="139" priority="256"/>
  </conditionalFormatting>
  <conditionalFormatting sqref="C372:C385 C502">
    <cfRule type="duplicateValues" dxfId="139" priority="250"/>
  </conditionalFormatting>
  <conditionalFormatting sqref="C386:C399 C407">
    <cfRule type="duplicateValues" dxfId="139" priority="248"/>
    <cfRule type="duplicateValues" dxfId="139" priority="249"/>
  </conditionalFormatting>
  <conditionalFormatting sqref="D386:D399 D407">
    <cfRule type="duplicateValues" dxfId="139" priority="192"/>
  </conditionalFormatting>
  <conditionalFormatting sqref="C408:C411 C420:C424 C413:C418">
    <cfRule type="duplicateValues" dxfId="139" priority="183"/>
    <cfRule type="duplicateValues" dxfId="139" priority="184"/>
  </conditionalFormatting>
  <conditionalFormatting sqref="C429:C446 C498 C461 C493 C483">
    <cfRule type="duplicateValues" dxfId="139" priority="94"/>
    <cfRule type="duplicateValues" dxfId="139" priority="95"/>
    <cfRule type="duplicateValues" dxfId="139" priority="96"/>
  </conditionalFormatting>
  <conditionalFormatting sqref="I430:I443 C429:C446 C498 I498 C493 C461 C483">
    <cfRule type="duplicateValues" dxfId="139" priority="75"/>
  </conditionalFormatting>
  <dataValidations count="1">
    <dataValidation type="custom" allowBlank="1" showInputMessage="1" showErrorMessage="1" sqref="D292 D293 D314 D315 D316 D317 D318 D319 D320 D321 D322 D323 D324 D325 D326 D327 D328 D489 D495">
      <formula1>COUNTIF(D:D,D292&amp;"*")=1</formula1>
    </dataValidation>
  </dataValidations>
  <pageMargins left="0.156944444444444" right="0.118055555555556" top="0.156944444444444" bottom="0.0388888888888889" header="0.156944444444444" footer="0.118055555555556"/>
  <pageSetup paperSize="9" scale="50" fitToHeight="0" orientation="landscape" horizontalDpi="600"/>
  <headerFooter/>
  <rowBreaks count="12" manualBreakCount="12">
    <brk id="70" max="25" man="1"/>
    <brk id="136" max="25" man="1"/>
    <brk id="204" max="25" man="1"/>
    <brk id="272" max="25" man="1"/>
    <brk id="338" max="25" man="1"/>
    <brk id="396" max="25" man="1"/>
    <brk id="454" max="25" man="1"/>
    <brk id="480" max="16383" man="1"/>
    <brk id="480" max="16383" man="1"/>
    <brk id="480" max="16383" man="1"/>
    <brk id="480" max="16383" man="1"/>
    <brk id="480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93"/>
  <sheetViews>
    <sheetView workbookViewId="0">
      <pane xSplit="3" ySplit="3" topLeftCell="D430" activePane="bottomRight" state="frozen"/>
      <selection/>
      <selection pane="topRight"/>
      <selection pane="bottomLeft"/>
      <selection pane="bottomRight" activeCell="G446" sqref="G446"/>
    </sheetView>
  </sheetViews>
  <sheetFormatPr defaultColWidth="9" defaultRowHeight="13.5"/>
  <cols>
    <col min="1" max="1" width="6.375" style="79" customWidth="1"/>
    <col min="2" max="2" width="13.75" style="79" customWidth="1"/>
    <col min="3" max="3" width="6.25" style="80" customWidth="1"/>
    <col min="4" max="4" width="17.875" style="81" customWidth="1"/>
    <col min="5" max="8" width="12.625" style="79" customWidth="1"/>
    <col min="9" max="9" width="11.5" style="79" customWidth="1"/>
    <col min="10" max="10" width="9.375" style="79" customWidth="1"/>
    <col min="11" max="11" width="12.875" style="79" customWidth="1"/>
    <col min="12" max="12" width="11.5" style="79" customWidth="1"/>
    <col min="13" max="14" width="10.375" style="79" customWidth="1"/>
    <col min="15" max="16" width="11.5" style="79" customWidth="1"/>
    <col min="17" max="17" width="10.375" style="79" customWidth="1"/>
    <col min="18" max="18" width="11.5" style="79" customWidth="1"/>
    <col min="19" max="21" width="10.375" style="79" customWidth="1"/>
    <col min="22" max="23" width="11.5" style="79" customWidth="1"/>
    <col min="24" max="24" width="12" style="17" customWidth="1"/>
    <col min="25" max="25" width="12.625" style="17" customWidth="1"/>
    <col min="26" max="26" width="6.375" style="17" customWidth="1"/>
    <col min="27" max="27" width="22.375" style="17" customWidth="1"/>
    <col min="28" max="28" width="10.375" style="17" customWidth="1"/>
    <col min="29" max="32" width="11.5" style="17" customWidth="1"/>
    <col min="33" max="33" width="11.5" style="17"/>
    <col min="34" max="34" width="12.625" style="17"/>
    <col min="35" max="35" width="9" style="82"/>
    <col min="36" max="16376" width="4.75" customWidth="1"/>
  </cols>
  <sheetData>
    <row r="1" s="17" customFormat="1" ht="18.75" spans="1:35">
      <c r="A1" s="83" t="s">
        <v>1102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I1" s="82"/>
    </row>
    <row r="2" s="17" customFormat="1" spans="1:35">
      <c r="A2" s="86" t="s">
        <v>79</v>
      </c>
      <c r="B2" s="86" t="s">
        <v>80</v>
      </c>
      <c r="C2" s="87" t="s">
        <v>81</v>
      </c>
      <c r="D2" s="88" t="s">
        <v>82</v>
      </c>
      <c r="E2" s="89" t="s">
        <v>83</v>
      </c>
      <c r="F2" s="89"/>
      <c r="G2" s="89"/>
      <c r="H2" s="89"/>
      <c r="I2" s="89"/>
      <c r="J2" s="89"/>
      <c r="K2" s="86" t="s">
        <v>84</v>
      </c>
      <c r="L2" s="86"/>
      <c r="M2" s="86"/>
      <c r="N2" s="86"/>
      <c r="O2" s="86"/>
      <c r="P2" s="86"/>
      <c r="Q2" s="86"/>
      <c r="R2" s="86" t="s">
        <v>85</v>
      </c>
      <c r="S2" s="86"/>
      <c r="T2" s="86"/>
      <c r="U2" s="86"/>
      <c r="V2" s="86"/>
      <c r="W2" s="86"/>
      <c r="X2" s="86"/>
      <c r="Y2" s="113"/>
      <c r="Z2" s="69"/>
      <c r="AA2" s="113"/>
      <c r="AB2" s="86" t="s">
        <v>86</v>
      </c>
      <c r="AC2" s="86"/>
      <c r="AD2" s="86"/>
      <c r="AE2" s="86"/>
      <c r="AF2" s="86"/>
      <c r="AG2" s="86"/>
      <c r="AH2" s="86"/>
      <c r="AI2" s="115"/>
    </row>
    <row r="3" s="17" customFormat="1" ht="24" spans="1:35">
      <c r="A3" s="86"/>
      <c r="B3" s="86"/>
      <c r="C3" s="87"/>
      <c r="D3" s="88"/>
      <c r="E3" s="86" t="s">
        <v>4</v>
      </c>
      <c r="F3" s="86" t="s">
        <v>5</v>
      </c>
      <c r="G3" s="86" t="s">
        <v>6</v>
      </c>
      <c r="H3" s="86" t="s">
        <v>8</v>
      </c>
      <c r="I3" s="86" t="s">
        <v>9</v>
      </c>
      <c r="J3" s="86" t="s">
        <v>7</v>
      </c>
      <c r="K3" s="86" t="s">
        <v>87</v>
      </c>
      <c r="L3" s="86" t="s">
        <v>88</v>
      </c>
      <c r="M3" s="86" t="s">
        <v>89</v>
      </c>
      <c r="N3" s="86" t="s">
        <v>90</v>
      </c>
      <c r="O3" s="86" t="s">
        <v>91</v>
      </c>
      <c r="P3" s="86" t="s">
        <v>7</v>
      </c>
      <c r="Q3" s="86" t="s">
        <v>10</v>
      </c>
      <c r="R3" s="86" t="s">
        <v>92</v>
      </c>
      <c r="S3" s="86" t="s">
        <v>93</v>
      </c>
      <c r="T3" s="86" t="s">
        <v>94</v>
      </c>
      <c r="U3" s="86" t="s">
        <v>95</v>
      </c>
      <c r="V3" s="86" t="s">
        <v>91</v>
      </c>
      <c r="W3" s="86" t="s">
        <v>7</v>
      </c>
      <c r="X3" s="86" t="s">
        <v>10</v>
      </c>
      <c r="Y3" s="114" t="s">
        <v>96</v>
      </c>
      <c r="Z3" s="114" t="s">
        <v>97</v>
      </c>
      <c r="AA3" s="115" t="s">
        <v>23</v>
      </c>
      <c r="AB3" s="116" t="s">
        <v>98</v>
      </c>
      <c r="AC3" s="116" t="s">
        <v>99</v>
      </c>
      <c r="AD3" s="116" t="s">
        <v>100</v>
      </c>
      <c r="AE3" s="116" t="s">
        <v>101</v>
      </c>
      <c r="AF3" s="116" t="s">
        <v>102</v>
      </c>
      <c r="AG3" s="116" t="s">
        <v>7</v>
      </c>
      <c r="AH3" s="116" t="s">
        <v>10</v>
      </c>
      <c r="AI3" s="115" t="s">
        <v>23</v>
      </c>
    </row>
    <row r="4" s="73" customFormat="1" ht="16" customHeight="1" spans="1:35">
      <c r="A4" s="90">
        <f t="shared" ref="A4:A67" si="0">ROW()-3</f>
        <v>1</v>
      </c>
      <c r="B4" s="91" t="s">
        <v>103</v>
      </c>
      <c r="C4" s="92" t="s">
        <v>104</v>
      </c>
      <c r="D4" s="93" t="s">
        <v>105</v>
      </c>
      <c r="E4" s="94">
        <v>3726.65</v>
      </c>
      <c r="F4" s="91">
        <v>3726.65</v>
      </c>
      <c r="G4" s="95">
        <v>6014.67</v>
      </c>
      <c r="H4" s="94">
        <v>3726.65</v>
      </c>
      <c r="I4" s="97">
        <v>2200</v>
      </c>
      <c r="J4" s="97"/>
      <c r="K4" s="91">
        <f t="shared" ref="K4:K67" si="1">ROUND(E4*0.012,2)</f>
        <v>44.72</v>
      </c>
      <c r="L4" s="91">
        <f t="shared" ref="L4:L67" si="2">ROUND(F4*0.16,2)</f>
        <v>596.26</v>
      </c>
      <c r="M4" s="97">
        <f t="shared" ref="M4:M67" si="3">ROUND(G4*0.08,2)</f>
        <v>481.17</v>
      </c>
      <c r="N4" s="91">
        <f t="shared" ref="N4:N67" si="4">ROUND(H4*0.007,2)</f>
        <v>26.09</v>
      </c>
      <c r="O4" s="97">
        <f t="shared" ref="O4:O67" si="5">I4*5%</f>
        <v>110</v>
      </c>
      <c r="P4" s="97">
        <f t="shared" ref="P4:P67" si="6">J4*50%</f>
        <v>0</v>
      </c>
      <c r="Q4" s="97">
        <f t="shared" ref="Q4:Q67" si="7">SUM(K4:P4)</f>
        <v>1258.24</v>
      </c>
      <c r="R4" s="91">
        <f t="shared" ref="R4:R67" si="8">E4*0</f>
        <v>0</v>
      </c>
      <c r="S4" s="91">
        <f t="shared" ref="S4:S67" si="9">ROUND(F4*0.08,2)</f>
        <v>298.13</v>
      </c>
      <c r="T4" s="97">
        <f t="shared" ref="T4:T67" si="10">ROUND(G4*0.02,2)</f>
        <v>120.29</v>
      </c>
      <c r="U4" s="91">
        <f t="shared" ref="U4:U67" si="11">ROUND(H4*0.003,2)</f>
        <v>11.18</v>
      </c>
      <c r="V4" s="97">
        <f t="shared" ref="V4:V67" si="12">I4*5%</f>
        <v>110</v>
      </c>
      <c r="W4" s="97">
        <f t="shared" ref="W4:W67" si="13">J4*50%</f>
        <v>0</v>
      </c>
      <c r="X4" s="91">
        <f t="shared" ref="X4:X67" si="14">SUM(R4:W4)</f>
        <v>539.6</v>
      </c>
      <c r="Y4" s="91">
        <f t="shared" ref="Y4:Y67" si="15">Q4+X4</f>
        <v>1797.84</v>
      </c>
      <c r="Z4" s="91"/>
      <c r="AA4" s="117" t="s">
        <v>73</v>
      </c>
      <c r="AB4" s="118">
        <f t="shared" ref="AB4:AH4" si="16">K4+R4</f>
        <v>44.72</v>
      </c>
      <c r="AC4" s="118">
        <f t="shared" si="16"/>
        <v>894.39</v>
      </c>
      <c r="AD4" s="118">
        <f t="shared" si="16"/>
        <v>601.46</v>
      </c>
      <c r="AE4" s="118">
        <f t="shared" si="16"/>
        <v>37.27</v>
      </c>
      <c r="AF4" s="118">
        <f t="shared" si="16"/>
        <v>220</v>
      </c>
      <c r="AG4" s="118">
        <f t="shared" si="16"/>
        <v>0</v>
      </c>
      <c r="AH4" s="118">
        <f t="shared" si="16"/>
        <v>1797.84</v>
      </c>
      <c r="AI4" s="119" t="s">
        <v>32</v>
      </c>
    </row>
    <row r="5" s="73" customFormat="1" ht="16" customHeight="1" spans="1:35">
      <c r="A5" s="90">
        <f t="shared" si="0"/>
        <v>2</v>
      </c>
      <c r="B5" s="91" t="s">
        <v>106</v>
      </c>
      <c r="C5" s="96" t="s">
        <v>107</v>
      </c>
      <c r="D5" s="91" t="s">
        <v>108</v>
      </c>
      <c r="E5" s="91">
        <v>3726.65</v>
      </c>
      <c r="F5" s="91">
        <v>3726.65</v>
      </c>
      <c r="G5" s="97">
        <v>6014.67</v>
      </c>
      <c r="H5" s="91">
        <v>3726.65</v>
      </c>
      <c r="I5" s="97">
        <v>4180</v>
      </c>
      <c r="J5" s="97"/>
      <c r="K5" s="91">
        <f t="shared" si="1"/>
        <v>44.72</v>
      </c>
      <c r="L5" s="91">
        <f t="shared" si="2"/>
        <v>596.26</v>
      </c>
      <c r="M5" s="97">
        <f t="shared" si="3"/>
        <v>481.17</v>
      </c>
      <c r="N5" s="91">
        <f t="shared" si="4"/>
        <v>26.09</v>
      </c>
      <c r="O5" s="97">
        <f t="shared" si="5"/>
        <v>209</v>
      </c>
      <c r="P5" s="97">
        <f t="shared" si="6"/>
        <v>0</v>
      </c>
      <c r="Q5" s="97">
        <f t="shared" si="7"/>
        <v>1357.24</v>
      </c>
      <c r="R5" s="91">
        <f t="shared" si="8"/>
        <v>0</v>
      </c>
      <c r="S5" s="91">
        <f t="shared" si="9"/>
        <v>298.13</v>
      </c>
      <c r="T5" s="97">
        <f t="shared" si="10"/>
        <v>120.29</v>
      </c>
      <c r="U5" s="91">
        <f t="shared" si="11"/>
        <v>11.18</v>
      </c>
      <c r="V5" s="97">
        <f t="shared" si="12"/>
        <v>209</v>
      </c>
      <c r="W5" s="97">
        <f t="shared" si="13"/>
        <v>0</v>
      </c>
      <c r="X5" s="91">
        <f t="shared" si="14"/>
        <v>638.6</v>
      </c>
      <c r="Y5" s="91">
        <f t="shared" si="15"/>
        <v>1995.84</v>
      </c>
      <c r="Z5" s="91"/>
      <c r="AA5" s="117" t="s">
        <v>73</v>
      </c>
      <c r="AB5" s="118">
        <f t="shared" ref="AB5:AH5" si="17">K5+R5</f>
        <v>44.72</v>
      </c>
      <c r="AC5" s="118">
        <f t="shared" si="17"/>
        <v>894.39</v>
      </c>
      <c r="AD5" s="118">
        <f t="shared" si="17"/>
        <v>601.46</v>
      </c>
      <c r="AE5" s="118">
        <f t="shared" si="17"/>
        <v>37.27</v>
      </c>
      <c r="AF5" s="118">
        <f t="shared" si="17"/>
        <v>418</v>
      </c>
      <c r="AG5" s="118">
        <f t="shared" si="17"/>
        <v>0</v>
      </c>
      <c r="AH5" s="118">
        <f t="shared" si="17"/>
        <v>1995.84</v>
      </c>
      <c r="AI5" s="119" t="s">
        <v>35</v>
      </c>
    </row>
    <row r="6" s="73" customFormat="1" ht="16" customHeight="1" spans="1:35">
      <c r="A6" s="90">
        <f t="shared" si="0"/>
        <v>3</v>
      </c>
      <c r="B6" s="91" t="s">
        <v>103</v>
      </c>
      <c r="C6" s="98" t="s">
        <v>109</v>
      </c>
      <c r="D6" s="92" t="s">
        <v>110</v>
      </c>
      <c r="E6" s="91">
        <v>3726.65</v>
      </c>
      <c r="F6" s="91">
        <v>3726.65</v>
      </c>
      <c r="G6" s="97">
        <v>6014.67</v>
      </c>
      <c r="H6" s="91">
        <v>3726.65</v>
      </c>
      <c r="I6" s="97">
        <v>2200</v>
      </c>
      <c r="J6" s="97"/>
      <c r="K6" s="91">
        <f t="shared" si="1"/>
        <v>44.72</v>
      </c>
      <c r="L6" s="91">
        <f t="shared" si="2"/>
        <v>596.26</v>
      </c>
      <c r="M6" s="97">
        <f t="shared" si="3"/>
        <v>481.17</v>
      </c>
      <c r="N6" s="91">
        <f t="shared" si="4"/>
        <v>26.09</v>
      </c>
      <c r="O6" s="97">
        <f t="shared" si="5"/>
        <v>110</v>
      </c>
      <c r="P6" s="97">
        <f t="shared" si="6"/>
        <v>0</v>
      </c>
      <c r="Q6" s="97">
        <f t="shared" si="7"/>
        <v>1258.24</v>
      </c>
      <c r="R6" s="91">
        <f t="shared" si="8"/>
        <v>0</v>
      </c>
      <c r="S6" s="91">
        <f t="shared" si="9"/>
        <v>298.13</v>
      </c>
      <c r="T6" s="97">
        <f t="shared" si="10"/>
        <v>120.29</v>
      </c>
      <c r="U6" s="91">
        <f t="shared" si="11"/>
        <v>11.18</v>
      </c>
      <c r="V6" s="97">
        <f t="shared" si="12"/>
        <v>110</v>
      </c>
      <c r="W6" s="97">
        <f t="shared" si="13"/>
        <v>0</v>
      </c>
      <c r="X6" s="91">
        <f t="shared" si="14"/>
        <v>539.6</v>
      </c>
      <c r="Y6" s="91">
        <f t="shared" si="15"/>
        <v>1797.84</v>
      </c>
      <c r="Z6" s="91"/>
      <c r="AA6" s="117" t="s">
        <v>73</v>
      </c>
      <c r="AB6" s="118">
        <f t="shared" ref="AB6:AH6" si="18">K6+R6</f>
        <v>44.72</v>
      </c>
      <c r="AC6" s="118">
        <f t="shared" si="18"/>
        <v>894.39</v>
      </c>
      <c r="AD6" s="118">
        <f t="shared" si="18"/>
        <v>601.46</v>
      </c>
      <c r="AE6" s="118">
        <f t="shared" si="18"/>
        <v>37.27</v>
      </c>
      <c r="AF6" s="118">
        <f t="shared" si="18"/>
        <v>220</v>
      </c>
      <c r="AG6" s="118">
        <f t="shared" si="18"/>
        <v>0</v>
      </c>
      <c r="AH6" s="118">
        <f t="shared" si="18"/>
        <v>1797.84</v>
      </c>
      <c r="AI6" s="119" t="s">
        <v>32</v>
      </c>
    </row>
    <row r="7" s="73" customFormat="1" ht="16" customHeight="1" spans="1:35">
      <c r="A7" s="90">
        <f t="shared" si="0"/>
        <v>4</v>
      </c>
      <c r="B7" s="91" t="s">
        <v>103</v>
      </c>
      <c r="C7" s="98" t="s">
        <v>111</v>
      </c>
      <c r="D7" s="92" t="s">
        <v>112</v>
      </c>
      <c r="E7" s="91">
        <v>3726.65</v>
      </c>
      <c r="F7" s="91">
        <v>3726.65</v>
      </c>
      <c r="G7" s="97">
        <v>6014.67</v>
      </c>
      <c r="H7" s="91">
        <v>3726.65</v>
      </c>
      <c r="I7" s="97">
        <v>2200</v>
      </c>
      <c r="J7" s="97"/>
      <c r="K7" s="91">
        <f t="shared" si="1"/>
        <v>44.72</v>
      </c>
      <c r="L7" s="91">
        <f t="shared" si="2"/>
        <v>596.26</v>
      </c>
      <c r="M7" s="97">
        <f t="shared" si="3"/>
        <v>481.17</v>
      </c>
      <c r="N7" s="91">
        <f t="shared" si="4"/>
        <v>26.09</v>
      </c>
      <c r="O7" s="97">
        <f t="shared" si="5"/>
        <v>110</v>
      </c>
      <c r="P7" s="97">
        <f t="shared" si="6"/>
        <v>0</v>
      </c>
      <c r="Q7" s="97">
        <f t="shared" si="7"/>
        <v>1258.24</v>
      </c>
      <c r="R7" s="91">
        <f t="shared" si="8"/>
        <v>0</v>
      </c>
      <c r="S7" s="91">
        <f t="shared" si="9"/>
        <v>298.13</v>
      </c>
      <c r="T7" s="97">
        <f t="shared" si="10"/>
        <v>120.29</v>
      </c>
      <c r="U7" s="91">
        <f t="shared" si="11"/>
        <v>11.18</v>
      </c>
      <c r="V7" s="97">
        <f t="shared" si="12"/>
        <v>110</v>
      </c>
      <c r="W7" s="97">
        <f t="shared" si="13"/>
        <v>0</v>
      </c>
      <c r="X7" s="91">
        <f t="shared" si="14"/>
        <v>539.6</v>
      </c>
      <c r="Y7" s="91">
        <f t="shared" si="15"/>
        <v>1797.84</v>
      </c>
      <c r="Z7" s="91"/>
      <c r="AA7" s="117" t="s">
        <v>73</v>
      </c>
      <c r="AB7" s="118">
        <f t="shared" ref="AB7:AH7" si="19">K7+R7</f>
        <v>44.72</v>
      </c>
      <c r="AC7" s="118">
        <f t="shared" si="19"/>
        <v>894.39</v>
      </c>
      <c r="AD7" s="118">
        <f t="shared" si="19"/>
        <v>601.46</v>
      </c>
      <c r="AE7" s="118">
        <f t="shared" si="19"/>
        <v>37.27</v>
      </c>
      <c r="AF7" s="118">
        <f t="shared" si="19"/>
        <v>220</v>
      </c>
      <c r="AG7" s="118">
        <f t="shared" si="19"/>
        <v>0</v>
      </c>
      <c r="AH7" s="118">
        <f t="shared" si="19"/>
        <v>1797.84</v>
      </c>
      <c r="AI7" s="119" t="s">
        <v>32</v>
      </c>
    </row>
    <row r="8" s="73" customFormat="1" ht="16" customHeight="1" spans="1:35">
      <c r="A8" s="90">
        <f t="shared" si="0"/>
        <v>5</v>
      </c>
      <c r="B8" s="91" t="s">
        <v>113</v>
      </c>
      <c r="C8" s="99" t="s">
        <v>114</v>
      </c>
      <c r="D8" s="91" t="s">
        <v>115</v>
      </c>
      <c r="E8" s="91">
        <v>3726.65</v>
      </c>
      <c r="F8" s="91">
        <v>3726.65</v>
      </c>
      <c r="G8" s="97">
        <v>6014.67</v>
      </c>
      <c r="H8" s="91">
        <v>3726.65</v>
      </c>
      <c r="I8" s="97">
        <v>4180</v>
      </c>
      <c r="J8" s="97"/>
      <c r="K8" s="91">
        <f t="shared" si="1"/>
        <v>44.72</v>
      </c>
      <c r="L8" s="91">
        <f t="shared" si="2"/>
        <v>596.26</v>
      </c>
      <c r="M8" s="97">
        <f t="shared" si="3"/>
        <v>481.17</v>
      </c>
      <c r="N8" s="91">
        <f t="shared" si="4"/>
        <v>26.09</v>
      </c>
      <c r="O8" s="97">
        <f t="shared" si="5"/>
        <v>209</v>
      </c>
      <c r="P8" s="97">
        <f t="shared" si="6"/>
        <v>0</v>
      </c>
      <c r="Q8" s="97">
        <f t="shared" si="7"/>
        <v>1357.24</v>
      </c>
      <c r="R8" s="91">
        <f t="shared" si="8"/>
        <v>0</v>
      </c>
      <c r="S8" s="91">
        <f t="shared" si="9"/>
        <v>298.13</v>
      </c>
      <c r="T8" s="97">
        <f t="shared" si="10"/>
        <v>120.29</v>
      </c>
      <c r="U8" s="91">
        <f t="shared" si="11"/>
        <v>11.18</v>
      </c>
      <c r="V8" s="97">
        <f t="shared" si="12"/>
        <v>209</v>
      </c>
      <c r="W8" s="97">
        <f t="shared" si="13"/>
        <v>0</v>
      </c>
      <c r="X8" s="91">
        <f t="shared" si="14"/>
        <v>638.6</v>
      </c>
      <c r="Y8" s="91">
        <f t="shared" si="15"/>
        <v>1995.84</v>
      </c>
      <c r="Z8" s="91"/>
      <c r="AA8" s="117" t="s">
        <v>68</v>
      </c>
      <c r="AB8" s="118">
        <f t="shared" ref="AB8:AH8" si="20">K8+R8</f>
        <v>44.72</v>
      </c>
      <c r="AC8" s="118">
        <f t="shared" si="20"/>
        <v>894.39</v>
      </c>
      <c r="AD8" s="118">
        <f t="shared" si="20"/>
        <v>601.46</v>
      </c>
      <c r="AE8" s="118">
        <f t="shared" si="20"/>
        <v>37.27</v>
      </c>
      <c r="AF8" s="118">
        <f t="shared" si="20"/>
        <v>418</v>
      </c>
      <c r="AG8" s="118">
        <f t="shared" si="20"/>
        <v>0</v>
      </c>
      <c r="AH8" s="118">
        <f t="shared" si="20"/>
        <v>1995.84</v>
      </c>
      <c r="AI8" s="119" t="s">
        <v>35</v>
      </c>
    </row>
    <row r="9" s="17" customFormat="1" ht="16" customHeight="1" spans="1:35">
      <c r="A9" s="100">
        <f t="shared" si="0"/>
        <v>6</v>
      </c>
      <c r="B9" s="26" t="s">
        <v>116</v>
      </c>
      <c r="C9" s="101" t="s">
        <v>117</v>
      </c>
      <c r="D9" s="26" t="s">
        <v>118</v>
      </c>
      <c r="E9" s="26">
        <v>3726.65</v>
      </c>
      <c r="F9" s="26">
        <v>3726.65</v>
      </c>
      <c r="G9" s="102">
        <v>6014.67</v>
      </c>
      <c r="H9" s="26">
        <v>3726.65</v>
      </c>
      <c r="I9" s="102">
        <v>3180</v>
      </c>
      <c r="J9" s="102"/>
      <c r="K9" s="26">
        <f t="shared" si="1"/>
        <v>44.72</v>
      </c>
      <c r="L9" s="26">
        <f t="shared" si="2"/>
        <v>596.26</v>
      </c>
      <c r="M9" s="102">
        <f t="shared" si="3"/>
        <v>481.17</v>
      </c>
      <c r="N9" s="26">
        <f t="shared" si="4"/>
        <v>26.09</v>
      </c>
      <c r="O9" s="102">
        <f t="shared" si="5"/>
        <v>159</v>
      </c>
      <c r="P9" s="102">
        <f t="shared" si="6"/>
        <v>0</v>
      </c>
      <c r="Q9" s="102">
        <f t="shared" si="7"/>
        <v>1307.24</v>
      </c>
      <c r="R9" s="26">
        <f t="shared" si="8"/>
        <v>0</v>
      </c>
      <c r="S9" s="26">
        <f t="shared" si="9"/>
        <v>298.13</v>
      </c>
      <c r="T9" s="102">
        <f t="shared" si="10"/>
        <v>120.29</v>
      </c>
      <c r="U9" s="26">
        <f t="shared" si="11"/>
        <v>11.18</v>
      </c>
      <c r="V9" s="102">
        <f t="shared" si="12"/>
        <v>159</v>
      </c>
      <c r="W9" s="102">
        <f t="shared" si="13"/>
        <v>0</v>
      </c>
      <c r="X9" s="26">
        <f t="shared" si="14"/>
        <v>588.6</v>
      </c>
      <c r="Y9" s="26">
        <f t="shared" si="15"/>
        <v>1895.84</v>
      </c>
      <c r="Z9" s="26"/>
      <c r="AA9" s="119" t="s">
        <v>67</v>
      </c>
      <c r="AB9" s="120">
        <f t="shared" ref="AB9:AH9" si="21">K9+R9</f>
        <v>44.72</v>
      </c>
      <c r="AC9" s="120">
        <f t="shared" si="21"/>
        <v>894.39</v>
      </c>
      <c r="AD9" s="120">
        <f t="shared" si="21"/>
        <v>601.46</v>
      </c>
      <c r="AE9" s="120">
        <f t="shared" si="21"/>
        <v>37.27</v>
      </c>
      <c r="AF9" s="120">
        <f t="shared" si="21"/>
        <v>318</v>
      </c>
      <c r="AG9" s="120">
        <f t="shared" si="21"/>
        <v>0</v>
      </c>
      <c r="AH9" s="120">
        <f t="shared" si="21"/>
        <v>1895.84</v>
      </c>
      <c r="AI9" s="119" t="s">
        <v>34</v>
      </c>
    </row>
    <row r="10" s="17" customFormat="1" ht="16" customHeight="1" spans="1:35">
      <c r="A10" s="100">
        <f t="shared" si="0"/>
        <v>7</v>
      </c>
      <c r="B10" s="26" t="s">
        <v>103</v>
      </c>
      <c r="C10" s="101" t="s">
        <v>119</v>
      </c>
      <c r="D10" s="26" t="s">
        <v>120</v>
      </c>
      <c r="E10" s="26">
        <v>3726.65</v>
      </c>
      <c r="F10" s="26">
        <v>3726.65</v>
      </c>
      <c r="G10" s="102">
        <v>6014.67</v>
      </c>
      <c r="H10" s="26">
        <v>3726.65</v>
      </c>
      <c r="I10" s="102">
        <v>3180</v>
      </c>
      <c r="J10" s="102"/>
      <c r="K10" s="26">
        <f t="shared" si="1"/>
        <v>44.72</v>
      </c>
      <c r="L10" s="26">
        <f t="shared" si="2"/>
        <v>596.26</v>
      </c>
      <c r="M10" s="102">
        <f t="shared" si="3"/>
        <v>481.17</v>
      </c>
      <c r="N10" s="26">
        <f t="shared" si="4"/>
        <v>26.09</v>
      </c>
      <c r="O10" s="102">
        <f t="shared" si="5"/>
        <v>159</v>
      </c>
      <c r="P10" s="102">
        <f t="shared" si="6"/>
        <v>0</v>
      </c>
      <c r="Q10" s="102">
        <f t="shared" si="7"/>
        <v>1307.24</v>
      </c>
      <c r="R10" s="26">
        <f t="shared" si="8"/>
        <v>0</v>
      </c>
      <c r="S10" s="26">
        <f t="shared" si="9"/>
        <v>298.13</v>
      </c>
      <c r="T10" s="102">
        <f t="shared" si="10"/>
        <v>120.29</v>
      </c>
      <c r="U10" s="26">
        <f t="shared" si="11"/>
        <v>11.18</v>
      </c>
      <c r="V10" s="102">
        <f t="shared" si="12"/>
        <v>159</v>
      </c>
      <c r="W10" s="102">
        <f t="shared" si="13"/>
        <v>0</v>
      </c>
      <c r="X10" s="26">
        <f t="shared" si="14"/>
        <v>588.6</v>
      </c>
      <c r="Y10" s="26">
        <f t="shared" si="15"/>
        <v>1895.84</v>
      </c>
      <c r="Z10" s="26"/>
      <c r="AA10" s="119" t="s">
        <v>67</v>
      </c>
      <c r="AB10" s="120">
        <f t="shared" ref="AB10:AH10" si="22">K10+R10</f>
        <v>44.72</v>
      </c>
      <c r="AC10" s="120">
        <f t="shared" si="22"/>
        <v>894.39</v>
      </c>
      <c r="AD10" s="120">
        <f t="shared" si="22"/>
        <v>601.46</v>
      </c>
      <c r="AE10" s="120">
        <f t="shared" si="22"/>
        <v>37.27</v>
      </c>
      <c r="AF10" s="120">
        <f t="shared" si="22"/>
        <v>318</v>
      </c>
      <c r="AG10" s="120">
        <f t="shared" si="22"/>
        <v>0</v>
      </c>
      <c r="AH10" s="120">
        <f t="shared" si="22"/>
        <v>1895.84</v>
      </c>
      <c r="AI10" s="119" t="s">
        <v>34</v>
      </c>
    </row>
    <row r="11" s="17" customFormat="1" ht="16" customHeight="1" spans="1:35">
      <c r="A11" s="100">
        <f t="shared" si="0"/>
        <v>8</v>
      </c>
      <c r="B11" s="26" t="s">
        <v>116</v>
      </c>
      <c r="C11" s="101" t="s">
        <v>121</v>
      </c>
      <c r="D11" s="26" t="s">
        <v>122</v>
      </c>
      <c r="E11" s="26">
        <v>3726.65</v>
      </c>
      <c r="F11" s="26">
        <v>3726.65</v>
      </c>
      <c r="G11" s="102">
        <v>6014.67</v>
      </c>
      <c r="H11" s="26">
        <v>3726.65</v>
      </c>
      <c r="I11" s="102">
        <v>3180</v>
      </c>
      <c r="J11" s="102"/>
      <c r="K11" s="26">
        <f t="shared" si="1"/>
        <v>44.72</v>
      </c>
      <c r="L11" s="26">
        <f t="shared" si="2"/>
        <v>596.26</v>
      </c>
      <c r="M11" s="102">
        <f t="shared" si="3"/>
        <v>481.17</v>
      </c>
      <c r="N11" s="26">
        <f t="shared" si="4"/>
        <v>26.09</v>
      </c>
      <c r="O11" s="102">
        <f t="shared" si="5"/>
        <v>159</v>
      </c>
      <c r="P11" s="102">
        <f t="shared" si="6"/>
        <v>0</v>
      </c>
      <c r="Q11" s="102">
        <f t="shared" si="7"/>
        <v>1307.24</v>
      </c>
      <c r="R11" s="26">
        <f t="shared" si="8"/>
        <v>0</v>
      </c>
      <c r="S11" s="26">
        <f t="shared" si="9"/>
        <v>298.13</v>
      </c>
      <c r="T11" s="102">
        <f t="shared" si="10"/>
        <v>120.29</v>
      </c>
      <c r="U11" s="26">
        <f t="shared" si="11"/>
        <v>11.18</v>
      </c>
      <c r="V11" s="102">
        <f t="shared" si="12"/>
        <v>159</v>
      </c>
      <c r="W11" s="102">
        <f t="shared" si="13"/>
        <v>0</v>
      </c>
      <c r="X11" s="26">
        <f t="shared" si="14"/>
        <v>588.6</v>
      </c>
      <c r="Y11" s="26">
        <f t="shared" si="15"/>
        <v>1895.84</v>
      </c>
      <c r="Z11" s="26"/>
      <c r="AA11" s="119" t="s">
        <v>52</v>
      </c>
      <c r="AB11" s="120">
        <f t="shared" ref="AB11:AH11" si="23">K11+R11</f>
        <v>44.72</v>
      </c>
      <c r="AC11" s="120">
        <f t="shared" si="23"/>
        <v>894.39</v>
      </c>
      <c r="AD11" s="120">
        <f t="shared" si="23"/>
        <v>601.46</v>
      </c>
      <c r="AE11" s="120">
        <f t="shared" si="23"/>
        <v>37.27</v>
      </c>
      <c r="AF11" s="120">
        <f t="shared" si="23"/>
        <v>318</v>
      </c>
      <c r="AG11" s="120">
        <f t="shared" si="23"/>
        <v>0</v>
      </c>
      <c r="AH11" s="120">
        <f t="shared" si="23"/>
        <v>1895.84</v>
      </c>
      <c r="AI11" s="119" t="s">
        <v>34</v>
      </c>
    </row>
    <row r="12" s="17" customFormat="1" ht="16" customHeight="1" spans="1:35">
      <c r="A12" s="100">
        <f t="shared" si="0"/>
        <v>9</v>
      </c>
      <c r="B12" s="26" t="s">
        <v>123</v>
      </c>
      <c r="C12" s="101" t="s">
        <v>124</v>
      </c>
      <c r="D12" s="26" t="s">
        <v>125</v>
      </c>
      <c r="E12" s="26">
        <v>3726.65</v>
      </c>
      <c r="F12" s="26">
        <v>3726.65</v>
      </c>
      <c r="G12" s="102">
        <v>6014.67</v>
      </c>
      <c r="H12" s="26">
        <v>3726.65</v>
      </c>
      <c r="I12" s="102">
        <v>3180</v>
      </c>
      <c r="J12" s="102"/>
      <c r="K12" s="26">
        <f t="shared" si="1"/>
        <v>44.72</v>
      </c>
      <c r="L12" s="26">
        <f t="shared" si="2"/>
        <v>596.26</v>
      </c>
      <c r="M12" s="102">
        <f t="shared" si="3"/>
        <v>481.17</v>
      </c>
      <c r="N12" s="26">
        <f t="shared" si="4"/>
        <v>26.09</v>
      </c>
      <c r="O12" s="102">
        <f t="shared" si="5"/>
        <v>159</v>
      </c>
      <c r="P12" s="102">
        <f t="shared" si="6"/>
        <v>0</v>
      </c>
      <c r="Q12" s="102">
        <f t="shared" si="7"/>
        <v>1307.24</v>
      </c>
      <c r="R12" s="26">
        <f t="shared" si="8"/>
        <v>0</v>
      </c>
      <c r="S12" s="26">
        <f t="shared" si="9"/>
        <v>298.13</v>
      </c>
      <c r="T12" s="102">
        <f t="shared" si="10"/>
        <v>120.29</v>
      </c>
      <c r="U12" s="26">
        <f t="shared" si="11"/>
        <v>11.18</v>
      </c>
      <c r="V12" s="102">
        <f t="shared" si="12"/>
        <v>159</v>
      </c>
      <c r="W12" s="102">
        <f t="shared" si="13"/>
        <v>0</v>
      </c>
      <c r="X12" s="26">
        <f t="shared" si="14"/>
        <v>588.6</v>
      </c>
      <c r="Y12" s="26">
        <f t="shared" si="15"/>
        <v>1895.84</v>
      </c>
      <c r="Z12" s="26"/>
      <c r="AA12" s="119" t="s">
        <v>67</v>
      </c>
      <c r="AB12" s="120">
        <f t="shared" ref="AB12:AH12" si="24">K12+R12</f>
        <v>44.72</v>
      </c>
      <c r="AC12" s="120">
        <f t="shared" si="24"/>
        <v>894.39</v>
      </c>
      <c r="AD12" s="120">
        <f t="shared" si="24"/>
        <v>601.46</v>
      </c>
      <c r="AE12" s="120">
        <f t="shared" si="24"/>
        <v>37.27</v>
      </c>
      <c r="AF12" s="120">
        <f t="shared" si="24"/>
        <v>318</v>
      </c>
      <c r="AG12" s="120">
        <f t="shared" si="24"/>
        <v>0</v>
      </c>
      <c r="AH12" s="120">
        <f t="shared" si="24"/>
        <v>1895.84</v>
      </c>
      <c r="AI12" s="119" t="s">
        <v>34</v>
      </c>
    </row>
    <row r="13" s="17" customFormat="1" ht="16" customHeight="1" spans="1:35">
      <c r="A13" s="100">
        <f t="shared" si="0"/>
        <v>10</v>
      </c>
      <c r="B13" s="26" t="s">
        <v>116</v>
      </c>
      <c r="C13" s="101" t="s">
        <v>126</v>
      </c>
      <c r="D13" s="26" t="s">
        <v>127</v>
      </c>
      <c r="E13" s="26">
        <v>3726.65</v>
      </c>
      <c r="F13" s="26">
        <v>3726.65</v>
      </c>
      <c r="G13" s="102">
        <v>6014.67</v>
      </c>
      <c r="H13" s="26">
        <v>3726.65</v>
      </c>
      <c r="I13" s="102">
        <v>4180</v>
      </c>
      <c r="J13" s="102"/>
      <c r="K13" s="26">
        <f t="shared" si="1"/>
        <v>44.72</v>
      </c>
      <c r="L13" s="26">
        <f t="shared" si="2"/>
        <v>596.26</v>
      </c>
      <c r="M13" s="102">
        <f t="shared" si="3"/>
        <v>481.17</v>
      </c>
      <c r="N13" s="26">
        <f t="shared" si="4"/>
        <v>26.09</v>
      </c>
      <c r="O13" s="102">
        <f t="shared" si="5"/>
        <v>209</v>
      </c>
      <c r="P13" s="102">
        <f t="shared" si="6"/>
        <v>0</v>
      </c>
      <c r="Q13" s="102">
        <f t="shared" si="7"/>
        <v>1357.24</v>
      </c>
      <c r="R13" s="26">
        <f t="shared" si="8"/>
        <v>0</v>
      </c>
      <c r="S13" s="26">
        <f t="shared" si="9"/>
        <v>298.13</v>
      </c>
      <c r="T13" s="102">
        <f t="shared" si="10"/>
        <v>120.29</v>
      </c>
      <c r="U13" s="26">
        <f t="shared" si="11"/>
        <v>11.18</v>
      </c>
      <c r="V13" s="102">
        <f t="shared" si="12"/>
        <v>209</v>
      </c>
      <c r="W13" s="102">
        <f t="shared" si="13"/>
        <v>0</v>
      </c>
      <c r="X13" s="26">
        <f t="shared" si="14"/>
        <v>638.6</v>
      </c>
      <c r="Y13" s="26">
        <f t="shared" si="15"/>
        <v>1995.84</v>
      </c>
      <c r="Z13" s="26"/>
      <c r="AA13" s="119" t="s">
        <v>67</v>
      </c>
      <c r="AB13" s="120">
        <f t="shared" ref="AB13:AH13" si="25">K13+R13</f>
        <v>44.72</v>
      </c>
      <c r="AC13" s="120">
        <f t="shared" si="25"/>
        <v>894.39</v>
      </c>
      <c r="AD13" s="120">
        <f t="shared" si="25"/>
        <v>601.46</v>
      </c>
      <c r="AE13" s="120">
        <f t="shared" si="25"/>
        <v>37.27</v>
      </c>
      <c r="AF13" s="120">
        <f t="shared" si="25"/>
        <v>418</v>
      </c>
      <c r="AG13" s="120">
        <f t="shared" si="25"/>
        <v>0</v>
      </c>
      <c r="AH13" s="120">
        <f t="shared" si="25"/>
        <v>1995.84</v>
      </c>
      <c r="AI13" s="119" t="s">
        <v>34</v>
      </c>
    </row>
    <row r="14" s="17" customFormat="1" ht="16" customHeight="1" spans="1:35">
      <c r="A14" s="100">
        <f t="shared" si="0"/>
        <v>11</v>
      </c>
      <c r="B14" s="26" t="e">
        <v>#N/A</v>
      </c>
      <c r="C14" s="103" t="s">
        <v>128</v>
      </c>
      <c r="D14" s="26" t="s">
        <v>129</v>
      </c>
      <c r="E14" s="26">
        <v>3820</v>
      </c>
      <c r="F14" s="26">
        <v>3820</v>
      </c>
      <c r="G14" s="102">
        <v>6014.67</v>
      </c>
      <c r="H14" s="26">
        <v>3820</v>
      </c>
      <c r="I14" s="102">
        <v>4180</v>
      </c>
      <c r="J14" s="102"/>
      <c r="K14" s="26">
        <f t="shared" si="1"/>
        <v>45.84</v>
      </c>
      <c r="L14" s="26">
        <f t="shared" si="2"/>
        <v>611.2</v>
      </c>
      <c r="M14" s="102">
        <f t="shared" si="3"/>
        <v>481.17</v>
      </c>
      <c r="N14" s="26">
        <f t="shared" si="4"/>
        <v>26.74</v>
      </c>
      <c r="O14" s="102">
        <f t="shared" si="5"/>
        <v>209</v>
      </c>
      <c r="P14" s="102">
        <f t="shared" si="6"/>
        <v>0</v>
      </c>
      <c r="Q14" s="102">
        <f t="shared" si="7"/>
        <v>1373.95</v>
      </c>
      <c r="R14" s="26">
        <f t="shared" si="8"/>
        <v>0</v>
      </c>
      <c r="S14" s="26">
        <f t="shared" si="9"/>
        <v>305.6</v>
      </c>
      <c r="T14" s="102">
        <f t="shared" si="10"/>
        <v>120.29</v>
      </c>
      <c r="U14" s="26">
        <f t="shared" si="11"/>
        <v>11.46</v>
      </c>
      <c r="V14" s="102">
        <f t="shared" si="12"/>
        <v>209</v>
      </c>
      <c r="W14" s="102">
        <f t="shared" si="13"/>
        <v>0</v>
      </c>
      <c r="X14" s="26">
        <f t="shared" si="14"/>
        <v>646.35</v>
      </c>
      <c r="Y14" s="26">
        <f t="shared" si="15"/>
        <v>2020.3</v>
      </c>
      <c r="Z14" s="26"/>
      <c r="AA14" s="119" t="s">
        <v>67</v>
      </c>
      <c r="AB14" s="120">
        <f t="shared" ref="AB14:AH14" si="26">K14+R14</f>
        <v>45.84</v>
      </c>
      <c r="AC14" s="120">
        <f t="shared" si="26"/>
        <v>916.8</v>
      </c>
      <c r="AD14" s="120">
        <f t="shared" si="26"/>
        <v>601.46</v>
      </c>
      <c r="AE14" s="120">
        <f t="shared" si="26"/>
        <v>38.2</v>
      </c>
      <c r="AF14" s="120">
        <f t="shared" si="26"/>
        <v>418</v>
      </c>
      <c r="AG14" s="120">
        <f t="shared" si="26"/>
        <v>0</v>
      </c>
      <c r="AH14" s="120">
        <f t="shared" si="26"/>
        <v>2020.3</v>
      </c>
      <c r="AI14" s="119" t="s">
        <v>34</v>
      </c>
    </row>
    <row r="15" s="17" customFormat="1" ht="16" customHeight="1" spans="1:35">
      <c r="A15" s="100">
        <f t="shared" si="0"/>
        <v>12</v>
      </c>
      <c r="B15" s="26" t="s">
        <v>130</v>
      </c>
      <c r="C15" s="101" t="s">
        <v>131</v>
      </c>
      <c r="D15" s="26" t="s">
        <v>132</v>
      </c>
      <c r="E15" s="26">
        <v>3726.65</v>
      </c>
      <c r="F15" s="26">
        <v>3726.65</v>
      </c>
      <c r="G15" s="102">
        <v>6014.67</v>
      </c>
      <c r="H15" s="26">
        <v>3726.65</v>
      </c>
      <c r="I15" s="102">
        <v>2200</v>
      </c>
      <c r="J15" s="102"/>
      <c r="K15" s="26">
        <f t="shared" si="1"/>
        <v>44.72</v>
      </c>
      <c r="L15" s="26">
        <f t="shared" si="2"/>
        <v>596.26</v>
      </c>
      <c r="M15" s="102">
        <f t="shared" si="3"/>
        <v>481.17</v>
      </c>
      <c r="N15" s="26">
        <f t="shared" si="4"/>
        <v>26.09</v>
      </c>
      <c r="O15" s="102">
        <f t="shared" si="5"/>
        <v>110</v>
      </c>
      <c r="P15" s="102">
        <f t="shared" si="6"/>
        <v>0</v>
      </c>
      <c r="Q15" s="102">
        <f t="shared" si="7"/>
        <v>1258.24</v>
      </c>
      <c r="R15" s="26">
        <f t="shared" si="8"/>
        <v>0</v>
      </c>
      <c r="S15" s="26">
        <f t="shared" si="9"/>
        <v>298.13</v>
      </c>
      <c r="T15" s="102">
        <f t="shared" si="10"/>
        <v>120.29</v>
      </c>
      <c r="U15" s="26">
        <f t="shared" si="11"/>
        <v>11.18</v>
      </c>
      <c r="V15" s="102">
        <f t="shared" si="12"/>
        <v>110</v>
      </c>
      <c r="W15" s="102">
        <f t="shared" si="13"/>
        <v>0</v>
      </c>
      <c r="X15" s="26">
        <f t="shared" si="14"/>
        <v>539.6</v>
      </c>
      <c r="Y15" s="26">
        <f t="shared" si="15"/>
        <v>1797.84</v>
      </c>
      <c r="Z15" s="26"/>
      <c r="AA15" s="119" t="s">
        <v>71</v>
      </c>
      <c r="AB15" s="120">
        <f t="shared" ref="AB15:AH15" si="27">K15+R15</f>
        <v>44.72</v>
      </c>
      <c r="AC15" s="120">
        <f t="shared" si="27"/>
        <v>894.39</v>
      </c>
      <c r="AD15" s="120">
        <f t="shared" si="27"/>
        <v>601.46</v>
      </c>
      <c r="AE15" s="120">
        <f t="shared" si="27"/>
        <v>37.27</v>
      </c>
      <c r="AF15" s="120">
        <f t="shared" si="27"/>
        <v>220</v>
      </c>
      <c r="AG15" s="120">
        <f t="shared" si="27"/>
        <v>0</v>
      </c>
      <c r="AH15" s="120">
        <f t="shared" si="27"/>
        <v>1797.84</v>
      </c>
      <c r="AI15" s="119" t="s">
        <v>34</v>
      </c>
    </row>
    <row r="16" s="17" customFormat="1" ht="16" customHeight="1" spans="1:35">
      <c r="A16" s="100">
        <f t="shared" si="0"/>
        <v>13</v>
      </c>
      <c r="B16" s="26" t="s">
        <v>130</v>
      </c>
      <c r="C16" s="101" t="s">
        <v>133</v>
      </c>
      <c r="D16" s="26" t="s">
        <v>134</v>
      </c>
      <c r="E16" s="26">
        <v>3726.65</v>
      </c>
      <c r="F16" s="26">
        <v>3726.65</v>
      </c>
      <c r="G16" s="102">
        <v>6014.67</v>
      </c>
      <c r="H16" s="26">
        <v>3726.65</v>
      </c>
      <c r="I16" s="102">
        <v>2200</v>
      </c>
      <c r="J16" s="102"/>
      <c r="K16" s="26">
        <f t="shared" si="1"/>
        <v>44.72</v>
      </c>
      <c r="L16" s="26">
        <f t="shared" si="2"/>
        <v>596.26</v>
      </c>
      <c r="M16" s="102">
        <f t="shared" si="3"/>
        <v>481.17</v>
      </c>
      <c r="N16" s="26">
        <f t="shared" si="4"/>
        <v>26.09</v>
      </c>
      <c r="O16" s="102">
        <f t="shared" si="5"/>
        <v>110</v>
      </c>
      <c r="P16" s="102">
        <f t="shared" si="6"/>
        <v>0</v>
      </c>
      <c r="Q16" s="102">
        <f t="shared" si="7"/>
        <v>1258.24</v>
      </c>
      <c r="R16" s="26">
        <f t="shared" si="8"/>
        <v>0</v>
      </c>
      <c r="S16" s="26">
        <f t="shared" si="9"/>
        <v>298.13</v>
      </c>
      <c r="T16" s="102">
        <f t="shared" si="10"/>
        <v>120.29</v>
      </c>
      <c r="U16" s="26">
        <f t="shared" si="11"/>
        <v>11.18</v>
      </c>
      <c r="V16" s="102">
        <f t="shared" si="12"/>
        <v>110</v>
      </c>
      <c r="W16" s="102">
        <f t="shared" si="13"/>
        <v>0</v>
      </c>
      <c r="X16" s="26">
        <f t="shared" si="14"/>
        <v>539.6</v>
      </c>
      <c r="Y16" s="26">
        <f t="shared" si="15"/>
        <v>1797.84</v>
      </c>
      <c r="Z16" s="26"/>
      <c r="AA16" s="119" t="s">
        <v>71</v>
      </c>
      <c r="AB16" s="120">
        <f t="shared" ref="AB16:AH16" si="28">K16+R16</f>
        <v>44.72</v>
      </c>
      <c r="AC16" s="120">
        <f t="shared" si="28"/>
        <v>894.39</v>
      </c>
      <c r="AD16" s="120">
        <f t="shared" si="28"/>
        <v>601.46</v>
      </c>
      <c r="AE16" s="120">
        <f t="shared" si="28"/>
        <v>37.27</v>
      </c>
      <c r="AF16" s="120">
        <f t="shared" si="28"/>
        <v>220</v>
      </c>
      <c r="AG16" s="120">
        <f t="shared" si="28"/>
        <v>0</v>
      </c>
      <c r="AH16" s="120">
        <f t="shared" si="28"/>
        <v>1797.84</v>
      </c>
      <c r="AI16" s="119" t="s">
        <v>34</v>
      </c>
    </row>
    <row r="17" s="17" customFormat="1" ht="16" customHeight="1" spans="1:35">
      <c r="A17" s="100">
        <f t="shared" si="0"/>
        <v>14</v>
      </c>
      <c r="B17" s="26" t="s">
        <v>130</v>
      </c>
      <c r="C17" s="101" t="s">
        <v>135</v>
      </c>
      <c r="D17" s="26" t="s">
        <v>136</v>
      </c>
      <c r="E17" s="26">
        <v>3726.65</v>
      </c>
      <c r="F17" s="26">
        <v>3726.65</v>
      </c>
      <c r="G17" s="102">
        <v>6014.67</v>
      </c>
      <c r="H17" s="26">
        <v>3726.65</v>
      </c>
      <c r="I17" s="102">
        <v>2200</v>
      </c>
      <c r="J17" s="102"/>
      <c r="K17" s="26">
        <f t="shared" si="1"/>
        <v>44.72</v>
      </c>
      <c r="L17" s="26">
        <f t="shared" si="2"/>
        <v>596.26</v>
      </c>
      <c r="M17" s="102">
        <f t="shared" si="3"/>
        <v>481.17</v>
      </c>
      <c r="N17" s="26">
        <f t="shared" si="4"/>
        <v>26.09</v>
      </c>
      <c r="O17" s="102">
        <f t="shared" si="5"/>
        <v>110</v>
      </c>
      <c r="P17" s="102">
        <f t="shared" si="6"/>
        <v>0</v>
      </c>
      <c r="Q17" s="102">
        <f t="shared" si="7"/>
        <v>1258.24</v>
      </c>
      <c r="R17" s="26">
        <f t="shared" si="8"/>
        <v>0</v>
      </c>
      <c r="S17" s="26">
        <f t="shared" si="9"/>
        <v>298.13</v>
      </c>
      <c r="T17" s="102">
        <f t="shared" si="10"/>
        <v>120.29</v>
      </c>
      <c r="U17" s="26">
        <f t="shared" si="11"/>
        <v>11.18</v>
      </c>
      <c r="V17" s="102">
        <f t="shared" si="12"/>
        <v>110</v>
      </c>
      <c r="W17" s="102">
        <f t="shared" si="13"/>
        <v>0</v>
      </c>
      <c r="X17" s="26">
        <f t="shared" si="14"/>
        <v>539.6</v>
      </c>
      <c r="Y17" s="26">
        <f t="shared" si="15"/>
        <v>1797.84</v>
      </c>
      <c r="Z17" s="26"/>
      <c r="AA17" s="119" t="s">
        <v>71</v>
      </c>
      <c r="AB17" s="120">
        <f t="shared" ref="AB17:AH17" si="29">K17+R17</f>
        <v>44.72</v>
      </c>
      <c r="AC17" s="120">
        <f t="shared" si="29"/>
        <v>894.39</v>
      </c>
      <c r="AD17" s="120">
        <f t="shared" si="29"/>
        <v>601.46</v>
      </c>
      <c r="AE17" s="120">
        <f t="shared" si="29"/>
        <v>37.27</v>
      </c>
      <c r="AF17" s="120">
        <f t="shared" si="29"/>
        <v>220</v>
      </c>
      <c r="AG17" s="120">
        <f t="shared" si="29"/>
        <v>0</v>
      </c>
      <c r="AH17" s="120">
        <f t="shared" si="29"/>
        <v>1797.84</v>
      </c>
      <c r="AI17" s="119" t="s">
        <v>34</v>
      </c>
    </row>
    <row r="18" s="17" customFormat="1" ht="16" customHeight="1" spans="1:35">
      <c r="A18" s="100">
        <f t="shared" si="0"/>
        <v>15</v>
      </c>
      <c r="B18" s="26" t="s">
        <v>130</v>
      </c>
      <c r="C18" s="101" t="s">
        <v>137</v>
      </c>
      <c r="D18" s="26" t="s">
        <v>138</v>
      </c>
      <c r="E18" s="26">
        <v>3726.65</v>
      </c>
      <c r="F18" s="26">
        <v>3726.65</v>
      </c>
      <c r="G18" s="102">
        <v>6014.67</v>
      </c>
      <c r="H18" s="26">
        <v>3726.65</v>
      </c>
      <c r="I18" s="102">
        <v>2200</v>
      </c>
      <c r="J18" s="102"/>
      <c r="K18" s="26">
        <f t="shared" si="1"/>
        <v>44.72</v>
      </c>
      <c r="L18" s="26">
        <f t="shared" si="2"/>
        <v>596.26</v>
      </c>
      <c r="M18" s="102">
        <f t="shared" si="3"/>
        <v>481.17</v>
      </c>
      <c r="N18" s="26">
        <f t="shared" si="4"/>
        <v>26.09</v>
      </c>
      <c r="O18" s="102">
        <f t="shared" si="5"/>
        <v>110</v>
      </c>
      <c r="P18" s="102">
        <f t="shared" si="6"/>
        <v>0</v>
      </c>
      <c r="Q18" s="102">
        <f t="shared" si="7"/>
        <v>1258.24</v>
      </c>
      <c r="R18" s="26">
        <f t="shared" si="8"/>
        <v>0</v>
      </c>
      <c r="S18" s="26">
        <f t="shared" si="9"/>
        <v>298.13</v>
      </c>
      <c r="T18" s="102">
        <f t="shared" si="10"/>
        <v>120.29</v>
      </c>
      <c r="U18" s="26">
        <f t="shared" si="11"/>
        <v>11.18</v>
      </c>
      <c r="V18" s="102">
        <f t="shared" si="12"/>
        <v>110</v>
      </c>
      <c r="W18" s="102">
        <f t="shared" si="13"/>
        <v>0</v>
      </c>
      <c r="X18" s="26">
        <f t="shared" si="14"/>
        <v>539.6</v>
      </c>
      <c r="Y18" s="26">
        <f t="shared" si="15"/>
        <v>1797.84</v>
      </c>
      <c r="Z18" s="26"/>
      <c r="AA18" s="119" t="s">
        <v>71</v>
      </c>
      <c r="AB18" s="120">
        <f t="shared" ref="AB18:AH18" si="30">K18+R18</f>
        <v>44.72</v>
      </c>
      <c r="AC18" s="120">
        <f t="shared" si="30"/>
        <v>894.39</v>
      </c>
      <c r="AD18" s="120">
        <f t="shared" si="30"/>
        <v>601.46</v>
      </c>
      <c r="AE18" s="120">
        <f t="shared" si="30"/>
        <v>37.27</v>
      </c>
      <c r="AF18" s="120">
        <f t="shared" si="30"/>
        <v>220</v>
      </c>
      <c r="AG18" s="120">
        <f t="shared" si="30"/>
        <v>0</v>
      </c>
      <c r="AH18" s="120">
        <f t="shared" si="30"/>
        <v>1797.84</v>
      </c>
      <c r="AI18" s="119" t="s">
        <v>34</v>
      </c>
    </row>
    <row r="19" s="17" customFormat="1" ht="16" customHeight="1" spans="1:35">
      <c r="A19" s="100">
        <f t="shared" si="0"/>
        <v>16</v>
      </c>
      <c r="B19" s="26" t="s">
        <v>130</v>
      </c>
      <c r="C19" s="101" t="s">
        <v>139</v>
      </c>
      <c r="D19" s="26" t="s">
        <v>140</v>
      </c>
      <c r="E19" s="26">
        <v>3726.65</v>
      </c>
      <c r="F19" s="26">
        <v>3726.65</v>
      </c>
      <c r="G19" s="102">
        <v>6014.67</v>
      </c>
      <c r="H19" s="26">
        <v>3726.65</v>
      </c>
      <c r="I19" s="102">
        <v>4180</v>
      </c>
      <c r="J19" s="102"/>
      <c r="K19" s="26">
        <f t="shared" si="1"/>
        <v>44.72</v>
      </c>
      <c r="L19" s="26">
        <f t="shared" si="2"/>
        <v>596.26</v>
      </c>
      <c r="M19" s="102">
        <f t="shared" si="3"/>
        <v>481.17</v>
      </c>
      <c r="N19" s="26">
        <f t="shared" si="4"/>
        <v>26.09</v>
      </c>
      <c r="O19" s="102">
        <f t="shared" si="5"/>
        <v>209</v>
      </c>
      <c r="P19" s="102">
        <f t="shared" si="6"/>
        <v>0</v>
      </c>
      <c r="Q19" s="102">
        <f t="shared" si="7"/>
        <v>1357.24</v>
      </c>
      <c r="R19" s="26">
        <f t="shared" si="8"/>
        <v>0</v>
      </c>
      <c r="S19" s="26">
        <f t="shared" si="9"/>
        <v>298.13</v>
      </c>
      <c r="T19" s="102">
        <f t="shared" si="10"/>
        <v>120.29</v>
      </c>
      <c r="U19" s="26">
        <f t="shared" si="11"/>
        <v>11.18</v>
      </c>
      <c r="V19" s="102">
        <f t="shared" si="12"/>
        <v>209</v>
      </c>
      <c r="W19" s="102">
        <f t="shared" si="13"/>
        <v>0</v>
      </c>
      <c r="X19" s="26">
        <f t="shared" si="14"/>
        <v>638.6</v>
      </c>
      <c r="Y19" s="26">
        <f t="shared" si="15"/>
        <v>1995.84</v>
      </c>
      <c r="Z19" s="26"/>
      <c r="AA19" s="119" t="s">
        <v>71</v>
      </c>
      <c r="AB19" s="120">
        <f t="shared" ref="AB19:AH19" si="31">K19+R19</f>
        <v>44.72</v>
      </c>
      <c r="AC19" s="120">
        <f t="shared" si="31"/>
        <v>894.39</v>
      </c>
      <c r="AD19" s="120">
        <f t="shared" si="31"/>
        <v>601.46</v>
      </c>
      <c r="AE19" s="120">
        <f t="shared" si="31"/>
        <v>37.27</v>
      </c>
      <c r="AF19" s="120">
        <f t="shared" si="31"/>
        <v>418</v>
      </c>
      <c r="AG19" s="120">
        <f t="shared" si="31"/>
        <v>0</v>
      </c>
      <c r="AH19" s="120">
        <f t="shared" si="31"/>
        <v>1995.84</v>
      </c>
      <c r="AI19" s="119" t="s">
        <v>34</v>
      </c>
    </row>
    <row r="20" s="17" customFormat="1" ht="16" customHeight="1" spans="1:35">
      <c r="A20" s="100">
        <f t="shared" si="0"/>
        <v>17</v>
      </c>
      <c r="B20" s="26" t="s">
        <v>141</v>
      </c>
      <c r="C20" s="101" t="s">
        <v>142</v>
      </c>
      <c r="D20" s="26" t="s">
        <v>143</v>
      </c>
      <c r="E20" s="26">
        <v>3726.65</v>
      </c>
      <c r="F20" s="26">
        <v>3726.65</v>
      </c>
      <c r="G20" s="102">
        <v>6014.67</v>
      </c>
      <c r="H20" s="26">
        <v>3726.65</v>
      </c>
      <c r="I20" s="102">
        <v>3180</v>
      </c>
      <c r="J20" s="102"/>
      <c r="K20" s="26">
        <f t="shared" si="1"/>
        <v>44.72</v>
      </c>
      <c r="L20" s="26">
        <f t="shared" si="2"/>
        <v>596.26</v>
      </c>
      <c r="M20" s="102">
        <f t="shared" si="3"/>
        <v>481.17</v>
      </c>
      <c r="N20" s="26">
        <f t="shared" si="4"/>
        <v>26.09</v>
      </c>
      <c r="O20" s="102">
        <f t="shared" si="5"/>
        <v>159</v>
      </c>
      <c r="P20" s="102">
        <f t="shared" si="6"/>
        <v>0</v>
      </c>
      <c r="Q20" s="102">
        <f t="shared" si="7"/>
        <v>1307.24</v>
      </c>
      <c r="R20" s="26">
        <f t="shared" si="8"/>
        <v>0</v>
      </c>
      <c r="S20" s="26">
        <f t="shared" si="9"/>
        <v>298.13</v>
      </c>
      <c r="T20" s="102">
        <f t="shared" si="10"/>
        <v>120.29</v>
      </c>
      <c r="U20" s="26">
        <f t="shared" si="11"/>
        <v>11.18</v>
      </c>
      <c r="V20" s="102">
        <f t="shared" si="12"/>
        <v>159</v>
      </c>
      <c r="W20" s="102">
        <f t="shared" si="13"/>
        <v>0</v>
      </c>
      <c r="X20" s="26">
        <f t="shared" si="14"/>
        <v>588.6</v>
      </c>
      <c r="Y20" s="26">
        <f t="shared" si="15"/>
        <v>1895.84</v>
      </c>
      <c r="Z20" s="26"/>
      <c r="AA20" s="119" t="s">
        <v>72</v>
      </c>
      <c r="AB20" s="120">
        <f t="shared" ref="AB20:AH20" si="32">K20+R20</f>
        <v>44.72</v>
      </c>
      <c r="AC20" s="120">
        <f t="shared" si="32"/>
        <v>894.39</v>
      </c>
      <c r="AD20" s="120">
        <f t="shared" si="32"/>
        <v>601.46</v>
      </c>
      <c r="AE20" s="120">
        <f t="shared" si="32"/>
        <v>37.27</v>
      </c>
      <c r="AF20" s="120">
        <f t="shared" si="32"/>
        <v>318</v>
      </c>
      <c r="AG20" s="120">
        <f t="shared" si="32"/>
        <v>0</v>
      </c>
      <c r="AH20" s="120">
        <f t="shared" si="32"/>
        <v>1895.84</v>
      </c>
      <c r="AI20" s="119" t="s">
        <v>34</v>
      </c>
    </row>
    <row r="21" s="17" customFormat="1" ht="16" customHeight="1" spans="1:35">
      <c r="A21" s="100">
        <f t="shared" si="0"/>
        <v>18</v>
      </c>
      <c r="B21" s="26" t="s">
        <v>141</v>
      </c>
      <c r="C21" s="101" t="s">
        <v>144</v>
      </c>
      <c r="D21" s="300" t="s">
        <v>145</v>
      </c>
      <c r="E21" s="26">
        <v>3726.65</v>
      </c>
      <c r="F21" s="26">
        <v>3726.65</v>
      </c>
      <c r="G21" s="102">
        <v>6014.67</v>
      </c>
      <c r="H21" s="26">
        <v>3726.65</v>
      </c>
      <c r="I21" s="102">
        <v>3180</v>
      </c>
      <c r="J21" s="102"/>
      <c r="K21" s="26">
        <f t="shared" si="1"/>
        <v>44.72</v>
      </c>
      <c r="L21" s="26">
        <f t="shared" si="2"/>
        <v>596.26</v>
      </c>
      <c r="M21" s="102">
        <f t="shared" si="3"/>
        <v>481.17</v>
      </c>
      <c r="N21" s="26">
        <f t="shared" si="4"/>
        <v>26.09</v>
      </c>
      <c r="O21" s="102">
        <f t="shared" si="5"/>
        <v>159</v>
      </c>
      <c r="P21" s="102">
        <f t="shared" si="6"/>
        <v>0</v>
      </c>
      <c r="Q21" s="102">
        <f t="shared" si="7"/>
        <v>1307.24</v>
      </c>
      <c r="R21" s="26">
        <f t="shared" si="8"/>
        <v>0</v>
      </c>
      <c r="S21" s="26">
        <f t="shared" si="9"/>
        <v>298.13</v>
      </c>
      <c r="T21" s="102">
        <f t="shared" si="10"/>
        <v>120.29</v>
      </c>
      <c r="U21" s="26">
        <f t="shared" si="11"/>
        <v>11.18</v>
      </c>
      <c r="V21" s="102">
        <f t="shared" si="12"/>
        <v>159</v>
      </c>
      <c r="W21" s="102">
        <f t="shared" si="13"/>
        <v>0</v>
      </c>
      <c r="X21" s="26">
        <f t="shared" si="14"/>
        <v>588.6</v>
      </c>
      <c r="Y21" s="26">
        <f t="shared" si="15"/>
        <v>1895.84</v>
      </c>
      <c r="Z21" s="26"/>
      <c r="AA21" s="119" t="s">
        <v>72</v>
      </c>
      <c r="AB21" s="120">
        <f t="shared" ref="AB21:AH21" si="33">K21+R21</f>
        <v>44.72</v>
      </c>
      <c r="AC21" s="120">
        <f t="shared" si="33"/>
        <v>894.39</v>
      </c>
      <c r="AD21" s="120">
        <f t="shared" si="33"/>
        <v>601.46</v>
      </c>
      <c r="AE21" s="120">
        <f t="shared" si="33"/>
        <v>37.27</v>
      </c>
      <c r="AF21" s="120">
        <f t="shared" si="33"/>
        <v>318</v>
      </c>
      <c r="AG21" s="120">
        <f t="shared" si="33"/>
        <v>0</v>
      </c>
      <c r="AH21" s="120">
        <f t="shared" si="33"/>
        <v>1895.84</v>
      </c>
      <c r="AI21" s="119" t="s">
        <v>34</v>
      </c>
    </row>
    <row r="22" s="17" customFormat="1" ht="16" customHeight="1" spans="1:35">
      <c r="A22" s="100">
        <f t="shared" si="0"/>
        <v>19</v>
      </c>
      <c r="B22" s="26" t="s">
        <v>141</v>
      </c>
      <c r="C22" s="101" t="s">
        <v>146</v>
      </c>
      <c r="D22" s="26" t="s">
        <v>147</v>
      </c>
      <c r="E22" s="26">
        <v>3726.65</v>
      </c>
      <c r="F22" s="26">
        <v>3726.65</v>
      </c>
      <c r="G22" s="102">
        <v>6014.67</v>
      </c>
      <c r="H22" s="26">
        <v>3726.65</v>
      </c>
      <c r="I22" s="102">
        <v>3180</v>
      </c>
      <c r="J22" s="102"/>
      <c r="K22" s="26">
        <f t="shared" si="1"/>
        <v>44.72</v>
      </c>
      <c r="L22" s="26">
        <f t="shared" si="2"/>
        <v>596.26</v>
      </c>
      <c r="M22" s="102">
        <f t="shared" si="3"/>
        <v>481.17</v>
      </c>
      <c r="N22" s="26">
        <f t="shared" si="4"/>
        <v>26.09</v>
      </c>
      <c r="O22" s="102">
        <f t="shared" si="5"/>
        <v>159</v>
      </c>
      <c r="P22" s="102">
        <f t="shared" si="6"/>
        <v>0</v>
      </c>
      <c r="Q22" s="102">
        <f t="shared" si="7"/>
        <v>1307.24</v>
      </c>
      <c r="R22" s="26">
        <f t="shared" si="8"/>
        <v>0</v>
      </c>
      <c r="S22" s="26">
        <f t="shared" si="9"/>
        <v>298.13</v>
      </c>
      <c r="T22" s="102">
        <f t="shared" si="10"/>
        <v>120.29</v>
      </c>
      <c r="U22" s="26">
        <f t="shared" si="11"/>
        <v>11.18</v>
      </c>
      <c r="V22" s="102">
        <f t="shared" si="12"/>
        <v>159</v>
      </c>
      <c r="W22" s="102">
        <f t="shared" si="13"/>
        <v>0</v>
      </c>
      <c r="X22" s="26">
        <f t="shared" si="14"/>
        <v>588.6</v>
      </c>
      <c r="Y22" s="26">
        <f t="shared" si="15"/>
        <v>1895.84</v>
      </c>
      <c r="Z22" s="26"/>
      <c r="AA22" s="119" t="s">
        <v>72</v>
      </c>
      <c r="AB22" s="120">
        <f t="shared" ref="AB22:AH22" si="34">K22+R22</f>
        <v>44.72</v>
      </c>
      <c r="AC22" s="120">
        <f t="shared" si="34"/>
        <v>894.39</v>
      </c>
      <c r="AD22" s="120">
        <f t="shared" si="34"/>
        <v>601.46</v>
      </c>
      <c r="AE22" s="120">
        <f t="shared" si="34"/>
        <v>37.27</v>
      </c>
      <c r="AF22" s="120">
        <f t="shared" si="34"/>
        <v>318</v>
      </c>
      <c r="AG22" s="120">
        <f t="shared" si="34"/>
        <v>0</v>
      </c>
      <c r="AH22" s="120">
        <f t="shared" si="34"/>
        <v>1895.84</v>
      </c>
      <c r="AI22" s="119" t="s">
        <v>34</v>
      </c>
    </row>
    <row r="23" s="17" customFormat="1" ht="16" customHeight="1" spans="1:35">
      <c r="A23" s="100">
        <f t="shared" si="0"/>
        <v>20</v>
      </c>
      <c r="B23" s="26" t="s">
        <v>148</v>
      </c>
      <c r="C23" s="101" t="s">
        <v>149</v>
      </c>
      <c r="D23" s="26" t="s">
        <v>150</v>
      </c>
      <c r="E23" s="26">
        <v>3820</v>
      </c>
      <c r="F23" s="26">
        <v>3820</v>
      </c>
      <c r="G23" s="102">
        <v>6014.67</v>
      </c>
      <c r="H23" s="26">
        <v>3820</v>
      </c>
      <c r="I23" s="102">
        <v>4180</v>
      </c>
      <c r="J23" s="102"/>
      <c r="K23" s="26">
        <f t="shared" si="1"/>
        <v>45.84</v>
      </c>
      <c r="L23" s="26">
        <f t="shared" si="2"/>
        <v>611.2</v>
      </c>
      <c r="M23" s="102">
        <f t="shared" si="3"/>
        <v>481.17</v>
      </c>
      <c r="N23" s="26">
        <f t="shared" si="4"/>
        <v>26.74</v>
      </c>
      <c r="O23" s="102">
        <f t="shared" si="5"/>
        <v>209</v>
      </c>
      <c r="P23" s="102">
        <f t="shared" si="6"/>
        <v>0</v>
      </c>
      <c r="Q23" s="102">
        <f t="shared" si="7"/>
        <v>1373.95</v>
      </c>
      <c r="R23" s="26">
        <f t="shared" si="8"/>
        <v>0</v>
      </c>
      <c r="S23" s="26">
        <f t="shared" si="9"/>
        <v>305.6</v>
      </c>
      <c r="T23" s="102">
        <f t="shared" si="10"/>
        <v>120.29</v>
      </c>
      <c r="U23" s="26">
        <f t="shared" si="11"/>
        <v>11.46</v>
      </c>
      <c r="V23" s="102">
        <f t="shared" si="12"/>
        <v>209</v>
      </c>
      <c r="W23" s="102">
        <f t="shared" si="13"/>
        <v>0</v>
      </c>
      <c r="X23" s="26">
        <f t="shared" si="14"/>
        <v>646.35</v>
      </c>
      <c r="Y23" s="26">
        <f t="shared" si="15"/>
        <v>2020.3</v>
      </c>
      <c r="Z23" s="26"/>
      <c r="AA23" s="119" t="s">
        <v>75</v>
      </c>
      <c r="AB23" s="120">
        <f t="shared" ref="AB23:AH23" si="35">K23+R23</f>
        <v>45.84</v>
      </c>
      <c r="AC23" s="120">
        <f t="shared" si="35"/>
        <v>916.8</v>
      </c>
      <c r="AD23" s="120">
        <f t="shared" si="35"/>
        <v>601.46</v>
      </c>
      <c r="AE23" s="120">
        <f t="shared" si="35"/>
        <v>38.2</v>
      </c>
      <c r="AF23" s="120">
        <f t="shared" si="35"/>
        <v>418</v>
      </c>
      <c r="AG23" s="120">
        <f t="shared" si="35"/>
        <v>0</v>
      </c>
      <c r="AH23" s="120">
        <f t="shared" si="35"/>
        <v>2020.3</v>
      </c>
      <c r="AI23" s="119" t="s">
        <v>31</v>
      </c>
    </row>
    <row r="24" s="17" customFormat="1" ht="16" customHeight="1" spans="1:35">
      <c r="A24" s="100">
        <f t="shared" si="0"/>
        <v>21</v>
      </c>
      <c r="B24" s="26" t="s">
        <v>148</v>
      </c>
      <c r="C24" s="101" t="s">
        <v>151</v>
      </c>
      <c r="D24" s="26" t="s">
        <v>152</v>
      </c>
      <c r="E24" s="26">
        <v>3726.65</v>
      </c>
      <c r="F24" s="26">
        <v>3726.65</v>
      </c>
      <c r="G24" s="102">
        <v>6014.67</v>
      </c>
      <c r="H24" s="26">
        <v>3726.65</v>
      </c>
      <c r="I24" s="102">
        <v>4180</v>
      </c>
      <c r="J24" s="102"/>
      <c r="K24" s="26">
        <f t="shared" si="1"/>
        <v>44.72</v>
      </c>
      <c r="L24" s="26">
        <f t="shared" si="2"/>
        <v>596.26</v>
      </c>
      <c r="M24" s="102">
        <f t="shared" si="3"/>
        <v>481.17</v>
      </c>
      <c r="N24" s="26">
        <f t="shared" si="4"/>
        <v>26.09</v>
      </c>
      <c r="O24" s="102">
        <f t="shared" si="5"/>
        <v>209</v>
      </c>
      <c r="P24" s="102">
        <f t="shared" si="6"/>
        <v>0</v>
      </c>
      <c r="Q24" s="102">
        <f t="shared" si="7"/>
        <v>1357.24</v>
      </c>
      <c r="R24" s="26">
        <f t="shared" si="8"/>
        <v>0</v>
      </c>
      <c r="S24" s="26">
        <f t="shared" si="9"/>
        <v>298.13</v>
      </c>
      <c r="T24" s="102">
        <f t="shared" si="10"/>
        <v>120.29</v>
      </c>
      <c r="U24" s="26">
        <f t="shared" si="11"/>
        <v>11.18</v>
      </c>
      <c r="V24" s="102">
        <f t="shared" si="12"/>
        <v>209</v>
      </c>
      <c r="W24" s="102">
        <f t="shared" si="13"/>
        <v>0</v>
      </c>
      <c r="X24" s="26">
        <f t="shared" si="14"/>
        <v>638.6</v>
      </c>
      <c r="Y24" s="26">
        <f t="shared" si="15"/>
        <v>1995.84</v>
      </c>
      <c r="Z24" s="26"/>
      <c r="AA24" s="119" t="s">
        <v>75</v>
      </c>
      <c r="AB24" s="120">
        <f t="shared" ref="AB24:AH24" si="36">K24+R24</f>
        <v>44.72</v>
      </c>
      <c r="AC24" s="120">
        <f t="shared" si="36"/>
        <v>894.39</v>
      </c>
      <c r="AD24" s="120">
        <f t="shared" si="36"/>
        <v>601.46</v>
      </c>
      <c r="AE24" s="120">
        <f t="shared" si="36"/>
        <v>37.27</v>
      </c>
      <c r="AF24" s="120">
        <f t="shared" si="36"/>
        <v>418</v>
      </c>
      <c r="AG24" s="120">
        <f t="shared" si="36"/>
        <v>0</v>
      </c>
      <c r="AH24" s="120">
        <f t="shared" si="36"/>
        <v>1995.84</v>
      </c>
      <c r="AI24" s="119" t="s">
        <v>31</v>
      </c>
    </row>
    <row r="25" s="17" customFormat="1" ht="16" customHeight="1" spans="1:35">
      <c r="A25" s="100">
        <f t="shared" si="0"/>
        <v>22</v>
      </c>
      <c r="B25" s="26" t="s">
        <v>153</v>
      </c>
      <c r="C25" s="101" t="s">
        <v>154</v>
      </c>
      <c r="D25" s="26" t="s">
        <v>155</v>
      </c>
      <c r="E25" s="26">
        <v>3726.65</v>
      </c>
      <c r="F25" s="26">
        <v>3726.65</v>
      </c>
      <c r="G25" s="102">
        <v>6014.67</v>
      </c>
      <c r="H25" s="26">
        <v>3726.65</v>
      </c>
      <c r="I25" s="102">
        <v>3180</v>
      </c>
      <c r="J25" s="102"/>
      <c r="K25" s="26">
        <f t="shared" si="1"/>
        <v>44.72</v>
      </c>
      <c r="L25" s="26">
        <f t="shared" si="2"/>
        <v>596.26</v>
      </c>
      <c r="M25" s="102">
        <f t="shared" si="3"/>
        <v>481.17</v>
      </c>
      <c r="N25" s="26">
        <f t="shared" si="4"/>
        <v>26.09</v>
      </c>
      <c r="O25" s="102">
        <f t="shared" si="5"/>
        <v>159</v>
      </c>
      <c r="P25" s="102">
        <f t="shared" si="6"/>
        <v>0</v>
      </c>
      <c r="Q25" s="102">
        <f t="shared" si="7"/>
        <v>1307.24</v>
      </c>
      <c r="R25" s="26">
        <f t="shared" si="8"/>
        <v>0</v>
      </c>
      <c r="S25" s="26">
        <f t="shared" si="9"/>
        <v>298.13</v>
      </c>
      <c r="T25" s="102">
        <f t="shared" si="10"/>
        <v>120.29</v>
      </c>
      <c r="U25" s="26">
        <f t="shared" si="11"/>
        <v>11.18</v>
      </c>
      <c r="V25" s="102">
        <f t="shared" si="12"/>
        <v>159</v>
      </c>
      <c r="W25" s="102">
        <f t="shared" si="13"/>
        <v>0</v>
      </c>
      <c r="X25" s="26">
        <f t="shared" si="14"/>
        <v>588.6</v>
      </c>
      <c r="Y25" s="26">
        <f t="shared" si="15"/>
        <v>1895.84</v>
      </c>
      <c r="Z25" s="26"/>
      <c r="AA25" s="119" t="s">
        <v>75</v>
      </c>
      <c r="AB25" s="120">
        <f t="shared" ref="AB25:AH25" si="37">K25+R25</f>
        <v>44.72</v>
      </c>
      <c r="AC25" s="120">
        <f t="shared" si="37"/>
        <v>894.39</v>
      </c>
      <c r="AD25" s="120">
        <f t="shared" si="37"/>
        <v>601.46</v>
      </c>
      <c r="AE25" s="120">
        <f t="shared" si="37"/>
        <v>37.27</v>
      </c>
      <c r="AF25" s="120">
        <f t="shared" si="37"/>
        <v>318</v>
      </c>
      <c r="AG25" s="120">
        <f t="shared" si="37"/>
        <v>0</v>
      </c>
      <c r="AH25" s="120">
        <f t="shared" si="37"/>
        <v>1895.84</v>
      </c>
      <c r="AI25" s="119" t="s">
        <v>31</v>
      </c>
    </row>
    <row r="26" s="17" customFormat="1" ht="16" customHeight="1" spans="1:35">
      <c r="A26" s="100">
        <f t="shared" si="0"/>
        <v>23</v>
      </c>
      <c r="B26" s="26" t="s">
        <v>153</v>
      </c>
      <c r="C26" s="101" t="s">
        <v>156</v>
      </c>
      <c r="D26" s="26" t="s">
        <v>157</v>
      </c>
      <c r="E26" s="26">
        <v>3726.65</v>
      </c>
      <c r="F26" s="26">
        <v>3726.65</v>
      </c>
      <c r="G26" s="102">
        <v>6014.67</v>
      </c>
      <c r="H26" s="26">
        <v>3726.65</v>
      </c>
      <c r="I26" s="102">
        <v>3180</v>
      </c>
      <c r="J26" s="102"/>
      <c r="K26" s="26">
        <f t="shared" si="1"/>
        <v>44.72</v>
      </c>
      <c r="L26" s="26">
        <f t="shared" si="2"/>
        <v>596.26</v>
      </c>
      <c r="M26" s="102">
        <f t="shared" si="3"/>
        <v>481.17</v>
      </c>
      <c r="N26" s="26">
        <f t="shared" si="4"/>
        <v>26.09</v>
      </c>
      <c r="O26" s="102">
        <f t="shared" si="5"/>
        <v>159</v>
      </c>
      <c r="P26" s="102">
        <f t="shared" si="6"/>
        <v>0</v>
      </c>
      <c r="Q26" s="102">
        <f t="shared" si="7"/>
        <v>1307.24</v>
      </c>
      <c r="R26" s="26">
        <f t="shared" si="8"/>
        <v>0</v>
      </c>
      <c r="S26" s="26">
        <f t="shared" si="9"/>
        <v>298.13</v>
      </c>
      <c r="T26" s="102">
        <f t="shared" si="10"/>
        <v>120.29</v>
      </c>
      <c r="U26" s="26">
        <f t="shared" si="11"/>
        <v>11.18</v>
      </c>
      <c r="V26" s="102">
        <f t="shared" si="12"/>
        <v>159</v>
      </c>
      <c r="W26" s="102">
        <f t="shared" si="13"/>
        <v>0</v>
      </c>
      <c r="X26" s="26">
        <f t="shared" si="14"/>
        <v>588.6</v>
      </c>
      <c r="Y26" s="26">
        <f t="shared" si="15"/>
        <v>1895.84</v>
      </c>
      <c r="Z26" s="26"/>
      <c r="AA26" s="119" t="s">
        <v>76</v>
      </c>
      <c r="AB26" s="120">
        <f t="shared" ref="AB26:AH26" si="38">K26+R26</f>
        <v>44.72</v>
      </c>
      <c r="AC26" s="120">
        <f t="shared" si="38"/>
        <v>894.39</v>
      </c>
      <c r="AD26" s="120">
        <f t="shared" si="38"/>
        <v>601.46</v>
      </c>
      <c r="AE26" s="120">
        <f t="shared" si="38"/>
        <v>37.27</v>
      </c>
      <c r="AF26" s="120">
        <f t="shared" si="38"/>
        <v>318</v>
      </c>
      <c r="AG26" s="120">
        <f t="shared" si="38"/>
        <v>0</v>
      </c>
      <c r="AH26" s="120">
        <f t="shared" si="38"/>
        <v>1895.84</v>
      </c>
      <c r="AI26" s="119" t="s">
        <v>31</v>
      </c>
    </row>
    <row r="27" s="17" customFormat="1" ht="16" customHeight="1" spans="1:35">
      <c r="A27" s="100">
        <f t="shared" si="0"/>
        <v>24</v>
      </c>
      <c r="B27" s="26" t="s">
        <v>153</v>
      </c>
      <c r="C27" s="108" t="s">
        <v>158</v>
      </c>
      <c r="D27" s="20" t="s">
        <v>159</v>
      </c>
      <c r="E27" s="26">
        <v>3726.65</v>
      </c>
      <c r="F27" s="26">
        <v>3726.65</v>
      </c>
      <c r="G27" s="102">
        <v>6014.67</v>
      </c>
      <c r="H27" s="26">
        <v>3726.65</v>
      </c>
      <c r="I27" s="102">
        <v>3180</v>
      </c>
      <c r="J27" s="102"/>
      <c r="K27" s="26">
        <f t="shared" si="1"/>
        <v>44.72</v>
      </c>
      <c r="L27" s="26">
        <f t="shared" si="2"/>
        <v>596.26</v>
      </c>
      <c r="M27" s="102">
        <f t="shared" si="3"/>
        <v>481.17</v>
      </c>
      <c r="N27" s="26">
        <f t="shared" si="4"/>
        <v>26.09</v>
      </c>
      <c r="O27" s="102">
        <f t="shared" si="5"/>
        <v>159</v>
      </c>
      <c r="P27" s="102">
        <f t="shared" si="6"/>
        <v>0</v>
      </c>
      <c r="Q27" s="102">
        <f t="shared" si="7"/>
        <v>1307.24</v>
      </c>
      <c r="R27" s="26">
        <f t="shared" si="8"/>
        <v>0</v>
      </c>
      <c r="S27" s="26">
        <f t="shared" si="9"/>
        <v>298.13</v>
      </c>
      <c r="T27" s="102">
        <f t="shared" si="10"/>
        <v>120.29</v>
      </c>
      <c r="U27" s="26">
        <f t="shared" si="11"/>
        <v>11.18</v>
      </c>
      <c r="V27" s="102">
        <f t="shared" si="12"/>
        <v>159</v>
      </c>
      <c r="W27" s="102">
        <f t="shared" si="13"/>
        <v>0</v>
      </c>
      <c r="X27" s="26">
        <f t="shared" si="14"/>
        <v>588.6</v>
      </c>
      <c r="Y27" s="26">
        <f t="shared" si="15"/>
        <v>1895.84</v>
      </c>
      <c r="Z27" s="26"/>
      <c r="AA27" s="119" t="s">
        <v>76</v>
      </c>
      <c r="AB27" s="120">
        <f t="shared" ref="AB27:AH27" si="39">K27+R27</f>
        <v>44.72</v>
      </c>
      <c r="AC27" s="120">
        <f t="shared" si="39"/>
        <v>894.39</v>
      </c>
      <c r="AD27" s="120">
        <f t="shared" si="39"/>
        <v>601.46</v>
      </c>
      <c r="AE27" s="120">
        <f t="shared" si="39"/>
        <v>37.27</v>
      </c>
      <c r="AF27" s="120">
        <f t="shared" si="39"/>
        <v>318</v>
      </c>
      <c r="AG27" s="120">
        <f t="shared" si="39"/>
        <v>0</v>
      </c>
      <c r="AH27" s="120">
        <f t="shared" si="39"/>
        <v>1895.84</v>
      </c>
      <c r="AI27" s="119" t="s">
        <v>31</v>
      </c>
    </row>
    <row r="28" s="17" customFormat="1" ht="16" customHeight="1" spans="1:35">
      <c r="A28" s="100">
        <f t="shared" si="0"/>
        <v>25</v>
      </c>
      <c r="B28" s="26" t="s">
        <v>113</v>
      </c>
      <c r="C28" s="108" t="s">
        <v>160</v>
      </c>
      <c r="D28" s="20" t="s">
        <v>161</v>
      </c>
      <c r="E28" s="26">
        <v>3726.65</v>
      </c>
      <c r="F28" s="26">
        <v>3726.65</v>
      </c>
      <c r="G28" s="102">
        <v>6014.67</v>
      </c>
      <c r="H28" s="26">
        <v>3726.65</v>
      </c>
      <c r="I28" s="102">
        <v>3180</v>
      </c>
      <c r="J28" s="102"/>
      <c r="K28" s="26">
        <f t="shared" si="1"/>
        <v>44.72</v>
      </c>
      <c r="L28" s="26">
        <f t="shared" si="2"/>
        <v>596.26</v>
      </c>
      <c r="M28" s="102">
        <f t="shared" si="3"/>
        <v>481.17</v>
      </c>
      <c r="N28" s="26">
        <f t="shared" si="4"/>
        <v>26.09</v>
      </c>
      <c r="O28" s="102">
        <f t="shared" si="5"/>
        <v>159</v>
      </c>
      <c r="P28" s="102">
        <f t="shared" si="6"/>
        <v>0</v>
      </c>
      <c r="Q28" s="102">
        <f t="shared" si="7"/>
        <v>1307.24</v>
      </c>
      <c r="R28" s="26">
        <f t="shared" si="8"/>
        <v>0</v>
      </c>
      <c r="S28" s="26">
        <f t="shared" si="9"/>
        <v>298.13</v>
      </c>
      <c r="T28" s="102">
        <f t="shared" si="10"/>
        <v>120.29</v>
      </c>
      <c r="U28" s="26">
        <f t="shared" si="11"/>
        <v>11.18</v>
      </c>
      <c r="V28" s="102">
        <f t="shared" si="12"/>
        <v>159</v>
      </c>
      <c r="W28" s="102">
        <f t="shared" si="13"/>
        <v>0</v>
      </c>
      <c r="X28" s="26">
        <f t="shared" si="14"/>
        <v>588.6</v>
      </c>
      <c r="Y28" s="26">
        <f t="shared" si="15"/>
        <v>1895.84</v>
      </c>
      <c r="Z28" s="26"/>
      <c r="AA28" s="119" t="s">
        <v>52</v>
      </c>
      <c r="AB28" s="120">
        <f t="shared" ref="AB28:AH28" si="40">K28+R28</f>
        <v>44.72</v>
      </c>
      <c r="AC28" s="120">
        <f t="shared" si="40"/>
        <v>894.39</v>
      </c>
      <c r="AD28" s="120">
        <f t="shared" si="40"/>
        <v>601.46</v>
      </c>
      <c r="AE28" s="120">
        <f t="shared" si="40"/>
        <v>37.27</v>
      </c>
      <c r="AF28" s="120">
        <f t="shared" si="40"/>
        <v>318</v>
      </c>
      <c r="AG28" s="120">
        <f t="shared" si="40"/>
        <v>0</v>
      </c>
      <c r="AH28" s="120">
        <f t="shared" si="40"/>
        <v>1895.84</v>
      </c>
      <c r="AI28" s="119" t="s">
        <v>34</v>
      </c>
    </row>
    <row r="29" s="17" customFormat="1" ht="16" customHeight="1" spans="1:35">
      <c r="A29" s="100">
        <f t="shared" si="0"/>
        <v>26</v>
      </c>
      <c r="B29" s="26" t="s">
        <v>113</v>
      </c>
      <c r="C29" s="101" t="s">
        <v>162</v>
      </c>
      <c r="D29" s="26" t="s">
        <v>163</v>
      </c>
      <c r="E29" s="26">
        <v>3726.65</v>
      </c>
      <c r="F29" s="26">
        <v>3726.65</v>
      </c>
      <c r="G29" s="102">
        <v>6014.67</v>
      </c>
      <c r="H29" s="26">
        <v>3726.65</v>
      </c>
      <c r="I29" s="102">
        <v>4180</v>
      </c>
      <c r="J29" s="102"/>
      <c r="K29" s="26">
        <f t="shared" si="1"/>
        <v>44.72</v>
      </c>
      <c r="L29" s="26">
        <f t="shared" si="2"/>
        <v>596.26</v>
      </c>
      <c r="M29" s="102">
        <f t="shared" si="3"/>
        <v>481.17</v>
      </c>
      <c r="N29" s="26">
        <f t="shared" si="4"/>
        <v>26.09</v>
      </c>
      <c r="O29" s="102">
        <f t="shared" si="5"/>
        <v>209</v>
      </c>
      <c r="P29" s="102">
        <f t="shared" si="6"/>
        <v>0</v>
      </c>
      <c r="Q29" s="102">
        <f t="shared" si="7"/>
        <v>1357.24</v>
      </c>
      <c r="R29" s="26">
        <f t="shared" si="8"/>
        <v>0</v>
      </c>
      <c r="S29" s="26">
        <f t="shared" si="9"/>
        <v>298.13</v>
      </c>
      <c r="T29" s="102">
        <f t="shared" si="10"/>
        <v>120.29</v>
      </c>
      <c r="U29" s="26">
        <f t="shared" si="11"/>
        <v>11.18</v>
      </c>
      <c r="V29" s="102">
        <f t="shared" si="12"/>
        <v>209</v>
      </c>
      <c r="W29" s="102">
        <f t="shared" si="13"/>
        <v>0</v>
      </c>
      <c r="X29" s="26">
        <f t="shared" si="14"/>
        <v>638.6</v>
      </c>
      <c r="Y29" s="26">
        <f t="shared" si="15"/>
        <v>1995.84</v>
      </c>
      <c r="Z29" s="26"/>
      <c r="AA29" s="119" t="s">
        <v>59</v>
      </c>
      <c r="AB29" s="120">
        <f t="shared" ref="AB29:AH29" si="41">K29+R29</f>
        <v>44.72</v>
      </c>
      <c r="AC29" s="120">
        <f t="shared" si="41"/>
        <v>894.39</v>
      </c>
      <c r="AD29" s="120">
        <f t="shared" si="41"/>
        <v>601.46</v>
      </c>
      <c r="AE29" s="120">
        <f t="shared" si="41"/>
        <v>37.27</v>
      </c>
      <c r="AF29" s="120">
        <f t="shared" si="41"/>
        <v>418</v>
      </c>
      <c r="AG29" s="120">
        <f t="shared" si="41"/>
        <v>0</v>
      </c>
      <c r="AH29" s="120">
        <f t="shared" si="41"/>
        <v>1995.84</v>
      </c>
      <c r="AI29" s="119" t="s">
        <v>35</v>
      </c>
    </row>
    <row r="30" s="17" customFormat="1" ht="16" customHeight="1" spans="1:35">
      <c r="A30" s="100">
        <f t="shared" si="0"/>
        <v>27</v>
      </c>
      <c r="B30" s="26" t="s">
        <v>116</v>
      </c>
      <c r="C30" s="101" t="s">
        <v>164</v>
      </c>
      <c r="D30" s="26" t="s">
        <v>165</v>
      </c>
      <c r="E30" s="26">
        <v>3726.65</v>
      </c>
      <c r="F30" s="26">
        <v>3726.65</v>
      </c>
      <c r="G30" s="102">
        <v>6014.67</v>
      </c>
      <c r="H30" s="26">
        <v>3726.65</v>
      </c>
      <c r="I30" s="102">
        <v>3180</v>
      </c>
      <c r="J30" s="102"/>
      <c r="K30" s="26">
        <f t="shared" si="1"/>
        <v>44.72</v>
      </c>
      <c r="L30" s="26">
        <f t="shared" si="2"/>
        <v>596.26</v>
      </c>
      <c r="M30" s="102">
        <f t="shared" si="3"/>
        <v>481.17</v>
      </c>
      <c r="N30" s="26">
        <f t="shared" si="4"/>
        <v>26.09</v>
      </c>
      <c r="O30" s="102">
        <f t="shared" si="5"/>
        <v>159</v>
      </c>
      <c r="P30" s="102">
        <f t="shared" si="6"/>
        <v>0</v>
      </c>
      <c r="Q30" s="102">
        <f t="shared" si="7"/>
        <v>1307.24</v>
      </c>
      <c r="R30" s="26">
        <f t="shared" si="8"/>
        <v>0</v>
      </c>
      <c r="S30" s="26">
        <f t="shared" si="9"/>
        <v>298.13</v>
      </c>
      <c r="T30" s="102">
        <f t="shared" si="10"/>
        <v>120.29</v>
      </c>
      <c r="U30" s="26">
        <f t="shared" si="11"/>
        <v>11.18</v>
      </c>
      <c r="V30" s="102">
        <f t="shared" si="12"/>
        <v>159</v>
      </c>
      <c r="W30" s="102">
        <f t="shared" si="13"/>
        <v>0</v>
      </c>
      <c r="X30" s="26">
        <f t="shared" si="14"/>
        <v>588.6</v>
      </c>
      <c r="Y30" s="26">
        <f t="shared" si="15"/>
        <v>1895.84</v>
      </c>
      <c r="Z30" s="26"/>
      <c r="AA30" s="119" t="s">
        <v>67</v>
      </c>
      <c r="AB30" s="120">
        <f t="shared" ref="AB30:AH30" si="42">K30+R30</f>
        <v>44.72</v>
      </c>
      <c r="AC30" s="120">
        <f t="shared" si="42"/>
        <v>894.39</v>
      </c>
      <c r="AD30" s="120">
        <f t="shared" si="42"/>
        <v>601.46</v>
      </c>
      <c r="AE30" s="120">
        <f t="shared" si="42"/>
        <v>37.27</v>
      </c>
      <c r="AF30" s="120">
        <f t="shared" si="42"/>
        <v>318</v>
      </c>
      <c r="AG30" s="120">
        <f t="shared" si="42"/>
        <v>0</v>
      </c>
      <c r="AH30" s="120">
        <f t="shared" si="42"/>
        <v>1895.84</v>
      </c>
      <c r="AI30" s="119" t="s">
        <v>34</v>
      </c>
    </row>
    <row r="31" s="17" customFormat="1" ht="16" customHeight="1" spans="1:35">
      <c r="A31" s="100">
        <f t="shared" si="0"/>
        <v>28</v>
      </c>
      <c r="B31" s="26" t="e">
        <v>#N/A</v>
      </c>
      <c r="C31" s="109" t="s">
        <v>166</v>
      </c>
      <c r="D31" s="26" t="s">
        <v>167</v>
      </c>
      <c r="E31" s="26">
        <v>3726.65</v>
      </c>
      <c r="F31" s="26">
        <v>3726.65</v>
      </c>
      <c r="G31" s="102">
        <v>6014.67</v>
      </c>
      <c r="H31" s="26">
        <v>3726.65</v>
      </c>
      <c r="I31" s="102">
        <v>0</v>
      </c>
      <c r="J31" s="102"/>
      <c r="K31" s="26">
        <f t="shared" si="1"/>
        <v>44.72</v>
      </c>
      <c r="L31" s="26">
        <f t="shared" si="2"/>
        <v>596.26</v>
      </c>
      <c r="M31" s="102">
        <f t="shared" si="3"/>
        <v>481.17</v>
      </c>
      <c r="N31" s="26">
        <f t="shared" si="4"/>
        <v>26.09</v>
      </c>
      <c r="O31" s="102">
        <f t="shared" si="5"/>
        <v>0</v>
      </c>
      <c r="P31" s="102">
        <f t="shared" si="6"/>
        <v>0</v>
      </c>
      <c r="Q31" s="102">
        <f t="shared" si="7"/>
        <v>1148.24</v>
      </c>
      <c r="R31" s="26">
        <f t="shared" si="8"/>
        <v>0</v>
      </c>
      <c r="S31" s="26">
        <f t="shared" si="9"/>
        <v>298.13</v>
      </c>
      <c r="T31" s="102">
        <f t="shared" si="10"/>
        <v>120.29</v>
      </c>
      <c r="U31" s="26">
        <f t="shared" si="11"/>
        <v>11.18</v>
      </c>
      <c r="V31" s="102">
        <f t="shared" si="12"/>
        <v>0</v>
      </c>
      <c r="W31" s="102">
        <f t="shared" si="13"/>
        <v>0</v>
      </c>
      <c r="X31" s="26">
        <f t="shared" si="14"/>
        <v>429.6</v>
      </c>
      <c r="Y31" s="26">
        <f t="shared" si="15"/>
        <v>1577.84</v>
      </c>
      <c r="Z31" s="26"/>
      <c r="AA31" s="119" t="s">
        <v>41</v>
      </c>
      <c r="AB31" s="120">
        <f t="shared" ref="AB31:AH31" si="43">K31+R31</f>
        <v>44.72</v>
      </c>
      <c r="AC31" s="120">
        <f t="shared" si="43"/>
        <v>894.39</v>
      </c>
      <c r="AD31" s="120">
        <f t="shared" si="43"/>
        <v>601.46</v>
      </c>
      <c r="AE31" s="120">
        <f t="shared" si="43"/>
        <v>37.27</v>
      </c>
      <c r="AF31" s="120">
        <f t="shared" si="43"/>
        <v>0</v>
      </c>
      <c r="AG31" s="120">
        <f t="shared" si="43"/>
        <v>0</v>
      </c>
      <c r="AH31" s="120">
        <f t="shared" si="43"/>
        <v>1577.84</v>
      </c>
      <c r="AI31" s="119" t="s">
        <v>31</v>
      </c>
    </row>
    <row r="32" s="17" customFormat="1" ht="16" customHeight="1" spans="1:35">
      <c r="A32" s="100">
        <f t="shared" si="0"/>
        <v>29</v>
      </c>
      <c r="B32" s="26" t="s">
        <v>168</v>
      </c>
      <c r="C32" s="101" t="s">
        <v>169</v>
      </c>
      <c r="D32" s="26" t="s">
        <v>170</v>
      </c>
      <c r="E32" s="26">
        <v>3726.65</v>
      </c>
      <c r="F32" s="26">
        <v>3726.65</v>
      </c>
      <c r="G32" s="102">
        <v>6014.67</v>
      </c>
      <c r="H32" s="26">
        <v>3726.65</v>
      </c>
      <c r="I32" s="102">
        <v>3180</v>
      </c>
      <c r="J32" s="102"/>
      <c r="K32" s="26">
        <f t="shared" si="1"/>
        <v>44.72</v>
      </c>
      <c r="L32" s="26">
        <f t="shared" si="2"/>
        <v>596.26</v>
      </c>
      <c r="M32" s="102">
        <f t="shared" si="3"/>
        <v>481.17</v>
      </c>
      <c r="N32" s="26">
        <f t="shared" si="4"/>
        <v>26.09</v>
      </c>
      <c r="O32" s="102">
        <f t="shared" si="5"/>
        <v>159</v>
      </c>
      <c r="P32" s="102">
        <f t="shared" si="6"/>
        <v>0</v>
      </c>
      <c r="Q32" s="102">
        <f t="shared" si="7"/>
        <v>1307.24</v>
      </c>
      <c r="R32" s="26">
        <f t="shared" si="8"/>
        <v>0</v>
      </c>
      <c r="S32" s="26">
        <f t="shared" si="9"/>
        <v>298.13</v>
      </c>
      <c r="T32" s="102">
        <f t="shared" si="10"/>
        <v>120.29</v>
      </c>
      <c r="U32" s="26">
        <f t="shared" si="11"/>
        <v>11.18</v>
      </c>
      <c r="V32" s="102">
        <f t="shared" si="12"/>
        <v>159</v>
      </c>
      <c r="W32" s="102">
        <f t="shared" si="13"/>
        <v>0</v>
      </c>
      <c r="X32" s="26">
        <f t="shared" si="14"/>
        <v>588.6</v>
      </c>
      <c r="Y32" s="26">
        <f t="shared" si="15"/>
        <v>1895.84</v>
      </c>
      <c r="Z32" s="26"/>
      <c r="AA32" s="119" t="s">
        <v>41</v>
      </c>
      <c r="AB32" s="120">
        <f t="shared" ref="AB32:AH32" si="44">K32+R32</f>
        <v>44.72</v>
      </c>
      <c r="AC32" s="120">
        <f t="shared" si="44"/>
        <v>894.39</v>
      </c>
      <c r="AD32" s="120">
        <f t="shared" si="44"/>
        <v>601.46</v>
      </c>
      <c r="AE32" s="120">
        <f t="shared" si="44"/>
        <v>37.27</v>
      </c>
      <c r="AF32" s="120">
        <f t="shared" si="44"/>
        <v>318</v>
      </c>
      <c r="AG32" s="120">
        <f t="shared" si="44"/>
        <v>0</v>
      </c>
      <c r="AH32" s="120">
        <f t="shared" si="44"/>
        <v>1895.84</v>
      </c>
      <c r="AI32" s="119" t="s">
        <v>31</v>
      </c>
    </row>
    <row r="33" s="17" customFormat="1" ht="16" customHeight="1" spans="1:35">
      <c r="A33" s="100">
        <f t="shared" si="0"/>
        <v>30</v>
      </c>
      <c r="B33" s="26" t="s">
        <v>168</v>
      </c>
      <c r="C33" s="101" t="s">
        <v>171</v>
      </c>
      <c r="D33" s="26" t="s">
        <v>172</v>
      </c>
      <c r="E33" s="26">
        <v>3726.65</v>
      </c>
      <c r="F33" s="26">
        <v>3726.65</v>
      </c>
      <c r="G33" s="102">
        <v>6014.67</v>
      </c>
      <c r="H33" s="26">
        <v>3726.65</v>
      </c>
      <c r="I33" s="102">
        <v>3180</v>
      </c>
      <c r="J33" s="102"/>
      <c r="K33" s="26">
        <f t="shared" si="1"/>
        <v>44.72</v>
      </c>
      <c r="L33" s="26">
        <f t="shared" si="2"/>
        <v>596.26</v>
      </c>
      <c r="M33" s="102">
        <f t="shared" si="3"/>
        <v>481.17</v>
      </c>
      <c r="N33" s="26">
        <f t="shared" si="4"/>
        <v>26.09</v>
      </c>
      <c r="O33" s="102">
        <f t="shared" si="5"/>
        <v>159</v>
      </c>
      <c r="P33" s="102">
        <f t="shared" si="6"/>
        <v>0</v>
      </c>
      <c r="Q33" s="102">
        <f t="shared" si="7"/>
        <v>1307.24</v>
      </c>
      <c r="R33" s="26">
        <f t="shared" si="8"/>
        <v>0</v>
      </c>
      <c r="S33" s="26">
        <f t="shared" si="9"/>
        <v>298.13</v>
      </c>
      <c r="T33" s="102">
        <f t="shared" si="10"/>
        <v>120.29</v>
      </c>
      <c r="U33" s="26">
        <f t="shared" si="11"/>
        <v>11.18</v>
      </c>
      <c r="V33" s="102">
        <f t="shared" si="12"/>
        <v>159</v>
      </c>
      <c r="W33" s="102">
        <f t="shared" si="13"/>
        <v>0</v>
      </c>
      <c r="X33" s="26">
        <f t="shared" si="14"/>
        <v>588.6</v>
      </c>
      <c r="Y33" s="26">
        <f t="shared" si="15"/>
        <v>1895.84</v>
      </c>
      <c r="Z33" s="26"/>
      <c r="AA33" s="119" t="s">
        <v>41</v>
      </c>
      <c r="AB33" s="120">
        <f t="shared" ref="AB33:AH33" si="45">K33+R33</f>
        <v>44.72</v>
      </c>
      <c r="AC33" s="120">
        <f t="shared" si="45"/>
        <v>894.39</v>
      </c>
      <c r="AD33" s="120">
        <f t="shared" si="45"/>
        <v>601.46</v>
      </c>
      <c r="AE33" s="120">
        <f t="shared" si="45"/>
        <v>37.27</v>
      </c>
      <c r="AF33" s="120">
        <f t="shared" si="45"/>
        <v>318</v>
      </c>
      <c r="AG33" s="120">
        <f t="shared" si="45"/>
        <v>0</v>
      </c>
      <c r="AH33" s="120">
        <f t="shared" si="45"/>
        <v>1895.84</v>
      </c>
      <c r="AI33" s="119" t="s">
        <v>31</v>
      </c>
    </row>
    <row r="34" s="17" customFormat="1" ht="16" customHeight="1" spans="1:35">
      <c r="A34" s="100">
        <f t="shared" si="0"/>
        <v>31</v>
      </c>
      <c r="B34" s="26" t="s">
        <v>168</v>
      </c>
      <c r="C34" s="108" t="s">
        <v>173</v>
      </c>
      <c r="D34" s="110" t="s">
        <v>174</v>
      </c>
      <c r="E34" s="26">
        <v>3726.65</v>
      </c>
      <c r="F34" s="26">
        <v>3726.65</v>
      </c>
      <c r="G34" s="102">
        <v>6014.67</v>
      </c>
      <c r="H34" s="26">
        <v>3726.65</v>
      </c>
      <c r="I34" s="102">
        <v>3180</v>
      </c>
      <c r="J34" s="102"/>
      <c r="K34" s="26">
        <f t="shared" si="1"/>
        <v>44.72</v>
      </c>
      <c r="L34" s="26">
        <f t="shared" si="2"/>
        <v>596.26</v>
      </c>
      <c r="M34" s="102">
        <f t="shared" si="3"/>
        <v>481.17</v>
      </c>
      <c r="N34" s="26">
        <f t="shared" si="4"/>
        <v>26.09</v>
      </c>
      <c r="O34" s="102">
        <f t="shared" si="5"/>
        <v>159</v>
      </c>
      <c r="P34" s="102">
        <f t="shared" si="6"/>
        <v>0</v>
      </c>
      <c r="Q34" s="102">
        <f t="shared" si="7"/>
        <v>1307.24</v>
      </c>
      <c r="R34" s="26">
        <f t="shared" si="8"/>
        <v>0</v>
      </c>
      <c r="S34" s="26">
        <f t="shared" si="9"/>
        <v>298.13</v>
      </c>
      <c r="T34" s="102">
        <f t="shared" si="10"/>
        <v>120.29</v>
      </c>
      <c r="U34" s="26">
        <f t="shared" si="11"/>
        <v>11.18</v>
      </c>
      <c r="V34" s="102">
        <f t="shared" si="12"/>
        <v>159</v>
      </c>
      <c r="W34" s="102">
        <f t="shared" si="13"/>
        <v>0</v>
      </c>
      <c r="X34" s="26">
        <f t="shared" si="14"/>
        <v>588.6</v>
      </c>
      <c r="Y34" s="26">
        <f t="shared" si="15"/>
        <v>1895.84</v>
      </c>
      <c r="Z34" s="26"/>
      <c r="AA34" s="119" t="s">
        <v>41</v>
      </c>
      <c r="AB34" s="120">
        <f t="shared" ref="AB34:AH34" si="46">K34+R34</f>
        <v>44.72</v>
      </c>
      <c r="AC34" s="120">
        <f t="shared" si="46"/>
        <v>894.39</v>
      </c>
      <c r="AD34" s="120">
        <f t="shared" si="46"/>
        <v>601.46</v>
      </c>
      <c r="AE34" s="120">
        <f t="shared" si="46"/>
        <v>37.27</v>
      </c>
      <c r="AF34" s="120">
        <f t="shared" si="46"/>
        <v>318</v>
      </c>
      <c r="AG34" s="120">
        <f t="shared" si="46"/>
        <v>0</v>
      </c>
      <c r="AH34" s="120">
        <f t="shared" si="46"/>
        <v>1895.84</v>
      </c>
      <c r="AI34" s="119" t="s">
        <v>31</v>
      </c>
    </row>
    <row r="35" s="17" customFormat="1" ht="16" customHeight="1" spans="1:35">
      <c r="A35" s="100">
        <f t="shared" si="0"/>
        <v>32</v>
      </c>
      <c r="B35" s="26" t="s">
        <v>116</v>
      </c>
      <c r="C35" s="101" t="s">
        <v>175</v>
      </c>
      <c r="D35" s="26" t="s">
        <v>176</v>
      </c>
      <c r="E35" s="26">
        <v>3726.65</v>
      </c>
      <c r="F35" s="26">
        <v>3726.65</v>
      </c>
      <c r="G35" s="102">
        <v>6014.67</v>
      </c>
      <c r="H35" s="26">
        <v>3726.65</v>
      </c>
      <c r="I35" s="102">
        <v>3180</v>
      </c>
      <c r="J35" s="102"/>
      <c r="K35" s="26">
        <f t="shared" si="1"/>
        <v>44.72</v>
      </c>
      <c r="L35" s="26">
        <f t="shared" si="2"/>
        <v>596.26</v>
      </c>
      <c r="M35" s="102">
        <f t="shared" si="3"/>
        <v>481.17</v>
      </c>
      <c r="N35" s="26">
        <f t="shared" si="4"/>
        <v>26.09</v>
      </c>
      <c r="O35" s="102">
        <f t="shared" si="5"/>
        <v>159</v>
      </c>
      <c r="P35" s="102">
        <f t="shared" si="6"/>
        <v>0</v>
      </c>
      <c r="Q35" s="102">
        <f t="shared" si="7"/>
        <v>1307.24</v>
      </c>
      <c r="R35" s="26">
        <f t="shared" si="8"/>
        <v>0</v>
      </c>
      <c r="S35" s="26">
        <f t="shared" si="9"/>
        <v>298.13</v>
      </c>
      <c r="T35" s="102">
        <f t="shared" si="10"/>
        <v>120.29</v>
      </c>
      <c r="U35" s="26">
        <f t="shared" si="11"/>
        <v>11.18</v>
      </c>
      <c r="V35" s="102">
        <f t="shared" si="12"/>
        <v>159</v>
      </c>
      <c r="W35" s="102">
        <f t="shared" si="13"/>
        <v>0</v>
      </c>
      <c r="X35" s="26">
        <f t="shared" si="14"/>
        <v>588.6</v>
      </c>
      <c r="Y35" s="26">
        <f t="shared" si="15"/>
        <v>1895.84</v>
      </c>
      <c r="Z35" s="26"/>
      <c r="AA35" s="119" t="s">
        <v>67</v>
      </c>
      <c r="AB35" s="120">
        <f t="shared" ref="AB35:AH35" si="47">K35+R35</f>
        <v>44.72</v>
      </c>
      <c r="AC35" s="120">
        <f t="shared" si="47"/>
        <v>894.39</v>
      </c>
      <c r="AD35" s="120">
        <f t="shared" si="47"/>
        <v>601.46</v>
      </c>
      <c r="AE35" s="120">
        <f t="shared" si="47"/>
        <v>37.27</v>
      </c>
      <c r="AF35" s="120">
        <f t="shared" si="47"/>
        <v>318</v>
      </c>
      <c r="AG35" s="120">
        <f t="shared" si="47"/>
        <v>0</v>
      </c>
      <c r="AH35" s="120">
        <f t="shared" si="47"/>
        <v>1895.84</v>
      </c>
      <c r="AI35" s="119" t="s">
        <v>34</v>
      </c>
    </row>
    <row r="36" s="17" customFormat="1" ht="16" customHeight="1" spans="1:35">
      <c r="A36" s="100">
        <f t="shared" si="0"/>
        <v>33</v>
      </c>
      <c r="B36" s="26" t="s">
        <v>177</v>
      </c>
      <c r="C36" s="101" t="s">
        <v>178</v>
      </c>
      <c r="D36" s="26" t="s">
        <v>179</v>
      </c>
      <c r="E36" s="26">
        <v>3820</v>
      </c>
      <c r="F36" s="26">
        <v>3820</v>
      </c>
      <c r="G36" s="102">
        <v>6014.67</v>
      </c>
      <c r="H36" s="26">
        <v>3820</v>
      </c>
      <c r="I36" s="102">
        <v>3180</v>
      </c>
      <c r="J36" s="102"/>
      <c r="K36" s="26">
        <f t="shared" si="1"/>
        <v>45.84</v>
      </c>
      <c r="L36" s="26">
        <f t="shared" si="2"/>
        <v>611.2</v>
      </c>
      <c r="M36" s="102">
        <f t="shared" si="3"/>
        <v>481.17</v>
      </c>
      <c r="N36" s="26">
        <f t="shared" si="4"/>
        <v>26.74</v>
      </c>
      <c r="O36" s="102">
        <f t="shared" si="5"/>
        <v>159</v>
      </c>
      <c r="P36" s="102">
        <f t="shared" si="6"/>
        <v>0</v>
      </c>
      <c r="Q36" s="102">
        <f t="shared" si="7"/>
        <v>1323.95</v>
      </c>
      <c r="R36" s="26">
        <f t="shared" si="8"/>
        <v>0</v>
      </c>
      <c r="S36" s="26">
        <f t="shared" si="9"/>
        <v>305.6</v>
      </c>
      <c r="T36" s="102">
        <f t="shared" si="10"/>
        <v>120.29</v>
      </c>
      <c r="U36" s="26">
        <f t="shared" si="11"/>
        <v>11.46</v>
      </c>
      <c r="V36" s="102">
        <f t="shared" si="12"/>
        <v>159</v>
      </c>
      <c r="W36" s="102">
        <f t="shared" si="13"/>
        <v>0</v>
      </c>
      <c r="X36" s="26">
        <f t="shared" si="14"/>
        <v>596.35</v>
      </c>
      <c r="Y36" s="26">
        <f t="shared" si="15"/>
        <v>1920.3</v>
      </c>
      <c r="Z36" s="26"/>
      <c r="AA36" s="119" t="s">
        <v>66</v>
      </c>
      <c r="AB36" s="120">
        <f t="shared" ref="AB36:AH36" si="48">K36+R36</f>
        <v>45.84</v>
      </c>
      <c r="AC36" s="120">
        <f t="shared" si="48"/>
        <v>916.8</v>
      </c>
      <c r="AD36" s="120">
        <f t="shared" si="48"/>
        <v>601.46</v>
      </c>
      <c r="AE36" s="120">
        <f t="shared" si="48"/>
        <v>38.2</v>
      </c>
      <c r="AF36" s="120">
        <f t="shared" si="48"/>
        <v>318</v>
      </c>
      <c r="AG36" s="120">
        <f t="shared" si="48"/>
        <v>0</v>
      </c>
      <c r="AH36" s="120">
        <f t="shared" si="48"/>
        <v>1920.3</v>
      </c>
      <c r="AI36" s="119" t="s">
        <v>33</v>
      </c>
    </row>
    <row r="37" s="17" customFormat="1" ht="16" customHeight="1" spans="1:35">
      <c r="A37" s="100">
        <f t="shared" si="0"/>
        <v>34</v>
      </c>
      <c r="B37" s="26" t="s">
        <v>180</v>
      </c>
      <c r="C37" s="101" t="s">
        <v>181</v>
      </c>
      <c r="D37" s="26" t="s">
        <v>182</v>
      </c>
      <c r="E37" s="26">
        <v>3726.65</v>
      </c>
      <c r="F37" s="26">
        <v>3726.65</v>
      </c>
      <c r="G37" s="102">
        <v>6014.67</v>
      </c>
      <c r="H37" s="26">
        <v>3726.65</v>
      </c>
      <c r="I37" s="102">
        <v>3180</v>
      </c>
      <c r="J37" s="102"/>
      <c r="K37" s="26">
        <f t="shared" si="1"/>
        <v>44.72</v>
      </c>
      <c r="L37" s="26">
        <f t="shared" si="2"/>
        <v>596.26</v>
      </c>
      <c r="M37" s="102">
        <f t="shared" si="3"/>
        <v>481.17</v>
      </c>
      <c r="N37" s="26">
        <f t="shared" si="4"/>
        <v>26.09</v>
      </c>
      <c r="O37" s="102">
        <f t="shared" si="5"/>
        <v>159</v>
      </c>
      <c r="P37" s="102">
        <f t="shared" si="6"/>
        <v>0</v>
      </c>
      <c r="Q37" s="102">
        <f t="shared" si="7"/>
        <v>1307.24</v>
      </c>
      <c r="R37" s="26">
        <f t="shared" si="8"/>
        <v>0</v>
      </c>
      <c r="S37" s="26">
        <f t="shared" si="9"/>
        <v>298.13</v>
      </c>
      <c r="T37" s="102">
        <f t="shared" si="10"/>
        <v>120.29</v>
      </c>
      <c r="U37" s="26">
        <f t="shared" si="11"/>
        <v>11.18</v>
      </c>
      <c r="V37" s="102">
        <f t="shared" si="12"/>
        <v>159</v>
      </c>
      <c r="W37" s="102">
        <f t="shared" si="13"/>
        <v>0</v>
      </c>
      <c r="X37" s="26">
        <f t="shared" si="14"/>
        <v>588.6</v>
      </c>
      <c r="Y37" s="26">
        <f t="shared" si="15"/>
        <v>1895.84</v>
      </c>
      <c r="Z37" s="26"/>
      <c r="AA37" s="119" t="s">
        <v>52</v>
      </c>
      <c r="AB37" s="120">
        <f t="shared" ref="AB37:AH37" si="49">K37+R37</f>
        <v>44.72</v>
      </c>
      <c r="AC37" s="120">
        <f t="shared" si="49"/>
        <v>894.39</v>
      </c>
      <c r="AD37" s="120">
        <f t="shared" si="49"/>
        <v>601.46</v>
      </c>
      <c r="AE37" s="120">
        <f t="shared" si="49"/>
        <v>37.27</v>
      </c>
      <c r="AF37" s="120">
        <f t="shared" si="49"/>
        <v>318</v>
      </c>
      <c r="AG37" s="120">
        <f t="shared" si="49"/>
        <v>0</v>
      </c>
      <c r="AH37" s="120">
        <f t="shared" si="49"/>
        <v>1895.84</v>
      </c>
      <c r="AI37" s="119" t="s">
        <v>34</v>
      </c>
    </row>
    <row r="38" s="17" customFormat="1" ht="16" customHeight="1" spans="1:35">
      <c r="A38" s="100">
        <f t="shared" si="0"/>
        <v>35</v>
      </c>
      <c r="B38" s="26" t="s">
        <v>180</v>
      </c>
      <c r="C38" s="101" t="s">
        <v>183</v>
      </c>
      <c r="D38" s="26" t="s">
        <v>184</v>
      </c>
      <c r="E38" s="26">
        <v>3726.65</v>
      </c>
      <c r="F38" s="26">
        <v>3726.65</v>
      </c>
      <c r="G38" s="102">
        <v>6014.67</v>
      </c>
      <c r="H38" s="26">
        <v>3726.65</v>
      </c>
      <c r="I38" s="102">
        <v>3180</v>
      </c>
      <c r="J38" s="102"/>
      <c r="K38" s="26">
        <f t="shared" si="1"/>
        <v>44.72</v>
      </c>
      <c r="L38" s="26">
        <f t="shared" si="2"/>
        <v>596.26</v>
      </c>
      <c r="M38" s="102">
        <f t="shared" si="3"/>
        <v>481.17</v>
      </c>
      <c r="N38" s="26">
        <f t="shared" si="4"/>
        <v>26.09</v>
      </c>
      <c r="O38" s="102">
        <f t="shared" si="5"/>
        <v>159</v>
      </c>
      <c r="P38" s="102">
        <f t="shared" si="6"/>
        <v>0</v>
      </c>
      <c r="Q38" s="102">
        <f t="shared" si="7"/>
        <v>1307.24</v>
      </c>
      <c r="R38" s="26">
        <f t="shared" si="8"/>
        <v>0</v>
      </c>
      <c r="S38" s="26">
        <f t="shared" si="9"/>
        <v>298.13</v>
      </c>
      <c r="T38" s="102">
        <f t="shared" si="10"/>
        <v>120.29</v>
      </c>
      <c r="U38" s="26">
        <f t="shared" si="11"/>
        <v>11.18</v>
      </c>
      <c r="V38" s="102">
        <f t="shared" si="12"/>
        <v>159</v>
      </c>
      <c r="W38" s="102">
        <f t="shared" si="13"/>
        <v>0</v>
      </c>
      <c r="X38" s="26">
        <f t="shared" si="14"/>
        <v>588.6</v>
      </c>
      <c r="Y38" s="26">
        <f t="shared" si="15"/>
        <v>1895.84</v>
      </c>
      <c r="Z38" s="26"/>
      <c r="AA38" s="119" t="s">
        <v>69</v>
      </c>
      <c r="AB38" s="120">
        <f t="shared" ref="AB38:AH38" si="50">K38+R38</f>
        <v>44.72</v>
      </c>
      <c r="AC38" s="120">
        <f t="shared" si="50"/>
        <v>894.39</v>
      </c>
      <c r="AD38" s="120">
        <f t="shared" si="50"/>
        <v>601.46</v>
      </c>
      <c r="AE38" s="120">
        <f t="shared" si="50"/>
        <v>37.27</v>
      </c>
      <c r="AF38" s="120">
        <f t="shared" si="50"/>
        <v>318</v>
      </c>
      <c r="AG38" s="120">
        <f t="shared" si="50"/>
        <v>0</v>
      </c>
      <c r="AH38" s="120">
        <f t="shared" si="50"/>
        <v>1895.84</v>
      </c>
      <c r="AI38" s="119" t="s">
        <v>31</v>
      </c>
    </row>
    <row r="39" s="17" customFormat="1" ht="16" customHeight="1" spans="1:35">
      <c r="A39" s="100">
        <f t="shared" si="0"/>
        <v>36</v>
      </c>
      <c r="B39" s="26" t="s">
        <v>185</v>
      </c>
      <c r="C39" s="111" t="s">
        <v>186</v>
      </c>
      <c r="D39" s="26" t="s">
        <v>187</v>
      </c>
      <c r="E39" s="26">
        <v>3820</v>
      </c>
      <c r="F39" s="26">
        <v>3820</v>
      </c>
      <c r="G39" s="102">
        <v>6014.67</v>
      </c>
      <c r="H39" s="26">
        <v>3820</v>
      </c>
      <c r="I39" s="102">
        <v>4180</v>
      </c>
      <c r="J39" s="102"/>
      <c r="K39" s="26">
        <f t="shared" si="1"/>
        <v>45.84</v>
      </c>
      <c r="L39" s="26">
        <f t="shared" si="2"/>
        <v>611.2</v>
      </c>
      <c r="M39" s="102">
        <f t="shared" si="3"/>
        <v>481.17</v>
      </c>
      <c r="N39" s="26">
        <f t="shared" si="4"/>
        <v>26.74</v>
      </c>
      <c r="O39" s="102">
        <f t="shared" si="5"/>
        <v>209</v>
      </c>
      <c r="P39" s="102">
        <f t="shared" si="6"/>
        <v>0</v>
      </c>
      <c r="Q39" s="102">
        <f t="shared" si="7"/>
        <v>1373.95</v>
      </c>
      <c r="R39" s="26">
        <f t="shared" si="8"/>
        <v>0</v>
      </c>
      <c r="S39" s="26">
        <f t="shared" si="9"/>
        <v>305.6</v>
      </c>
      <c r="T39" s="102">
        <f t="shared" si="10"/>
        <v>120.29</v>
      </c>
      <c r="U39" s="26">
        <f t="shared" si="11"/>
        <v>11.46</v>
      </c>
      <c r="V39" s="102">
        <f t="shared" si="12"/>
        <v>209</v>
      </c>
      <c r="W39" s="102">
        <f t="shared" si="13"/>
        <v>0</v>
      </c>
      <c r="X39" s="26">
        <f t="shared" si="14"/>
        <v>646.35</v>
      </c>
      <c r="Y39" s="26">
        <f t="shared" si="15"/>
        <v>2020.3</v>
      </c>
      <c r="Z39" s="26"/>
      <c r="AA39" s="119" t="s">
        <v>52</v>
      </c>
      <c r="AB39" s="120">
        <f t="shared" ref="AB39:AH39" si="51">K39+R39</f>
        <v>45.84</v>
      </c>
      <c r="AC39" s="120">
        <f t="shared" si="51"/>
        <v>916.8</v>
      </c>
      <c r="AD39" s="120">
        <f t="shared" si="51"/>
        <v>601.46</v>
      </c>
      <c r="AE39" s="120">
        <f t="shared" si="51"/>
        <v>38.2</v>
      </c>
      <c r="AF39" s="120">
        <f t="shared" si="51"/>
        <v>418</v>
      </c>
      <c r="AG39" s="120">
        <f t="shared" si="51"/>
        <v>0</v>
      </c>
      <c r="AH39" s="120">
        <f t="shared" si="51"/>
        <v>2020.3</v>
      </c>
      <c r="AI39" s="119" t="s">
        <v>34</v>
      </c>
    </row>
    <row r="40" s="17" customFormat="1" ht="16" customHeight="1" spans="1:35">
      <c r="A40" s="100">
        <f t="shared" si="0"/>
        <v>37</v>
      </c>
      <c r="B40" s="26" t="s">
        <v>180</v>
      </c>
      <c r="C40" s="108" t="s">
        <v>188</v>
      </c>
      <c r="D40" s="20" t="s">
        <v>189</v>
      </c>
      <c r="E40" s="26">
        <v>3726.65</v>
      </c>
      <c r="F40" s="26">
        <v>3726.65</v>
      </c>
      <c r="G40" s="102">
        <v>6014.67</v>
      </c>
      <c r="H40" s="26">
        <v>3726.65</v>
      </c>
      <c r="I40" s="102">
        <v>3180</v>
      </c>
      <c r="J40" s="102"/>
      <c r="K40" s="26">
        <f t="shared" si="1"/>
        <v>44.72</v>
      </c>
      <c r="L40" s="26">
        <f t="shared" si="2"/>
        <v>596.26</v>
      </c>
      <c r="M40" s="102">
        <f t="shared" si="3"/>
        <v>481.17</v>
      </c>
      <c r="N40" s="26">
        <f t="shared" si="4"/>
        <v>26.09</v>
      </c>
      <c r="O40" s="102">
        <f t="shared" si="5"/>
        <v>159</v>
      </c>
      <c r="P40" s="102">
        <f t="shared" si="6"/>
        <v>0</v>
      </c>
      <c r="Q40" s="102">
        <f t="shared" si="7"/>
        <v>1307.24</v>
      </c>
      <c r="R40" s="26">
        <f t="shared" si="8"/>
        <v>0</v>
      </c>
      <c r="S40" s="26">
        <f t="shared" si="9"/>
        <v>298.13</v>
      </c>
      <c r="T40" s="102">
        <f t="shared" si="10"/>
        <v>120.29</v>
      </c>
      <c r="U40" s="26">
        <f t="shared" si="11"/>
        <v>11.18</v>
      </c>
      <c r="V40" s="102">
        <f t="shared" si="12"/>
        <v>159</v>
      </c>
      <c r="W40" s="102">
        <f t="shared" si="13"/>
        <v>0</v>
      </c>
      <c r="X40" s="26">
        <f t="shared" si="14"/>
        <v>588.6</v>
      </c>
      <c r="Y40" s="26">
        <f t="shared" si="15"/>
        <v>1895.84</v>
      </c>
      <c r="Z40" s="26"/>
      <c r="AA40" s="119" t="s">
        <v>67</v>
      </c>
      <c r="AB40" s="120">
        <f t="shared" ref="AB40:AH40" si="52">K40+R40</f>
        <v>44.72</v>
      </c>
      <c r="AC40" s="120">
        <f t="shared" si="52"/>
        <v>894.39</v>
      </c>
      <c r="AD40" s="120">
        <f t="shared" si="52"/>
        <v>601.46</v>
      </c>
      <c r="AE40" s="120">
        <f t="shared" si="52"/>
        <v>37.27</v>
      </c>
      <c r="AF40" s="120">
        <f t="shared" si="52"/>
        <v>318</v>
      </c>
      <c r="AG40" s="120">
        <f t="shared" si="52"/>
        <v>0</v>
      </c>
      <c r="AH40" s="120">
        <f t="shared" si="52"/>
        <v>1895.84</v>
      </c>
      <c r="AI40" s="119" t="s">
        <v>34</v>
      </c>
    </row>
    <row r="41" s="17" customFormat="1" ht="16" customHeight="1" spans="1:35">
      <c r="A41" s="100">
        <f t="shared" si="0"/>
        <v>38</v>
      </c>
      <c r="B41" s="26" t="s">
        <v>190</v>
      </c>
      <c r="C41" s="101" t="s">
        <v>191</v>
      </c>
      <c r="D41" s="26" t="s">
        <v>192</v>
      </c>
      <c r="E41" s="26">
        <v>3726.65</v>
      </c>
      <c r="F41" s="26">
        <v>3726.65</v>
      </c>
      <c r="G41" s="102">
        <v>6014.67</v>
      </c>
      <c r="H41" s="26">
        <v>3726.65</v>
      </c>
      <c r="I41" s="102">
        <v>3180</v>
      </c>
      <c r="J41" s="102"/>
      <c r="K41" s="26">
        <f t="shared" si="1"/>
        <v>44.72</v>
      </c>
      <c r="L41" s="26">
        <f t="shared" si="2"/>
        <v>596.26</v>
      </c>
      <c r="M41" s="102">
        <f t="shared" si="3"/>
        <v>481.17</v>
      </c>
      <c r="N41" s="26">
        <f t="shared" si="4"/>
        <v>26.09</v>
      </c>
      <c r="O41" s="102">
        <f t="shared" si="5"/>
        <v>159</v>
      </c>
      <c r="P41" s="102">
        <f t="shared" si="6"/>
        <v>0</v>
      </c>
      <c r="Q41" s="102">
        <f t="shared" si="7"/>
        <v>1307.24</v>
      </c>
      <c r="R41" s="26">
        <f t="shared" si="8"/>
        <v>0</v>
      </c>
      <c r="S41" s="26">
        <f t="shared" si="9"/>
        <v>298.13</v>
      </c>
      <c r="T41" s="102">
        <f t="shared" si="10"/>
        <v>120.29</v>
      </c>
      <c r="U41" s="26">
        <f t="shared" si="11"/>
        <v>11.18</v>
      </c>
      <c r="V41" s="102">
        <f t="shared" si="12"/>
        <v>159</v>
      </c>
      <c r="W41" s="102">
        <f t="shared" si="13"/>
        <v>0</v>
      </c>
      <c r="X41" s="26">
        <f t="shared" si="14"/>
        <v>588.6</v>
      </c>
      <c r="Y41" s="26">
        <f t="shared" si="15"/>
        <v>1895.84</v>
      </c>
      <c r="Z41" s="26"/>
      <c r="AA41" s="119" t="s">
        <v>51</v>
      </c>
      <c r="AB41" s="120">
        <f t="shared" ref="AB41:AH41" si="53">K41+R41</f>
        <v>44.72</v>
      </c>
      <c r="AC41" s="120">
        <f t="shared" si="53"/>
        <v>894.39</v>
      </c>
      <c r="AD41" s="120">
        <f t="shared" si="53"/>
        <v>601.46</v>
      </c>
      <c r="AE41" s="120">
        <f t="shared" si="53"/>
        <v>37.27</v>
      </c>
      <c r="AF41" s="120">
        <f t="shared" si="53"/>
        <v>318</v>
      </c>
      <c r="AG41" s="120">
        <f t="shared" si="53"/>
        <v>0</v>
      </c>
      <c r="AH41" s="120">
        <f t="shared" si="53"/>
        <v>1895.84</v>
      </c>
      <c r="AI41" s="119" t="s">
        <v>31</v>
      </c>
    </row>
    <row r="42" s="17" customFormat="1" ht="16" customHeight="1" spans="1:35">
      <c r="A42" s="100">
        <f t="shared" si="0"/>
        <v>39</v>
      </c>
      <c r="B42" s="26" t="s">
        <v>193</v>
      </c>
      <c r="C42" s="101" t="s">
        <v>194</v>
      </c>
      <c r="D42" s="26" t="s">
        <v>195</v>
      </c>
      <c r="E42" s="26">
        <v>3726.65</v>
      </c>
      <c r="F42" s="26">
        <v>3726.65</v>
      </c>
      <c r="G42" s="102">
        <v>6014.67</v>
      </c>
      <c r="H42" s="26">
        <v>3726.65</v>
      </c>
      <c r="I42" s="102">
        <v>4180</v>
      </c>
      <c r="J42" s="102"/>
      <c r="K42" s="26">
        <f t="shared" si="1"/>
        <v>44.72</v>
      </c>
      <c r="L42" s="26">
        <f t="shared" si="2"/>
        <v>596.26</v>
      </c>
      <c r="M42" s="102">
        <f t="shared" si="3"/>
        <v>481.17</v>
      </c>
      <c r="N42" s="26">
        <f t="shared" si="4"/>
        <v>26.09</v>
      </c>
      <c r="O42" s="102">
        <f t="shared" si="5"/>
        <v>209</v>
      </c>
      <c r="P42" s="102">
        <f t="shared" si="6"/>
        <v>0</v>
      </c>
      <c r="Q42" s="102">
        <f t="shared" si="7"/>
        <v>1357.24</v>
      </c>
      <c r="R42" s="26">
        <f t="shared" si="8"/>
        <v>0</v>
      </c>
      <c r="S42" s="26">
        <f t="shared" si="9"/>
        <v>298.13</v>
      </c>
      <c r="T42" s="102">
        <f t="shared" si="10"/>
        <v>120.29</v>
      </c>
      <c r="U42" s="26">
        <f t="shared" si="11"/>
        <v>11.18</v>
      </c>
      <c r="V42" s="102">
        <f t="shared" si="12"/>
        <v>209</v>
      </c>
      <c r="W42" s="102">
        <f t="shared" si="13"/>
        <v>0</v>
      </c>
      <c r="X42" s="26">
        <f t="shared" si="14"/>
        <v>638.6</v>
      </c>
      <c r="Y42" s="26">
        <f t="shared" si="15"/>
        <v>1995.84</v>
      </c>
      <c r="Z42" s="26"/>
      <c r="AA42" s="119" t="s">
        <v>52</v>
      </c>
      <c r="AB42" s="120">
        <f t="shared" ref="AB42:AH42" si="54">K42+R42</f>
        <v>44.72</v>
      </c>
      <c r="AC42" s="120">
        <f t="shared" si="54"/>
        <v>894.39</v>
      </c>
      <c r="AD42" s="120">
        <f t="shared" si="54"/>
        <v>601.46</v>
      </c>
      <c r="AE42" s="120">
        <f t="shared" si="54"/>
        <v>37.27</v>
      </c>
      <c r="AF42" s="120">
        <f t="shared" si="54"/>
        <v>418</v>
      </c>
      <c r="AG42" s="120">
        <f t="shared" si="54"/>
        <v>0</v>
      </c>
      <c r="AH42" s="120">
        <f t="shared" si="54"/>
        <v>1995.84</v>
      </c>
      <c r="AI42" s="119" t="s">
        <v>34</v>
      </c>
    </row>
    <row r="43" s="17" customFormat="1" ht="16" customHeight="1" spans="1:35">
      <c r="A43" s="100">
        <f t="shared" si="0"/>
        <v>40</v>
      </c>
      <c r="B43" s="26" t="s">
        <v>196</v>
      </c>
      <c r="C43" s="101" t="s">
        <v>197</v>
      </c>
      <c r="D43" s="26" t="s">
        <v>198</v>
      </c>
      <c r="E43" s="26">
        <v>3726.65</v>
      </c>
      <c r="F43" s="26">
        <v>3726.65</v>
      </c>
      <c r="G43" s="102">
        <v>6014.67</v>
      </c>
      <c r="H43" s="26">
        <v>3726.65</v>
      </c>
      <c r="I43" s="102">
        <v>3180</v>
      </c>
      <c r="J43" s="102"/>
      <c r="K43" s="26">
        <f t="shared" si="1"/>
        <v>44.72</v>
      </c>
      <c r="L43" s="26">
        <f t="shared" si="2"/>
        <v>596.26</v>
      </c>
      <c r="M43" s="102">
        <f t="shared" si="3"/>
        <v>481.17</v>
      </c>
      <c r="N43" s="26">
        <f t="shared" si="4"/>
        <v>26.09</v>
      </c>
      <c r="O43" s="102">
        <f t="shared" si="5"/>
        <v>159</v>
      </c>
      <c r="P43" s="102">
        <f t="shared" si="6"/>
        <v>0</v>
      </c>
      <c r="Q43" s="102">
        <f t="shared" si="7"/>
        <v>1307.24</v>
      </c>
      <c r="R43" s="26">
        <f t="shared" si="8"/>
        <v>0</v>
      </c>
      <c r="S43" s="26">
        <f t="shared" si="9"/>
        <v>298.13</v>
      </c>
      <c r="T43" s="102">
        <f t="shared" si="10"/>
        <v>120.29</v>
      </c>
      <c r="U43" s="26">
        <f t="shared" si="11"/>
        <v>11.18</v>
      </c>
      <c r="V43" s="102">
        <f t="shared" si="12"/>
        <v>159</v>
      </c>
      <c r="W43" s="102">
        <f t="shared" si="13"/>
        <v>0</v>
      </c>
      <c r="X43" s="26">
        <f t="shared" si="14"/>
        <v>588.6</v>
      </c>
      <c r="Y43" s="26">
        <f t="shared" si="15"/>
        <v>1895.84</v>
      </c>
      <c r="Z43" s="26"/>
      <c r="AA43" s="119" t="s">
        <v>55</v>
      </c>
      <c r="AB43" s="120">
        <f t="shared" ref="AB43:AH43" si="55">K43+R43</f>
        <v>44.72</v>
      </c>
      <c r="AC43" s="120">
        <f t="shared" si="55"/>
        <v>894.39</v>
      </c>
      <c r="AD43" s="120">
        <f t="shared" si="55"/>
        <v>601.46</v>
      </c>
      <c r="AE43" s="120">
        <f t="shared" si="55"/>
        <v>37.27</v>
      </c>
      <c r="AF43" s="120">
        <f t="shared" si="55"/>
        <v>318</v>
      </c>
      <c r="AG43" s="120">
        <f t="shared" si="55"/>
        <v>0</v>
      </c>
      <c r="AH43" s="120">
        <f t="shared" si="55"/>
        <v>1895.84</v>
      </c>
      <c r="AI43" s="119" t="s">
        <v>35</v>
      </c>
    </row>
    <row r="44" s="17" customFormat="1" ht="16" customHeight="1" spans="1:35">
      <c r="A44" s="100">
        <f t="shared" si="0"/>
        <v>41</v>
      </c>
      <c r="B44" s="26" t="s">
        <v>185</v>
      </c>
      <c r="C44" s="101" t="s">
        <v>199</v>
      </c>
      <c r="D44" s="26" t="s">
        <v>200</v>
      </c>
      <c r="E44" s="26">
        <v>3726.65</v>
      </c>
      <c r="F44" s="26">
        <v>3726.65</v>
      </c>
      <c r="G44" s="102">
        <v>6014.67</v>
      </c>
      <c r="H44" s="26">
        <v>3726.65</v>
      </c>
      <c r="I44" s="102">
        <v>2544</v>
      </c>
      <c r="J44" s="102"/>
      <c r="K44" s="26">
        <f t="shared" si="1"/>
        <v>44.72</v>
      </c>
      <c r="L44" s="26">
        <f t="shared" si="2"/>
        <v>596.26</v>
      </c>
      <c r="M44" s="102">
        <f t="shared" si="3"/>
        <v>481.17</v>
      </c>
      <c r="N44" s="26">
        <f t="shared" si="4"/>
        <v>26.09</v>
      </c>
      <c r="O44" s="102">
        <f t="shared" si="5"/>
        <v>127.2</v>
      </c>
      <c r="P44" s="102">
        <f t="shared" si="6"/>
        <v>0</v>
      </c>
      <c r="Q44" s="102">
        <f t="shared" si="7"/>
        <v>1275.44</v>
      </c>
      <c r="R44" s="26">
        <f t="shared" si="8"/>
        <v>0</v>
      </c>
      <c r="S44" s="26">
        <f t="shared" si="9"/>
        <v>298.13</v>
      </c>
      <c r="T44" s="102">
        <f t="shared" si="10"/>
        <v>120.29</v>
      </c>
      <c r="U44" s="26">
        <f t="shared" si="11"/>
        <v>11.18</v>
      </c>
      <c r="V44" s="102">
        <f t="shared" si="12"/>
        <v>127.2</v>
      </c>
      <c r="W44" s="102">
        <f t="shared" si="13"/>
        <v>0</v>
      </c>
      <c r="X44" s="26">
        <f t="shared" si="14"/>
        <v>556.8</v>
      </c>
      <c r="Y44" s="26">
        <f t="shared" si="15"/>
        <v>1832.24</v>
      </c>
      <c r="Z44" s="26"/>
      <c r="AA44" s="119" t="s">
        <v>54</v>
      </c>
      <c r="AB44" s="120">
        <f t="shared" ref="AB44:AH44" si="56">K44+R44</f>
        <v>44.72</v>
      </c>
      <c r="AC44" s="120">
        <f t="shared" si="56"/>
        <v>894.39</v>
      </c>
      <c r="AD44" s="120">
        <f t="shared" si="56"/>
        <v>601.46</v>
      </c>
      <c r="AE44" s="120">
        <f t="shared" si="56"/>
        <v>37.27</v>
      </c>
      <c r="AF44" s="120">
        <f t="shared" si="56"/>
        <v>254.4</v>
      </c>
      <c r="AG44" s="120">
        <f t="shared" si="56"/>
        <v>0</v>
      </c>
      <c r="AH44" s="120">
        <f t="shared" si="56"/>
        <v>1832.24</v>
      </c>
      <c r="AI44" s="119" t="s">
        <v>35</v>
      </c>
    </row>
    <row r="45" s="17" customFormat="1" ht="16" customHeight="1" spans="1:35">
      <c r="A45" s="100">
        <f t="shared" si="0"/>
        <v>42</v>
      </c>
      <c r="B45" s="26" t="s">
        <v>201</v>
      </c>
      <c r="C45" s="101" t="s">
        <v>202</v>
      </c>
      <c r="D45" s="26" t="s">
        <v>203</v>
      </c>
      <c r="E45" s="26">
        <v>3726.65</v>
      </c>
      <c r="F45" s="26">
        <v>3726.65</v>
      </c>
      <c r="G45" s="102">
        <v>6014.67</v>
      </c>
      <c r="H45" s="26">
        <v>3726.65</v>
      </c>
      <c r="I45" s="102">
        <v>3180</v>
      </c>
      <c r="J45" s="102"/>
      <c r="K45" s="26">
        <f t="shared" si="1"/>
        <v>44.72</v>
      </c>
      <c r="L45" s="26">
        <f t="shared" si="2"/>
        <v>596.26</v>
      </c>
      <c r="M45" s="102">
        <f t="shared" si="3"/>
        <v>481.17</v>
      </c>
      <c r="N45" s="26">
        <f t="shared" si="4"/>
        <v>26.09</v>
      </c>
      <c r="O45" s="102">
        <f t="shared" si="5"/>
        <v>159</v>
      </c>
      <c r="P45" s="102">
        <f t="shared" si="6"/>
        <v>0</v>
      </c>
      <c r="Q45" s="102">
        <f t="shared" si="7"/>
        <v>1307.24</v>
      </c>
      <c r="R45" s="26">
        <f t="shared" si="8"/>
        <v>0</v>
      </c>
      <c r="S45" s="26">
        <f t="shared" si="9"/>
        <v>298.13</v>
      </c>
      <c r="T45" s="102">
        <f t="shared" si="10"/>
        <v>120.29</v>
      </c>
      <c r="U45" s="26">
        <f t="shared" si="11"/>
        <v>11.18</v>
      </c>
      <c r="V45" s="102">
        <f t="shared" si="12"/>
        <v>159</v>
      </c>
      <c r="W45" s="102">
        <f t="shared" si="13"/>
        <v>0</v>
      </c>
      <c r="X45" s="26">
        <f t="shared" si="14"/>
        <v>588.6</v>
      </c>
      <c r="Y45" s="26">
        <f t="shared" si="15"/>
        <v>1895.84</v>
      </c>
      <c r="Z45" s="26"/>
      <c r="AA45" s="119" t="s">
        <v>46</v>
      </c>
      <c r="AB45" s="120">
        <f t="shared" ref="AB45:AH45" si="57">K45+R45</f>
        <v>44.72</v>
      </c>
      <c r="AC45" s="120">
        <f t="shared" si="57"/>
        <v>894.39</v>
      </c>
      <c r="AD45" s="120">
        <f t="shared" si="57"/>
        <v>601.46</v>
      </c>
      <c r="AE45" s="120">
        <f t="shared" si="57"/>
        <v>37.27</v>
      </c>
      <c r="AF45" s="120">
        <f t="shared" si="57"/>
        <v>318</v>
      </c>
      <c r="AG45" s="120">
        <f t="shared" si="57"/>
        <v>0</v>
      </c>
      <c r="AH45" s="120">
        <f t="shared" si="57"/>
        <v>1895.84</v>
      </c>
      <c r="AI45" s="119" t="s">
        <v>35</v>
      </c>
    </row>
    <row r="46" s="17" customFormat="1" ht="16" customHeight="1" spans="1:35">
      <c r="A46" s="100">
        <f t="shared" si="0"/>
        <v>43</v>
      </c>
      <c r="B46" s="26" t="s">
        <v>204</v>
      </c>
      <c r="C46" s="101" t="s">
        <v>205</v>
      </c>
      <c r="D46" s="26" t="s">
        <v>206</v>
      </c>
      <c r="E46" s="26">
        <v>3820</v>
      </c>
      <c r="F46" s="26">
        <v>3820</v>
      </c>
      <c r="G46" s="102">
        <v>6014.67</v>
      </c>
      <c r="H46" s="26">
        <v>3820</v>
      </c>
      <c r="I46" s="102">
        <v>4180</v>
      </c>
      <c r="J46" s="102"/>
      <c r="K46" s="26">
        <f t="shared" si="1"/>
        <v>45.84</v>
      </c>
      <c r="L46" s="26">
        <f t="shared" si="2"/>
        <v>611.2</v>
      </c>
      <c r="M46" s="102">
        <f t="shared" si="3"/>
        <v>481.17</v>
      </c>
      <c r="N46" s="26">
        <f t="shared" si="4"/>
        <v>26.74</v>
      </c>
      <c r="O46" s="102">
        <f t="shared" si="5"/>
        <v>209</v>
      </c>
      <c r="P46" s="102">
        <f t="shared" si="6"/>
        <v>0</v>
      </c>
      <c r="Q46" s="102">
        <f t="shared" si="7"/>
        <v>1373.95</v>
      </c>
      <c r="R46" s="26">
        <f t="shared" si="8"/>
        <v>0</v>
      </c>
      <c r="S46" s="26">
        <f t="shared" si="9"/>
        <v>305.6</v>
      </c>
      <c r="T46" s="102">
        <f t="shared" si="10"/>
        <v>120.29</v>
      </c>
      <c r="U46" s="26">
        <f t="shared" si="11"/>
        <v>11.46</v>
      </c>
      <c r="V46" s="102">
        <f t="shared" si="12"/>
        <v>209</v>
      </c>
      <c r="W46" s="102">
        <f t="shared" si="13"/>
        <v>0</v>
      </c>
      <c r="X46" s="26">
        <f t="shared" si="14"/>
        <v>646.35</v>
      </c>
      <c r="Y46" s="26">
        <f t="shared" si="15"/>
        <v>2020.3</v>
      </c>
      <c r="Z46" s="26"/>
      <c r="AA46" s="119" t="s">
        <v>74</v>
      </c>
      <c r="AB46" s="120">
        <f t="shared" ref="AB46:AH46" si="58">K46+R46</f>
        <v>45.84</v>
      </c>
      <c r="AC46" s="120">
        <f t="shared" si="58"/>
        <v>916.8</v>
      </c>
      <c r="AD46" s="120">
        <f t="shared" si="58"/>
        <v>601.46</v>
      </c>
      <c r="AE46" s="120">
        <f t="shared" si="58"/>
        <v>38.2</v>
      </c>
      <c r="AF46" s="120">
        <f t="shared" si="58"/>
        <v>418</v>
      </c>
      <c r="AG46" s="120">
        <f t="shared" si="58"/>
        <v>0</v>
      </c>
      <c r="AH46" s="120">
        <f t="shared" si="58"/>
        <v>2020.3</v>
      </c>
      <c r="AI46" s="119" t="s">
        <v>31</v>
      </c>
    </row>
    <row r="47" s="17" customFormat="1" ht="16" customHeight="1" spans="1:35">
      <c r="A47" s="100">
        <f t="shared" si="0"/>
        <v>44</v>
      </c>
      <c r="B47" s="26" t="s">
        <v>207</v>
      </c>
      <c r="C47" s="101" t="s">
        <v>208</v>
      </c>
      <c r="D47" s="26" t="s">
        <v>209</v>
      </c>
      <c r="E47" s="26">
        <v>3820</v>
      </c>
      <c r="F47" s="26">
        <v>3820</v>
      </c>
      <c r="G47" s="102">
        <v>6014.67</v>
      </c>
      <c r="H47" s="26">
        <v>3820</v>
      </c>
      <c r="I47" s="102">
        <v>3180</v>
      </c>
      <c r="J47" s="102"/>
      <c r="K47" s="26">
        <f t="shared" si="1"/>
        <v>45.84</v>
      </c>
      <c r="L47" s="26">
        <f t="shared" si="2"/>
        <v>611.2</v>
      </c>
      <c r="M47" s="102">
        <f t="shared" si="3"/>
        <v>481.17</v>
      </c>
      <c r="N47" s="26">
        <f t="shared" si="4"/>
        <v>26.74</v>
      </c>
      <c r="O47" s="102">
        <f t="shared" si="5"/>
        <v>159</v>
      </c>
      <c r="P47" s="102">
        <f t="shared" si="6"/>
        <v>0</v>
      </c>
      <c r="Q47" s="102">
        <f t="shared" si="7"/>
        <v>1323.95</v>
      </c>
      <c r="R47" s="26">
        <f t="shared" si="8"/>
        <v>0</v>
      </c>
      <c r="S47" s="26">
        <f t="shared" si="9"/>
        <v>305.6</v>
      </c>
      <c r="T47" s="102">
        <f t="shared" si="10"/>
        <v>120.29</v>
      </c>
      <c r="U47" s="26">
        <f t="shared" si="11"/>
        <v>11.46</v>
      </c>
      <c r="V47" s="102">
        <f t="shared" si="12"/>
        <v>159</v>
      </c>
      <c r="W47" s="102">
        <f t="shared" si="13"/>
        <v>0</v>
      </c>
      <c r="X47" s="26">
        <f t="shared" si="14"/>
        <v>596.35</v>
      </c>
      <c r="Y47" s="26">
        <f t="shared" si="15"/>
        <v>1920.3</v>
      </c>
      <c r="Z47" s="26"/>
      <c r="AA47" s="119" t="s">
        <v>66</v>
      </c>
      <c r="AB47" s="120">
        <f t="shared" ref="AB47:AH47" si="59">K47+R47</f>
        <v>45.84</v>
      </c>
      <c r="AC47" s="120">
        <f t="shared" si="59"/>
        <v>916.8</v>
      </c>
      <c r="AD47" s="120">
        <f t="shared" si="59"/>
        <v>601.46</v>
      </c>
      <c r="AE47" s="120">
        <f t="shared" si="59"/>
        <v>38.2</v>
      </c>
      <c r="AF47" s="120">
        <f t="shared" si="59"/>
        <v>318</v>
      </c>
      <c r="AG47" s="120">
        <f t="shared" si="59"/>
        <v>0</v>
      </c>
      <c r="AH47" s="120">
        <f t="shared" si="59"/>
        <v>1920.3</v>
      </c>
      <c r="AI47" s="119" t="s">
        <v>33</v>
      </c>
    </row>
    <row r="48" s="17" customFormat="1" ht="16" customHeight="1" spans="1:35">
      <c r="A48" s="100">
        <f t="shared" si="0"/>
        <v>45</v>
      </c>
      <c r="B48" s="26" t="s">
        <v>207</v>
      </c>
      <c r="C48" s="101" t="s">
        <v>210</v>
      </c>
      <c r="D48" s="26" t="s">
        <v>211</v>
      </c>
      <c r="E48" s="26">
        <v>3726.65</v>
      </c>
      <c r="F48" s="26">
        <v>3726.65</v>
      </c>
      <c r="G48" s="102">
        <v>6014.67</v>
      </c>
      <c r="H48" s="26">
        <v>3726.65</v>
      </c>
      <c r="I48" s="102">
        <v>2200</v>
      </c>
      <c r="J48" s="102"/>
      <c r="K48" s="26">
        <f t="shared" si="1"/>
        <v>44.72</v>
      </c>
      <c r="L48" s="26">
        <f t="shared" si="2"/>
        <v>596.26</v>
      </c>
      <c r="M48" s="102">
        <f t="shared" si="3"/>
        <v>481.17</v>
      </c>
      <c r="N48" s="26">
        <f t="shared" si="4"/>
        <v>26.09</v>
      </c>
      <c r="O48" s="102">
        <f t="shared" si="5"/>
        <v>110</v>
      </c>
      <c r="P48" s="102">
        <f t="shared" si="6"/>
        <v>0</v>
      </c>
      <c r="Q48" s="102">
        <f t="shared" si="7"/>
        <v>1258.24</v>
      </c>
      <c r="R48" s="26">
        <f t="shared" si="8"/>
        <v>0</v>
      </c>
      <c r="S48" s="26">
        <f t="shared" si="9"/>
        <v>298.13</v>
      </c>
      <c r="T48" s="102">
        <f t="shared" si="10"/>
        <v>120.29</v>
      </c>
      <c r="U48" s="26">
        <f t="shared" si="11"/>
        <v>11.18</v>
      </c>
      <c r="V48" s="102">
        <f t="shared" si="12"/>
        <v>110</v>
      </c>
      <c r="W48" s="102">
        <f t="shared" si="13"/>
        <v>0</v>
      </c>
      <c r="X48" s="26">
        <f t="shared" si="14"/>
        <v>539.6</v>
      </c>
      <c r="Y48" s="26">
        <f t="shared" si="15"/>
        <v>1797.84</v>
      </c>
      <c r="Z48" s="26"/>
      <c r="AA48" s="119" t="s">
        <v>66</v>
      </c>
      <c r="AB48" s="120">
        <f t="shared" ref="AB48:AH48" si="60">K48+R48</f>
        <v>44.72</v>
      </c>
      <c r="AC48" s="120">
        <f t="shared" si="60"/>
        <v>894.39</v>
      </c>
      <c r="AD48" s="120">
        <f t="shared" si="60"/>
        <v>601.46</v>
      </c>
      <c r="AE48" s="120">
        <f t="shared" si="60"/>
        <v>37.27</v>
      </c>
      <c r="AF48" s="120">
        <f t="shared" si="60"/>
        <v>220</v>
      </c>
      <c r="AG48" s="120">
        <f t="shared" si="60"/>
        <v>0</v>
      </c>
      <c r="AH48" s="120">
        <f t="shared" si="60"/>
        <v>1797.84</v>
      </c>
      <c r="AI48" s="119" t="s">
        <v>33</v>
      </c>
    </row>
    <row r="49" s="17" customFormat="1" ht="16" customHeight="1" spans="1:35">
      <c r="A49" s="100">
        <f t="shared" si="0"/>
        <v>46</v>
      </c>
      <c r="B49" s="26" t="s">
        <v>113</v>
      </c>
      <c r="C49" s="101" t="s">
        <v>212</v>
      </c>
      <c r="D49" s="26" t="s">
        <v>213</v>
      </c>
      <c r="E49" s="26">
        <v>3726.65</v>
      </c>
      <c r="F49" s="26">
        <v>3726.65</v>
      </c>
      <c r="G49" s="102">
        <v>6014.67</v>
      </c>
      <c r="H49" s="26">
        <v>3726.65</v>
      </c>
      <c r="I49" s="102">
        <v>3180</v>
      </c>
      <c r="J49" s="102"/>
      <c r="K49" s="26">
        <f t="shared" si="1"/>
        <v>44.72</v>
      </c>
      <c r="L49" s="26">
        <f t="shared" si="2"/>
        <v>596.26</v>
      </c>
      <c r="M49" s="102">
        <f t="shared" si="3"/>
        <v>481.17</v>
      </c>
      <c r="N49" s="26">
        <f t="shared" si="4"/>
        <v>26.09</v>
      </c>
      <c r="O49" s="102">
        <f t="shared" si="5"/>
        <v>159</v>
      </c>
      <c r="P49" s="102">
        <f t="shared" si="6"/>
        <v>0</v>
      </c>
      <c r="Q49" s="102">
        <f t="shared" si="7"/>
        <v>1307.24</v>
      </c>
      <c r="R49" s="26">
        <f t="shared" si="8"/>
        <v>0</v>
      </c>
      <c r="S49" s="26">
        <f t="shared" si="9"/>
        <v>298.13</v>
      </c>
      <c r="T49" s="102">
        <f t="shared" si="10"/>
        <v>120.29</v>
      </c>
      <c r="U49" s="26">
        <f t="shared" si="11"/>
        <v>11.18</v>
      </c>
      <c r="V49" s="102">
        <f t="shared" si="12"/>
        <v>159</v>
      </c>
      <c r="W49" s="102">
        <f t="shared" si="13"/>
        <v>0</v>
      </c>
      <c r="X49" s="26">
        <f t="shared" si="14"/>
        <v>588.6</v>
      </c>
      <c r="Y49" s="26">
        <f t="shared" si="15"/>
        <v>1895.84</v>
      </c>
      <c r="Z49" s="26"/>
      <c r="AA49" s="119" t="s">
        <v>68</v>
      </c>
      <c r="AB49" s="120">
        <f t="shared" ref="AB49:AH49" si="61">K49+R49</f>
        <v>44.72</v>
      </c>
      <c r="AC49" s="120">
        <f t="shared" si="61"/>
        <v>894.39</v>
      </c>
      <c r="AD49" s="120">
        <f t="shared" si="61"/>
        <v>601.46</v>
      </c>
      <c r="AE49" s="120">
        <f t="shared" si="61"/>
        <v>37.27</v>
      </c>
      <c r="AF49" s="120">
        <f t="shared" si="61"/>
        <v>318</v>
      </c>
      <c r="AG49" s="120">
        <f t="shared" si="61"/>
        <v>0</v>
      </c>
      <c r="AH49" s="120">
        <f t="shared" si="61"/>
        <v>1895.84</v>
      </c>
      <c r="AI49" s="119" t="s">
        <v>35</v>
      </c>
    </row>
    <row r="50" s="17" customFormat="1" ht="16" customHeight="1" spans="1:35">
      <c r="A50" s="100">
        <f t="shared" si="0"/>
        <v>47</v>
      </c>
      <c r="B50" s="26" t="s">
        <v>207</v>
      </c>
      <c r="C50" s="101" t="s">
        <v>214</v>
      </c>
      <c r="D50" s="26" t="s">
        <v>215</v>
      </c>
      <c r="E50" s="26">
        <v>3726.65</v>
      </c>
      <c r="F50" s="26">
        <v>3726.65</v>
      </c>
      <c r="G50" s="102">
        <v>6014.67</v>
      </c>
      <c r="H50" s="26">
        <v>3726.65</v>
      </c>
      <c r="I50" s="102">
        <v>3180</v>
      </c>
      <c r="J50" s="102"/>
      <c r="K50" s="26">
        <f t="shared" si="1"/>
        <v>44.72</v>
      </c>
      <c r="L50" s="26">
        <f t="shared" si="2"/>
        <v>596.26</v>
      </c>
      <c r="M50" s="102">
        <f t="shared" si="3"/>
        <v>481.17</v>
      </c>
      <c r="N50" s="26">
        <f t="shared" si="4"/>
        <v>26.09</v>
      </c>
      <c r="O50" s="102">
        <f t="shared" si="5"/>
        <v>159</v>
      </c>
      <c r="P50" s="102">
        <f t="shared" si="6"/>
        <v>0</v>
      </c>
      <c r="Q50" s="102">
        <f t="shared" si="7"/>
        <v>1307.24</v>
      </c>
      <c r="R50" s="26">
        <f t="shared" si="8"/>
        <v>0</v>
      </c>
      <c r="S50" s="26">
        <f t="shared" si="9"/>
        <v>298.13</v>
      </c>
      <c r="T50" s="102">
        <f t="shared" si="10"/>
        <v>120.29</v>
      </c>
      <c r="U50" s="26">
        <f t="shared" si="11"/>
        <v>11.18</v>
      </c>
      <c r="V50" s="102">
        <f t="shared" si="12"/>
        <v>159</v>
      </c>
      <c r="W50" s="102">
        <f t="shared" si="13"/>
        <v>0</v>
      </c>
      <c r="X50" s="26">
        <f t="shared" si="14"/>
        <v>588.6</v>
      </c>
      <c r="Y50" s="26">
        <f t="shared" si="15"/>
        <v>1895.84</v>
      </c>
      <c r="Z50" s="26"/>
      <c r="AA50" s="119" t="s">
        <v>48</v>
      </c>
      <c r="AB50" s="120">
        <f t="shared" ref="AB50:AH50" si="62">K50+R50</f>
        <v>44.72</v>
      </c>
      <c r="AC50" s="120">
        <f t="shared" si="62"/>
        <v>894.39</v>
      </c>
      <c r="AD50" s="120">
        <f t="shared" si="62"/>
        <v>601.46</v>
      </c>
      <c r="AE50" s="120">
        <f t="shared" si="62"/>
        <v>37.27</v>
      </c>
      <c r="AF50" s="120">
        <f t="shared" si="62"/>
        <v>318</v>
      </c>
      <c r="AG50" s="120">
        <f t="shared" si="62"/>
        <v>0</v>
      </c>
      <c r="AH50" s="120">
        <f t="shared" si="62"/>
        <v>1895.84</v>
      </c>
      <c r="AI50" s="119" t="s">
        <v>33</v>
      </c>
    </row>
    <row r="51" s="17" customFormat="1" ht="16" customHeight="1" spans="1:35">
      <c r="A51" s="100">
        <f t="shared" si="0"/>
        <v>48</v>
      </c>
      <c r="B51" s="26" t="s">
        <v>116</v>
      </c>
      <c r="C51" s="101" t="s">
        <v>216</v>
      </c>
      <c r="D51" s="26" t="s">
        <v>217</v>
      </c>
      <c r="E51" s="26">
        <v>3726.65</v>
      </c>
      <c r="F51" s="26">
        <v>3726.65</v>
      </c>
      <c r="G51" s="102">
        <v>6014.67</v>
      </c>
      <c r="H51" s="26">
        <v>3726.65</v>
      </c>
      <c r="I51" s="102">
        <v>4180</v>
      </c>
      <c r="J51" s="102"/>
      <c r="K51" s="26">
        <f t="shared" si="1"/>
        <v>44.72</v>
      </c>
      <c r="L51" s="26">
        <f t="shared" si="2"/>
        <v>596.26</v>
      </c>
      <c r="M51" s="102">
        <f t="shared" si="3"/>
        <v>481.17</v>
      </c>
      <c r="N51" s="26">
        <f t="shared" si="4"/>
        <v>26.09</v>
      </c>
      <c r="O51" s="102">
        <f t="shared" si="5"/>
        <v>209</v>
      </c>
      <c r="P51" s="102">
        <f t="shared" si="6"/>
        <v>0</v>
      </c>
      <c r="Q51" s="102">
        <f t="shared" si="7"/>
        <v>1357.24</v>
      </c>
      <c r="R51" s="26">
        <f t="shared" si="8"/>
        <v>0</v>
      </c>
      <c r="S51" s="26">
        <f t="shared" si="9"/>
        <v>298.13</v>
      </c>
      <c r="T51" s="102">
        <f t="shared" si="10"/>
        <v>120.29</v>
      </c>
      <c r="U51" s="26">
        <f t="shared" si="11"/>
        <v>11.18</v>
      </c>
      <c r="V51" s="102">
        <f t="shared" si="12"/>
        <v>209</v>
      </c>
      <c r="W51" s="102">
        <f t="shared" si="13"/>
        <v>0</v>
      </c>
      <c r="X51" s="26">
        <f t="shared" si="14"/>
        <v>638.6</v>
      </c>
      <c r="Y51" s="26">
        <f t="shared" si="15"/>
        <v>1995.84</v>
      </c>
      <c r="Z51" s="26"/>
      <c r="AA51" s="119" t="s">
        <v>52</v>
      </c>
      <c r="AB51" s="120">
        <f t="shared" ref="AB51:AH51" si="63">K51+R51</f>
        <v>44.72</v>
      </c>
      <c r="AC51" s="120">
        <f t="shared" si="63"/>
        <v>894.39</v>
      </c>
      <c r="AD51" s="120">
        <f t="shared" si="63"/>
        <v>601.46</v>
      </c>
      <c r="AE51" s="120">
        <f t="shared" si="63"/>
        <v>37.27</v>
      </c>
      <c r="AF51" s="120">
        <f t="shared" si="63"/>
        <v>418</v>
      </c>
      <c r="AG51" s="120">
        <f t="shared" si="63"/>
        <v>0</v>
      </c>
      <c r="AH51" s="120">
        <f t="shared" si="63"/>
        <v>1995.84</v>
      </c>
      <c r="AI51" s="119" t="s">
        <v>34</v>
      </c>
    </row>
    <row r="52" s="17" customFormat="1" ht="16" customHeight="1" spans="1:35">
      <c r="A52" s="100">
        <f t="shared" si="0"/>
        <v>49</v>
      </c>
      <c r="B52" s="26" t="s">
        <v>153</v>
      </c>
      <c r="C52" s="101" t="s">
        <v>218</v>
      </c>
      <c r="D52" s="26" t="s">
        <v>219</v>
      </c>
      <c r="E52" s="26">
        <v>3726.65</v>
      </c>
      <c r="F52" s="26">
        <v>3726.65</v>
      </c>
      <c r="G52" s="102">
        <v>6014.67</v>
      </c>
      <c r="H52" s="26">
        <v>3726.65</v>
      </c>
      <c r="I52" s="102">
        <v>3180</v>
      </c>
      <c r="J52" s="102"/>
      <c r="K52" s="26">
        <f t="shared" si="1"/>
        <v>44.72</v>
      </c>
      <c r="L52" s="26">
        <f t="shared" si="2"/>
        <v>596.26</v>
      </c>
      <c r="M52" s="102">
        <f t="shared" si="3"/>
        <v>481.17</v>
      </c>
      <c r="N52" s="26">
        <f t="shared" si="4"/>
        <v>26.09</v>
      </c>
      <c r="O52" s="102">
        <f t="shared" si="5"/>
        <v>159</v>
      </c>
      <c r="P52" s="102">
        <f t="shared" si="6"/>
        <v>0</v>
      </c>
      <c r="Q52" s="102">
        <f t="shared" si="7"/>
        <v>1307.24</v>
      </c>
      <c r="R52" s="26">
        <f t="shared" si="8"/>
        <v>0</v>
      </c>
      <c r="S52" s="26">
        <f t="shared" si="9"/>
        <v>298.13</v>
      </c>
      <c r="T52" s="102">
        <f t="shared" si="10"/>
        <v>120.29</v>
      </c>
      <c r="U52" s="26">
        <f t="shared" si="11"/>
        <v>11.18</v>
      </c>
      <c r="V52" s="102">
        <f t="shared" si="12"/>
        <v>159</v>
      </c>
      <c r="W52" s="102">
        <f t="shared" si="13"/>
        <v>0</v>
      </c>
      <c r="X52" s="26">
        <f t="shared" si="14"/>
        <v>588.6</v>
      </c>
      <c r="Y52" s="26">
        <f t="shared" si="15"/>
        <v>1895.84</v>
      </c>
      <c r="Z52" s="26"/>
      <c r="AA52" s="119" t="s">
        <v>75</v>
      </c>
      <c r="AB52" s="120">
        <f t="shared" ref="AB52:AH52" si="64">K52+R52</f>
        <v>44.72</v>
      </c>
      <c r="AC52" s="120">
        <f t="shared" si="64"/>
        <v>894.39</v>
      </c>
      <c r="AD52" s="120">
        <f t="shared" si="64"/>
        <v>601.46</v>
      </c>
      <c r="AE52" s="120">
        <f t="shared" si="64"/>
        <v>37.27</v>
      </c>
      <c r="AF52" s="120">
        <f t="shared" si="64"/>
        <v>318</v>
      </c>
      <c r="AG52" s="120">
        <f t="shared" si="64"/>
        <v>0</v>
      </c>
      <c r="AH52" s="120">
        <f t="shared" si="64"/>
        <v>1895.84</v>
      </c>
      <c r="AI52" s="119" t="s">
        <v>31</v>
      </c>
    </row>
    <row r="53" s="17" customFormat="1" ht="16" customHeight="1" spans="1:35">
      <c r="A53" s="100">
        <f t="shared" si="0"/>
        <v>50</v>
      </c>
      <c r="B53" s="26" t="s">
        <v>207</v>
      </c>
      <c r="C53" s="101" t="s">
        <v>220</v>
      </c>
      <c r="D53" s="26" t="s">
        <v>221</v>
      </c>
      <c r="E53" s="26">
        <v>3726.65</v>
      </c>
      <c r="F53" s="26">
        <v>3726.65</v>
      </c>
      <c r="G53" s="102">
        <v>6014.67</v>
      </c>
      <c r="H53" s="26">
        <v>3726.65</v>
      </c>
      <c r="I53" s="102">
        <v>3180</v>
      </c>
      <c r="J53" s="102"/>
      <c r="K53" s="26">
        <f t="shared" si="1"/>
        <v>44.72</v>
      </c>
      <c r="L53" s="26">
        <f t="shared" si="2"/>
        <v>596.26</v>
      </c>
      <c r="M53" s="102">
        <f t="shared" si="3"/>
        <v>481.17</v>
      </c>
      <c r="N53" s="26">
        <f t="shared" si="4"/>
        <v>26.09</v>
      </c>
      <c r="O53" s="102">
        <f t="shared" si="5"/>
        <v>159</v>
      </c>
      <c r="P53" s="102">
        <f t="shared" si="6"/>
        <v>0</v>
      </c>
      <c r="Q53" s="102">
        <f t="shared" si="7"/>
        <v>1307.24</v>
      </c>
      <c r="R53" s="26">
        <f t="shared" si="8"/>
        <v>0</v>
      </c>
      <c r="S53" s="26">
        <f t="shared" si="9"/>
        <v>298.13</v>
      </c>
      <c r="T53" s="102">
        <f t="shared" si="10"/>
        <v>120.29</v>
      </c>
      <c r="U53" s="26">
        <f t="shared" si="11"/>
        <v>11.18</v>
      </c>
      <c r="V53" s="102">
        <f t="shared" si="12"/>
        <v>159</v>
      </c>
      <c r="W53" s="102">
        <f t="shared" si="13"/>
        <v>0</v>
      </c>
      <c r="X53" s="26">
        <f t="shared" si="14"/>
        <v>588.6</v>
      </c>
      <c r="Y53" s="26">
        <f t="shared" si="15"/>
        <v>1895.84</v>
      </c>
      <c r="Z53" s="26"/>
      <c r="AA53" s="119" t="s">
        <v>59</v>
      </c>
      <c r="AB53" s="120">
        <f t="shared" ref="AB53:AH53" si="65">K53+R53</f>
        <v>44.72</v>
      </c>
      <c r="AC53" s="120">
        <f t="shared" si="65"/>
        <v>894.39</v>
      </c>
      <c r="AD53" s="120">
        <f t="shared" si="65"/>
        <v>601.46</v>
      </c>
      <c r="AE53" s="120">
        <f t="shared" si="65"/>
        <v>37.27</v>
      </c>
      <c r="AF53" s="120">
        <f t="shared" si="65"/>
        <v>318</v>
      </c>
      <c r="AG53" s="120">
        <f t="shared" si="65"/>
        <v>0</v>
      </c>
      <c r="AH53" s="120">
        <f t="shared" si="65"/>
        <v>1895.84</v>
      </c>
      <c r="AI53" s="119" t="s">
        <v>35</v>
      </c>
    </row>
    <row r="54" s="17" customFormat="1" ht="16" customHeight="1" spans="1:35">
      <c r="A54" s="100">
        <f t="shared" si="0"/>
        <v>51</v>
      </c>
      <c r="B54" s="26" t="s">
        <v>207</v>
      </c>
      <c r="C54" s="101" t="s">
        <v>222</v>
      </c>
      <c r="D54" s="26" t="s">
        <v>223</v>
      </c>
      <c r="E54" s="26">
        <v>3726.65</v>
      </c>
      <c r="F54" s="26">
        <v>3726.65</v>
      </c>
      <c r="G54" s="102">
        <v>6014.67</v>
      </c>
      <c r="H54" s="26">
        <v>3726.65</v>
      </c>
      <c r="I54" s="102">
        <v>3180</v>
      </c>
      <c r="J54" s="102"/>
      <c r="K54" s="26">
        <f t="shared" si="1"/>
        <v>44.72</v>
      </c>
      <c r="L54" s="26">
        <f t="shared" si="2"/>
        <v>596.26</v>
      </c>
      <c r="M54" s="102">
        <f t="shared" si="3"/>
        <v>481.17</v>
      </c>
      <c r="N54" s="26">
        <f t="shared" si="4"/>
        <v>26.09</v>
      </c>
      <c r="O54" s="102">
        <f t="shared" si="5"/>
        <v>159</v>
      </c>
      <c r="P54" s="102">
        <f t="shared" si="6"/>
        <v>0</v>
      </c>
      <c r="Q54" s="102">
        <f t="shared" si="7"/>
        <v>1307.24</v>
      </c>
      <c r="R54" s="26">
        <f t="shared" si="8"/>
        <v>0</v>
      </c>
      <c r="S54" s="26">
        <f t="shared" si="9"/>
        <v>298.13</v>
      </c>
      <c r="T54" s="102">
        <f t="shared" si="10"/>
        <v>120.29</v>
      </c>
      <c r="U54" s="26">
        <f t="shared" si="11"/>
        <v>11.18</v>
      </c>
      <c r="V54" s="102">
        <f t="shared" si="12"/>
        <v>159</v>
      </c>
      <c r="W54" s="102">
        <f t="shared" si="13"/>
        <v>0</v>
      </c>
      <c r="X54" s="26">
        <f t="shared" si="14"/>
        <v>588.6</v>
      </c>
      <c r="Y54" s="26">
        <f t="shared" si="15"/>
        <v>1895.84</v>
      </c>
      <c r="Z54" s="26"/>
      <c r="AA54" s="119" t="s">
        <v>66</v>
      </c>
      <c r="AB54" s="120">
        <f t="shared" ref="AB54:AH54" si="66">K54+R54</f>
        <v>44.72</v>
      </c>
      <c r="AC54" s="120">
        <f t="shared" si="66"/>
        <v>894.39</v>
      </c>
      <c r="AD54" s="120">
        <f t="shared" si="66"/>
        <v>601.46</v>
      </c>
      <c r="AE54" s="120">
        <f t="shared" si="66"/>
        <v>37.27</v>
      </c>
      <c r="AF54" s="120">
        <f t="shared" si="66"/>
        <v>318</v>
      </c>
      <c r="AG54" s="120">
        <f t="shared" si="66"/>
        <v>0</v>
      </c>
      <c r="AH54" s="120">
        <f t="shared" si="66"/>
        <v>1895.84</v>
      </c>
      <c r="AI54" s="119" t="s">
        <v>33</v>
      </c>
    </row>
    <row r="55" s="17" customFormat="1" ht="16" customHeight="1" spans="1:35">
      <c r="A55" s="100">
        <f t="shared" si="0"/>
        <v>52</v>
      </c>
      <c r="B55" s="26" t="s">
        <v>113</v>
      </c>
      <c r="C55" s="101" t="s">
        <v>224</v>
      </c>
      <c r="D55" s="26" t="s">
        <v>225</v>
      </c>
      <c r="E55" s="26">
        <v>3820</v>
      </c>
      <c r="F55" s="26">
        <v>3820</v>
      </c>
      <c r="G55" s="102">
        <v>6014.67</v>
      </c>
      <c r="H55" s="26">
        <v>3820</v>
      </c>
      <c r="I55" s="102">
        <v>4180</v>
      </c>
      <c r="J55" s="102"/>
      <c r="K55" s="26">
        <f t="shared" si="1"/>
        <v>45.84</v>
      </c>
      <c r="L55" s="26">
        <f t="shared" si="2"/>
        <v>611.2</v>
      </c>
      <c r="M55" s="102">
        <f t="shared" si="3"/>
        <v>481.17</v>
      </c>
      <c r="N55" s="26">
        <f t="shared" si="4"/>
        <v>26.74</v>
      </c>
      <c r="O55" s="102">
        <f t="shared" si="5"/>
        <v>209</v>
      </c>
      <c r="P55" s="102">
        <f t="shared" si="6"/>
        <v>0</v>
      </c>
      <c r="Q55" s="102">
        <f t="shared" si="7"/>
        <v>1373.95</v>
      </c>
      <c r="R55" s="26">
        <f t="shared" si="8"/>
        <v>0</v>
      </c>
      <c r="S55" s="26">
        <f t="shared" si="9"/>
        <v>305.6</v>
      </c>
      <c r="T55" s="102">
        <f t="shared" si="10"/>
        <v>120.29</v>
      </c>
      <c r="U55" s="26">
        <f t="shared" si="11"/>
        <v>11.46</v>
      </c>
      <c r="V55" s="102">
        <f t="shared" si="12"/>
        <v>209</v>
      </c>
      <c r="W55" s="102">
        <f t="shared" si="13"/>
        <v>0</v>
      </c>
      <c r="X55" s="26">
        <f t="shared" si="14"/>
        <v>646.35</v>
      </c>
      <c r="Y55" s="26">
        <f t="shared" si="15"/>
        <v>2020.3</v>
      </c>
      <c r="Z55" s="26"/>
      <c r="AA55" s="119" t="s">
        <v>68</v>
      </c>
      <c r="AB55" s="120">
        <f t="shared" ref="AB55:AH55" si="67">K55+R55</f>
        <v>45.84</v>
      </c>
      <c r="AC55" s="120">
        <f t="shared" si="67"/>
        <v>916.8</v>
      </c>
      <c r="AD55" s="120">
        <f t="shared" si="67"/>
        <v>601.46</v>
      </c>
      <c r="AE55" s="120">
        <f t="shared" si="67"/>
        <v>38.2</v>
      </c>
      <c r="AF55" s="120">
        <f t="shared" si="67"/>
        <v>418</v>
      </c>
      <c r="AG55" s="120">
        <f t="shared" si="67"/>
        <v>0</v>
      </c>
      <c r="AH55" s="120">
        <f t="shared" si="67"/>
        <v>2020.3</v>
      </c>
      <c r="AI55" s="119" t="s">
        <v>35</v>
      </c>
    </row>
    <row r="56" s="17" customFormat="1" ht="16" customHeight="1" spans="1:35">
      <c r="A56" s="100">
        <f t="shared" si="0"/>
        <v>53</v>
      </c>
      <c r="B56" s="26" t="s">
        <v>207</v>
      </c>
      <c r="C56" s="101" t="s">
        <v>226</v>
      </c>
      <c r="D56" s="26" t="s">
        <v>227</v>
      </c>
      <c r="E56" s="26">
        <v>3820</v>
      </c>
      <c r="F56" s="26">
        <v>3820</v>
      </c>
      <c r="G56" s="102">
        <v>6014.67</v>
      </c>
      <c r="H56" s="26">
        <v>3820</v>
      </c>
      <c r="I56" s="102">
        <v>4180</v>
      </c>
      <c r="J56" s="102"/>
      <c r="K56" s="26">
        <f t="shared" si="1"/>
        <v>45.84</v>
      </c>
      <c r="L56" s="26">
        <f t="shared" si="2"/>
        <v>611.2</v>
      </c>
      <c r="M56" s="102">
        <f t="shared" si="3"/>
        <v>481.17</v>
      </c>
      <c r="N56" s="26">
        <f t="shared" si="4"/>
        <v>26.74</v>
      </c>
      <c r="O56" s="102">
        <f t="shared" si="5"/>
        <v>209</v>
      </c>
      <c r="P56" s="102">
        <f t="shared" si="6"/>
        <v>0</v>
      </c>
      <c r="Q56" s="102">
        <f t="shared" si="7"/>
        <v>1373.95</v>
      </c>
      <c r="R56" s="26">
        <f t="shared" si="8"/>
        <v>0</v>
      </c>
      <c r="S56" s="26">
        <f t="shared" si="9"/>
        <v>305.6</v>
      </c>
      <c r="T56" s="102">
        <f t="shared" si="10"/>
        <v>120.29</v>
      </c>
      <c r="U56" s="26">
        <f t="shared" si="11"/>
        <v>11.46</v>
      </c>
      <c r="V56" s="102">
        <f t="shared" si="12"/>
        <v>209</v>
      </c>
      <c r="W56" s="102">
        <f t="shared" si="13"/>
        <v>0</v>
      </c>
      <c r="X56" s="26">
        <f t="shared" si="14"/>
        <v>646.35</v>
      </c>
      <c r="Y56" s="26">
        <f t="shared" si="15"/>
        <v>2020.3</v>
      </c>
      <c r="Z56" s="26"/>
      <c r="AA56" s="119" t="s">
        <v>66</v>
      </c>
      <c r="AB56" s="120">
        <f t="shared" ref="AB56:AH56" si="68">K56+R56</f>
        <v>45.84</v>
      </c>
      <c r="AC56" s="120">
        <f t="shared" si="68"/>
        <v>916.8</v>
      </c>
      <c r="AD56" s="120">
        <f t="shared" si="68"/>
        <v>601.46</v>
      </c>
      <c r="AE56" s="120">
        <f t="shared" si="68"/>
        <v>38.2</v>
      </c>
      <c r="AF56" s="120">
        <f t="shared" si="68"/>
        <v>418</v>
      </c>
      <c r="AG56" s="120">
        <f t="shared" si="68"/>
        <v>0</v>
      </c>
      <c r="AH56" s="120">
        <f t="shared" si="68"/>
        <v>2020.3</v>
      </c>
      <c r="AI56" s="119" t="s">
        <v>33</v>
      </c>
    </row>
    <row r="57" s="17" customFormat="1" ht="16" customHeight="1" spans="1:35">
      <c r="A57" s="100">
        <f t="shared" si="0"/>
        <v>54</v>
      </c>
      <c r="B57" s="26" t="s">
        <v>207</v>
      </c>
      <c r="C57" s="101" t="s">
        <v>228</v>
      </c>
      <c r="D57" s="26" t="s">
        <v>229</v>
      </c>
      <c r="E57" s="26">
        <v>3726.65</v>
      </c>
      <c r="F57" s="26">
        <v>3726.65</v>
      </c>
      <c r="G57" s="102">
        <v>6014.67</v>
      </c>
      <c r="H57" s="26">
        <v>3726.65</v>
      </c>
      <c r="I57" s="102">
        <v>3180</v>
      </c>
      <c r="J57" s="102"/>
      <c r="K57" s="26">
        <f t="shared" si="1"/>
        <v>44.72</v>
      </c>
      <c r="L57" s="26">
        <f t="shared" si="2"/>
        <v>596.26</v>
      </c>
      <c r="M57" s="102">
        <f t="shared" si="3"/>
        <v>481.17</v>
      </c>
      <c r="N57" s="26">
        <f t="shared" si="4"/>
        <v>26.09</v>
      </c>
      <c r="O57" s="102">
        <f t="shared" si="5"/>
        <v>159</v>
      </c>
      <c r="P57" s="102">
        <f t="shared" si="6"/>
        <v>0</v>
      </c>
      <c r="Q57" s="102">
        <f t="shared" si="7"/>
        <v>1307.24</v>
      </c>
      <c r="R57" s="26">
        <f t="shared" si="8"/>
        <v>0</v>
      </c>
      <c r="S57" s="26">
        <f t="shared" si="9"/>
        <v>298.13</v>
      </c>
      <c r="T57" s="102">
        <f t="shared" si="10"/>
        <v>120.29</v>
      </c>
      <c r="U57" s="26">
        <f t="shared" si="11"/>
        <v>11.18</v>
      </c>
      <c r="V57" s="102">
        <f t="shared" si="12"/>
        <v>159</v>
      </c>
      <c r="W57" s="102">
        <f t="shared" si="13"/>
        <v>0</v>
      </c>
      <c r="X57" s="26">
        <f t="shared" si="14"/>
        <v>588.6</v>
      </c>
      <c r="Y57" s="26">
        <f t="shared" si="15"/>
        <v>1895.84</v>
      </c>
      <c r="Z57" s="26"/>
      <c r="AA57" s="119" t="s">
        <v>66</v>
      </c>
      <c r="AB57" s="120">
        <f t="shared" ref="AB57:AH57" si="69">K57+R57</f>
        <v>44.72</v>
      </c>
      <c r="AC57" s="120">
        <f t="shared" si="69"/>
        <v>894.39</v>
      </c>
      <c r="AD57" s="120">
        <f t="shared" si="69"/>
        <v>601.46</v>
      </c>
      <c r="AE57" s="120">
        <f t="shared" si="69"/>
        <v>37.27</v>
      </c>
      <c r="AF57" s="120">
        <f t="shared" si="69"/>
        <v>318</v>
      </c>
      <c r="AG57" s="120">
        <f t="shared" si="69"/>
        <v>0</v>
      </c>
      <c r="AH57" s="120">
        <f t="shared" si="69"/>
        <v>1895.84</v>
      </c>
      <c r="AI57" s="119" t="s">
        <v>33</v>
      </c>
    </row>
    <row r="58" s="17" customFormat="1" ht="16" customHeight="1" spans="1:35">
      <c r="A58" s="100">
        <f t="shared" si="0"/>
        <v>55</v>
      </c>
      <c r="B58" s="26" t="s">
        <v>207</v>
      </c>
      <c r="C58" s="101" t="s">
        <v>230</v>
      </c>
      <c r="D58" s="26" t="s">
        <v>231</v>
      </c>
      <c r="E58" s="26">
        <v>3726.65</v>
      </c>
      <c r="F58" s="26">
        <v>3726.65</v>
      </c>
      <c r="G58" s="102">
        <v>6014.67</v>
      </c>
      <c r="H58" s="26">
        <v>3726.65</v>
      </c>
      <c r="I58" s="102">
        <v>3180</v>
      </c>
      <c r="J58" s="102"/>
      <c r="K58" s="26">
        <f t="shared" si="1"/>
        <v>44.72</v>
      </c>
      <c r="L58" s="26">
        <f t="shared" si="2"/>
        <v>596.26</v>
      </c>
      <c r="M58" s="102">
        <f t="shared" si="3"/>
        <v>481.17</v>
      </c>
      <c r="N58" s="26">
        <f t="shared" si="4"/>
        <v>26.09</v>
      </c>
      <c r="O58" s="102">
        <f t="shared" si="5"/>
        <v>159</v>
      </c>
      <c r="P58" s="102">
        <f t="shared" si="6"/>
        <v>0</v>
      </c>
      <c r="Q58" s="102">
        <f t="shared" si="7"/>
        <v>1307.24</v>
      </c>
      <c r="R58" s="26">
        <f t="shared" si="8"/>
        <v>0</v>
      </c>
      <c r="S58" s="26">
        <f t="shared" si="9"/>
        <v>298.13</v>
      </c>
      <c r="T58" s="102">
        <f t="shared" si="10"/>
        <v>120.29</v>
      </c>
      <c r="U58" s="26">
        <f t="shared" si="11"/>
        <v>11.18</v>
      </c>
      <c r="V58" s="102">
        <f t="shared" si="12"/>
        <v>159</v>
      </c>
      <c r="W58" s="102">
        <f t="shared" si="13"/>
        <v>0</v>
      </c>
      <c r="X58" s="26">
        <f t="shared" si="14"/>
        <v>588.6</v>
      </c>
      <c r="Y58" s="26">
        <f t="shared" si="15"/>
        <v>1895.84</v>
      </c>
      <c r="Z58" s="26"/>
      <c r="AA58" s="119" t="s">
        <v>60</v>
      </c>
      <c r="AB58" s="120">
        <f t="shared" ref="AB58:AH58" si="70">K58+R58</f>
        <v>44.72</v>
      </c>
      <c r="AC58" s="120">
        <f t="shared" si="70"/>
        <v>894.39</v>
      </c>
      <c r="AD58" s="120">
        <f t="shared" si="70"/>
        <v>601.46</v>
      </c>
      <c r="AE58" s="120">
        <f t="shared" si="70"/>
        <v>37.27</v>
      </c>
      <c r="AF58" s="120">
        <f t="shared" si="70"/>
        <v>318</v>
      </c>
      <c r="AG58" s="120">
        <f t="shared" si="70"/>
        <v>0</v>
      </c>
      <c r="AH58" s="120">
        <f t="shared" si="70"/>
        <v>1895.84</v>
      </c>
      <c r="AI58" s="119" t="s">
        <v>33</v>
      </c>
    </row>
    <row r="59" s="17" customFormat="1" ht="16" customHeight="1" spans="1:35">
      <c r="A59" s="100">
        <f t="shared" si="0"/>
        <v>56</v>
      </c>
      <c r="B59" s="26" t="s">
        <v>207</v>
      </c>
      <c r="C59" s="101" t="s">
        <v>232</v>
      </c>
      <c r="D59" s="26" t="s">
        <v>233</v>
      </c>
      <c r="E59" s="26">
        <v>3726.65</v>
      </c>
      <c r="F59" s="26">
        <v>3726.65</v>
      </c>
      <c r="G59" s="102">
        <v>6014.67</v>
      </c>
      <c r="H59" s="26">
        <v>3726.65</v>
      </c>
      <c r="I59" s="102">
        <v>3180</v>
      </c>
      <c r="J59" s="102"/>
      <c r="K59" s="26">
        <f t="shared" si="1"/>
        <v>44.72</v>
      </c>
      <c r="L59" s="26">
        <f t="shared" si="2"/>
        <v>596.26</v>
      </c>
      <c r="M59" s="102">
        <f t="shared" si="3"/>
        <v>481.17</v>
      </c>
      <c r="N59" s="26">
        <f t="shared" si="4"/>
        <v>26.09</v>
      </c>
      <c r="O59" s="102">
        <f t="shared" si="5"/>
        <v>159</v>
      </c>
      <c r="P59" s="102">
        <f t="shared" si="6"/>
        <v>0</v>
      </c>
      <c r="Q59" s="102">
        <f t="shared" si="7"/>
        <v>1307.24</v>
      </c>
      <c r="R59" s="26">
        <f t="shared" si="8"/>
        <v>0</v>
      </c>
      <c r="S59" s="26">
        <f t="shared" si="9"/>
        <v>298.13</v>
      </c>
      <c r="T59" s="102">
        <f t="shared" si="10"/>
        <v>120.29</v>
      </c>
      <c r="U59" s="26">
        <f t="shared" si="11"/>
        <v>11.18</v>
      </c>
      <c r="V59" s="102">
        <f t="shared" si="12"/>
        <v>159</v>
      </c>
      <c r="W59" s="102">
        <f t="shared" si="13"/>
        <v>0</v>
      </c>
      <c r="X59" s="26">
        <f t="shared" si="14"/>
        <v>588.6</v>
      </c>
      <c r="Y59" s="26">
        <f t="shared" si="15"/>
        <v>1895.84</v>
      </c>
      <c r="Z59" s="26"/>
      <c r="AA59" s="119" t="s">
        <v>66</v>
      </c>
      <c r="AB59" s="120">
        <f t="shared" ref="AB59:AH59" si="71">K59+R59</f>
        <v>44.72</v>
      </c>
      <c r="AC59" s="120">
        <f t="shared" si="71"/>
        <v>894.39</v>
      </c>
      <c r="AD59" s="120">
        <f t="shared" si="71"/>
        <v>601.46</v>
      </c>
      <c r="AE59" s="120">
        <f t="shared" si="71"/>
        <v>37.27</v>
      </c>
      <c r="AF59" s="120">
        <f t="shared" si="71"/>
        <v>318</v>
      </c>
      <c r="AG59" s="120">
        <f t="shared" si="71"/>
        <v>0</v>
      </c>
      <c r="AH59" s="120">
        <f t="shared" si="71"/>
        <v>1895.84</v>
      </c>
      <c r="AI59" s="119" t="s">
        <v>33</v>
      </c>
    </row>
    <row r="60" s="17" customFormat="1" ht="16" customHeight="1" spans="1:35">
      <c r="A60" s="100">
        <f t="shared" si="0"/>
        <v>57</v>
      </c>
      <c r="B60" s="26" t="s">
        <v>113</v>
      </c>
      <c r="C60" s="101" t="s">
        <v>234</v>
      </c>
      <c r="D60" s="26" t="s">
        <v>235</v>
      </c>
      <c r="E60" s="26">
        <v>3726.65</v>
      </c>
      <c r="F60" s="26">
        <v>3726.65</v>
      </c>
      <c r="G60" s="102">
        <v>6014.67</v>
      </c>
      <c r="H60" s="26">
        <v>3726.65</v>
      </c>
      <c r="I60" s="102">
        <v>4180</v>
      </c>
      <c r="J60" s="102"/>
      <c r="K60" s="26">
        <f t="shared" si="1"/>
        <v>44.72</v>
      </c>
      <c r="L60" s="26">
        <f t="shared" si="2"/>
        <v>596.26</v>
      </c>
      <c r="M60" s="102">
        <f t="shared" si="3"/>
        <v>481.17</v>
      </c>
      <c r="N60" s="26">
        <f t="shared" si="4"/>
        <v>26.09</v>
      </c>
      <c r="O60" s="102">
        <f t="shared" si="5"/>
        <v>209</v>
      </c>
      <c r="P60" s="102">
        <f t="shared" si="6"/>
        <v>0</v>
      </c>
      <c r="Q60" s="102">
        <f t="shared" si="7"/>
        <v>1357.24</v>
      </c>
      <c r="R60" s="26">
        <f t="shared" si="8"/>
        <v>0</v>
      </c>
      <c r="S60" s="26">
        <f t="shared" si="9"/>
        <v>298.13</v>
      </c>
      <c r="T60" s="102">
        <f t="shared" si="10"/>
        <v>120.29</v>
      </c>
      <c r="U60" s="26">
        <f t="shared" si="11"/>
        <v>11.18</v>
      </c>
      <c r="V60" s="102">
        <f t="shared" si="12"/>
        <v>209</v>
      </c>
      <c r="W60" s="102">
        <f t="shared" si="13"/>
        <v>0</v>
      </c>
      <c r="X60" s="26">
        <f t="shared" si="14"/>
        <v>638.6</v>
      </c>
      <c r="Y60" s="26">
        <f t="shared" si="15"/>
        <v>1995.84</v>
      </c>
      <c r="Z60" s="26"/>
      <c r="AA60" s="119" t="s">
        <v>59</v>
      </c>
      <c r="AB60" s="120">
        <f t="shared" ref="AB60:AH60" si="72">K60+R60</f>
        <v>44.72</v>
      </c>
      <c r="AC60" s="120">
        <f t="shared" si="72"/>
        <v>894.39</v>
      </c>
      <c r="AD60" s="120">
        <f t="shared" si="72"/>
        <v>601.46</v>
      </c>
      <c r="AE60" s="120">
        <f t="shared" si="72"/>
        <v>37.27</v>
      </c>
      <c r="AF60" s="120">
        <f t="shared" si="72"/>
        <v>418</v>
      </c>
      <c r="AG60" s="120">
        <f t="shared" si="72"/>
        <v>0</v>
      </c>
      <c r="AH60" s="120">
        <f t="shared" si="72"/>
        <v>1995.84</v>
      </c>
      <c r="AI60" s="119" t="s">
        <v>35</v>
      </c>
    </row>
    <row r="61" s="17" customFormat="1" ht="16" customHeight="1" spans="1:35">
      <c r="A61" s="100">
        <f t="shared" si="0"/>
        <v>58</v>
      </c>
      <c r="B61" s="26" t="s">
        <v>113</v>
      </c>
      <c r="C61" s="101" t="s">
        <v>236</v>
      </c>
      <c r="D61" s="26" t="s">
        <v>237</v>
      </c>
      <c r="E61" s="26">
        <v>3726.65</v>
      </c>
      <c r="F61" s="26">
        <v>3726.65</v>
      </c>
      <c r="G61" s="102">
        <v>6014.67</v>
      </c>
      <c r="H61" s="26">
        <v>3726.65</v>
      </c>
      <c r="I61" s="102">
        <v>4180</v>
      </c>
      <c r="J61" s="102"/>
      <c r="K61" s="26">
        <f t="shared" si="1"/>
        <v>44.72</v>
      </c>
      <c r="L61" s="26">
        <f t="shared" si="2"/>
        <v>596.26</v>
      </c>
      <c r="M61" s="102">
        <f t="shared" si="3"/>
        <v>481.17</v>
      </c>
      <c r="N61" s="26">
        <f t="shared" si="4"/>
        <v>26.09</v>
      </c>
      <c r="O61" s="102">
        <f t="shared" si="5"/>
        <v>209</v>
      </c>
      <c r="P61" s="102">
        <f t="shared" si="6"/>
        <v>0</v>
      </c>
      <c r="Q61" s="102">
        <f t="shared" si="7"/>
        <v>1357.24</v>
      </c>
      <c r="R61" s="26">
        <f t="shared" si="8"/>
        <v>0</v>
      </c>
      <c r="S61" s="26">
        <f t="shared" si="9"/>
        <v>298.13</v>
      </c>
      <c r="T61" s="102">
        <f t="shared" si="10"/>
        <v>120.29</v>
      </c>
      <c r="U61" s="26">
        <f t="shared" si="11"/>
        <v>11.18</v>
      </c>
      <c r="V61" s="102">
        <f t="shared" si="12"/>
        <v>209</v>
      </c>
      <c r="W61" s="102">
        <f t="shared" si="13"/>
        <v>0</v>
      </c>
      <c r="X61" s="26">
        <f t="shared" si="14"/>
        <v>638.6</v>
      </c>
      <c r="Y61" s="26">
        <f t="shared" si="15"/>
        <v>1995.84</v>
      </c>
      <c r="Z61" s="26"/>
      <c r="AA61" s="119" t="s">
        <v>68</v>
      </c>
      <c r="AB61" s="120">
        <f t="shared" ref="AB61:AH61" si="73">K61+R61</f>
        <v>44.72</v>
      </c>
      <c r="AC61" s="120">
        <f t="shared" si="73"/>
        <v>894.39</v>
      </c>
      <c r="AD61" s="120">
        <f t="shared" si="73"/>
        <v>601.46</v>
      </c>
      <c r="AE61" s="120">
        <f t="shared" si="73"/>
        <v>37.27</v>
      </c>
      <c r="AF61" s="120">
        <f t="shared" si="73"/>
        <v>418</v>
      </c>
      <c r="AG61" s="120">
        <f t="shared" si="73"/>
        <v>0</v>
      </c>
      <c r="AH61" s="120">
        <f t="shared" si="73"/>
        <v>1995.84</v>
      </c>
      <c r="AI61" s="119" t="s">
        <v>35</v>
      </c>
    </row>
    <row r="62" s="17" customFormat="1" ht="16" customHeight="1" spans="1:35">
      <c r="A62" s="100">
        <f t="shared" si="0"/>
        <v>59</v>
      </c>
      <c r="B62" s="26" t="s">
        <v>113</v>
      </c>
      <c r="C62" s="101" t="s">
        <v>238</v>
      </c>
      <c r="D62" s="26" t="s">
        <v>239</v>
      </c>
      <c r="E62" s="26">
        <v>3726.65</v>
      </c>
      <c r="F62" s="26">
        <v>3726.65</v>
      </c>
      <c r="G62" s="102">
        <v>6014.67</v>
      </c>
      <c r="H62" s="26">
        <v>3726.65</v>
      </c>
      <c r="I62" s="102">
        <v>4180</v>
      </c>
      <c r="J62" s="102"/>
      <c r="K62" s="26">
        <f t="shared" si="1"/>
        <v>44.72</v>
      </c>
      <c r="L62" s="26">
        <f t="shared" si="2"/>
        <v>596.26</v>
      </c>
      <c r="M62" s="102">
        <f t="shared" si="3"/>
        <v>481.17</v>
      </c>
      <c r="N62" s="26">
        <f t="shared" si="4"/>
        <v>26.09</v>
      </c>
      <c r="O62" s="102">
        <f t="shared" si="5"/>
        <v>209</v>
      </c>
      <c r="P62" s="102">
        <f t="shared" si="6"/>
        <v>0</v>
      </c>
      <c r="Q62" s="102">
        <f t="shared" si="7"/>
        <v>1357.24</v>
      </c>
      <c r="R62" s="26">
        <f t="shared" si="8"/>
        <v>0</v>
      </c>
      <c r="S62" s="26">
        <f t="shared" si="9"/>
        <v>298.13</v>
      </c>
      <c r="T62" s="102">
        <f t="shared" si="10"/>
        <v>120.29</v>
      </c>
      <c r="U62" s="26">
        <f t="shared" si="11"/>
        <v>11.18</v>
      </c>
      <c r="V62" s="102">
        <f t="shared" si="12"/>
        <v>209</v>
      </c>
      <c r="W62" s="102">
        <f t="shared" si="13"/>
        <v>0</v>
      </c>
      <c r="X62" s="26">
        <f t="shared" si="14"/>
        <v>638.6</v>
      </c>
      <c r="Y62" s="26">
        <f t="shared" si="15"/>
        <v>1995.84</v>
      </c>
      <c r="Z62" s="26"/>
      <c r="AA62" s="119" t="s">
        <v>68</v>
      </c>
      <c r="AB62" s="120">
        <f t="shared" ref="AB62:AH62" si="74">K62+R62</f>
        <v>44.72</v>
      </c>
      <c r="AC62" s="120">
        <f t="shared" si="74"/>
        <v>894.39</v>
      </c>
      <c r="AD62" s="120">
        <f t="shared" si="74"/>
        <v>601.46</v>
      </c>
      <c r="AE62" s="120">
        <f t="shared" si="74"/>
        <v>37.27</v>
      </c>
      <c r="AF62" s="120">
        <f t="shared" si="74"/>
        <v>418</v>
      </c>
      <c r="AG62" s="120">
        <f t="shared" si="74"/>
        <v>0</v>
      </c>
      <c r="AH62" s="120">
        <f t="shared" si="74"/>
        <v>1995.84</v>
      </c>
      <c r="AI62" s="119" t="s">
        <v>35</v>
      </c>
    </row>
    <row r="63" s="17" customFormat="1" ht="16" customHeight="1" spans="1:35">
      <c r="A63" s="100">
        <f t="shared" si="0"/>
        <v>60</v>
      </c>
      <c r="B63" s="26" t="s">
        <v>113</v>
      </c>
      <c r="C63" s="101" t="s">
        <v>240</v>
      </c>
      <c r="D63" s="301" t="s">
        <v>241</v>
      </c>
      <c r="E63" s="26">
        <v>3726.65</v>
      </c>
      <c r="F63" s="26">
        <v>3726.65</v>
      </c>
      <c r="G63" s="102">
        <v>6014.67</v>
      </c>
      <c r="H63" s="26">
        <v>3726.65</v>
      </c>
      <c r="I63" s="102">
        <v>3180</v>
      </c>
      <c r="J63" s="102"/>
      <c r="K63" s="26">
        <f t="shared" si="1"/>
        <v>44.72</v>
      </c>
      <c r="L63" s="26">
        <f t="shared" si="2"/>
        <v>596.26</v>
      </c>
      <c r="M63" s="102">
        <f t="shared" si="3"/>
        <v>481.17</v>
      </c>
      <c r="N63" s="26">
        <f t="shared" si="4"/>
        <v>26.09</v>
      </c>
      <c r="O63" s="102">
        <f t="shared" si="5"/>
        <v>159</v>
      </c>
      <c r="P63" s="102">
        <f t="shared" si="6"/>
        <v>0</v>
      </c>
      <c r="Q63" s="102">
        <f t="shared" si="7"/>
        <v>1307.24</v>
      </c>
      <c r="R63" s="26">
        <f t="shared" si="8"/>
        <v>0</v>
      </c>
      <c r="S63" s="26">
        <f t="shared" si="9"/>
        <v>298.13</v>
      </c>
      <c r="T63" s="102">
        <f t="shared" si="10"/>
        <v>120.29</v>
      </c>
      <c r="U63" s="26">
        <f t="shared" si="11"/>
        <v>11.18</v>
      </c>
      <c r="V63" s="102">
        <f t="shared" si="12"/>
        <v>159</v>
      </c>
      <c r="W63" s="102">
        <f t="shared" si="13"/>
        <v>0</v>
      </c>
      <c r="X63" s="26">
        <f t="shared" si="14"/>
        <v>588.6</v>
      </c>
      <c r="Y63" s="26">
        <f t="shared" si="15"/>
        <v>1895.84</v>
      </c>
      <c r="Z63" s="26"/>
      <c r="AA63" s="119" t="s">
        <v>68</v>
      </c>
      <c r="AB63" s="120">
        <f t="shared" ref="AB63:AH63" si="75">K63+R63</f>
        <v>44.72</v>
      </c>
      <c r="AC63" s="120">
        <f t="shared" si="75"/>
        <v>894.39</v>
      </c>
      <c r="AD63" s="120">
        <f t="shared" si="75"/>
        <v>601.46</v>
      </c>
      <c r="AE63" s="120">
        <f t="shared" si="75"/>
        <v>37.27</v>
      </c>
      <c r="AF63" s="120">
        <f t="shared" si="75"/>
        <v>318</v>
      </c>
      <c r="AG63" s="120">
        <f t="shared" si="75"/>
        <v>0</v>
      </c>
      <c r="AH63" s="120">
        <f t="shared" si="75"/>
        <v>1895.84</v>
      </c>
      <c r="AI63" s="119" t="s">
        <v>35</v>
      </c>
    </row>
    <row r="64" s="17" customFormat="1" ht="16" customHeight="1" spans="1:35">
      <c r="A64" s="100">
        <f t="shared" si="0"/>
        <v>61</v>
      </c>
      <c r="B64" s="26" t="s">
        <v>113</v>
      </c>
      <c r="C64" s="101" t="s">
        <v>242</v>
      </c>
      <c r="D64" s="26" t="s">
        <v>243</v>
      </c>
      <c r="E64" s="26">
        <v>3726.65</v>
      </c>
      <c r="F64" s="26">
        <v>3726.65</v>
      </c>
      <c r="G64" s="102">
        <v>6014.67</v>
      </c>
      <c r="H64" s="26">
        <v>3726.65</v>
      </c>
      <c r="I64" s="102">
        <v>3180</v>
      </c>
      <c r="J64" s="102"/>
      <c r="K64" s="26">
        <f t="shared" si="1"/>
        <v>44.72</v>
      </c>
      <c r="L64" s="26">
        <f t="shared" si="2"/>
        <v>596.26</v>
      </c>
      <c r="M64" s="102">
        <f t="shared" si="3"/>
        <v>481.17</v>
      </c>
      <c r="N64" s="26">
        <f t="shared" si="4"/>
        <v>26.09</v>
      </c>
      <c r="O64" s="102">
        <f t="shared" si="5"/>
        <v>159</v>
      </c>
      <c r="P64" s="102">
        <f t="shared" si="6"/>
        <v>0</v>
      </c>
      <c r="Q64" s="102">
        <f t="shared" si="7"/>
        <v>1307.24</v>
      </c>
      <c r="R64" s="26">
        <f t="shared" si="8"/>
        <v>0</v>
      </c>
      <c r="S64" s="26">
        <f t="shared" si="9"/>
        <v>298.13</v>
      </c>
      <c r="T64" s="102">
        <f t="shared" si="10"/>
        <v>120.29</v>
      </c>
      <c r="U64" s="26">
        <f t="shared" si="11"/>
        <v>11.18</v>
      </c>
      <c r="V64" s="102">
        <f t="shared" si="12"/>
        <v>159</v>
      </c>
      <c r="W64" s="102">
        <f t="shared" si="13"/>
        <v>0</v>
      </c>
      <c r="X64" s="26">
        <f t="shared" si="14"/>
        <v>588.6</v>
      </c>
      <c r="Y64" s="26">
        <f t="shared" si="15"/>
        <v>1895.84</v>
      </c>
      <c r="Z64" s="26"/>
      <c r="AA64" s="119" t="s">
        <v>67</v>
      </c>
      <c r="AB64" s="120">
        <f t="shared" ref="AB64:AH64" si="76">K64+R64</f>
        <v>44.72</v>
      </c>
      <c r="AC64" s="120">
        <f t="shared" si="76"/>
        <v>894.39</v>
      </c>
      <c r="AD64" s="120">
        <f t="shared" si="76"/>
        <v>601.46</v>
      </c>
      <c r="AE64" s="120">
        <f t="shared" si="76"/>
        <v>37.27</v>
      </c>
      <c r="AF64" s="120">
        <f t="shared" si="76"/>
        <v>318</v>
      </c>
      <c r="AG64" s="120">
        <f t="shared" si="76"/>
        <v>0</v>
      </c>
      <c r="AH64" s="120">
        <f t="shared" si="76"/>
        <v>1895.84</v>
      </c>
      <c r="AI64" s="119" t="s">
        <v>34</v>
      </c>
    </row>
    <row r="65" s="17" customFormat="1" ht="16" customHeight="1" spans="1:35">
      <c r="A65" s="100">
        <f t="shared" si="0"/>
        <v>62</v>
      </c>
      <c r="B65" s="26" t="s">
        <v>207</v>
      </c>
      <c r="C65" s="101" t="s">
        <v>244</v>
      </c>
      <c r="D65" s="26" t="s">
        <v>245</v>
      </c>
      <c r="E65" s="26">
        <v>3726.65</v>
      </c>
      <c r="F65" s="26">
        <v>3726.65</v>
      </c>
      <c r="G65" s="102">
        <v>6014.67</v>
      </c>
      <c r="H65" s="26">
        <v>3726.65</v>
      </c>
      <c r="I65" s="102">
        <v>3180</v>
      </c>
      <c r="J65" s="102"/>
      <c r="K65" s="26">
        <f t="shared" si="1"/>
        <v>44.72</v>
      </c>
      <c r="L65" s="26">
        <f t="shared" si="2"/>
        <v>596.26</v>
      </c>
      <c r="M65" s="102">
        <f t="shared" si="3"/>
        <v>481.17</v>
      </c>
      <c r="N65" s="26">
        <f t="shared" si="4"/>
        <v>26.09</v>
      </c>
      <c r="O65" s="102">
        <f t="shared" si="5"/>
        <v>159</v>
      </c>
      <c r="P65" s="102">
        <f t="shared" si="6"/>
        <v>0</v>
      </c>
      <c r="Q65" s="102">
        <f t="shared" si="7"/>
        <v>1307.24</v>
      </c>
      <c r="R65" s="26">
        <f t="shared" si="8"/>
        <v>0</v>
      </c>
      <c r="S65" s="26">
        <f t="shared" si="9"/>
        <v>298.13</v>
      </c>
      <c r="T65" s="102">
        <f t="shared" si="10"/>
        <v>120.29</v>
      </c>
      <c r="U65" s="26">
        <f t="shared" si="11"/>
        <v>11.18</v>
      </c>
      <c r="V65" s="102">
        <f t="shared" si="12"/>
        <v>159</v>
      </c>
      <c r="W65" s="102">
        <f t="shared" si="13"/>
        <v>0</v>
      </c>
      <c r="X65" s="26">
        <f t="shared" si="14"/>
        <v>588.6</v>
      </c>
      <c r="Y65" s="26">
        <f t="shared" si="15"/>
        <v>1895.84</v>
      </c>
      <c r="Z65" s="26"/>
      <c r="AA65" s="119" t="s">
        <v>59</v>
      </c>
      <c r="AB65" s="120">
        <f t="shared" ref="AB65:AH65" si="77">K65+R65</f>
        <v>44.72</v>
      </c>
      <c r="AC65" s="120">
        <f t="shared" si="77"/>
        <v>894.39</v>
      </c>
      <c r="AD65" s="120">
        <f t="shared" si="77"/>
        <v>601.46</v>
      </c>
      <c r="AE65" s="120">
        <f t="shared" si="77"/>
        <v>37.27</v>
      </c>
      <c r="AF65" s="120">
        <f t="shared" si="77"/>
        <v>318</v>
      </c>
      <c r="AG65" s="120">
        <f t="shared" si="77"/>
        <v>0</v>
      </c>
      <c r="AH65" s="120">
        <f t="shared" si="77"/>
        <v>1895.84</v>
      </c>
      <c r="AI65" s="119" t="s">
        <v>35</v>
      </c>
    </row>
    <row r="66" s="17" customFormat="1" ht="16" customHeight="1" spans="1:35">
      <c r="A66" s="100">
        <f t="shared" si="0"/>
        <v>63</v>
      </c>
      <c r="B66" s="26" t="s">
        <v>246</v>
      </c>
      <c r="C66" s="108" t="s">
        <v>247</v>
      </c>
      <c r="D66" s="20" t="s">
        <v>248</v>
      </c>
      <c r="E66" s="26">
        <v>3726.65</v>
      </c>
      <c r="F66" s="26">
        <v>3726.65</v>
      </c>
      <c r="G66" s="102">
        <v>6014.67</v>
      </c>
      <c r="H66" s="26">
        <v>3726.65</v>
      </c>
      <c r="I66" s="102">
        <v>3180</v>
      </c>
      <c r="J66" s="102"/>
      <c r="K66" s="26">
        <f t="shared" si="1"/>
        <v>44.72</v>
      </c>
      <c r="L66" s="26">
        <f t="shared" si="2"/>
        <v>596.26</v>
      </c>
      <c r="M66" s="102">
        <f t="shared" si="3"/>
        <v>481.17</v>
      </c>
      <c r="N66" s="26">
        <f t="shared" si="4"/>
        <v>26.09</v>
      </c>
      <c r="O66" s="102">
        <f t="shared" si="5"/>
        <v>159</v>
      </c>
      <c r="P66" s="102">
        <f t="shared" si="6"/>
        <v>0</v>
      </c>
      <c r="Q66" s="102">
        <f t="shared" si="7"/>
        <v>1307.24</v>
      </c>
      <c r="R66" s="26">
        <f t="shared" si="8"/>
        <v>0</v>
      </c>
      <c r="S66" s="26">
        <f t="shared" si="9"/>
        <v>298.13</v>
      </c>
      <c r="T66" s="102">
        <f t="shared" si="10"/>
        <v>120.29</v>
      </c>
      <c r="U66" s="26">
        <f t="shared" si="11"/>
        <v>11.18</v>
      </c>
      <c r="V66" s="102">
        <f t="shared" si="12"/>
        <v>159</v>
      </c>
      <c r="W66" s="102">
        <f t="shared" si="13"/>
        <v>0</v>
      </c>
      <c r="X66" s="26">
        <f t="shared" si="14"/>
        <v>588.6</v>
      </c>
      <c r="Y66" s="26">
        <f t="shared" si="15"/>
        <v>1895.84</v>
      </c>
      <c r="Z66" s="26"/>
      <c r="AA66" s="119" t="s">
        <v>56</v>
      </c>
      <c r="AB66" s="120">
        <f t="shared" ref="AB66:AH66" si="78">K66+R66</f>
        <v>44.72</v>
      </c>
      <c r="AC66" s="120">
        <f t="shared" si="78"/>
        <v>894.39</v>
      </c>
      <c r="AD66" s="120">
        <f t="shared" si="78"/>
        <v>601.46</v>
      </c>
      <c r="AE66" s="120">
        <f t="shared" si="78"/>
        <v>37.27</v>
      </c>
      <c r="AF66" s="120">
        <f t="shared" si="78"/>
        <v>318</v>
      </c>
      <c r="AG66" s="120">
        <f t="shared" si="78"/>
        <v>0</v>
      </c>
      <c r="AH66" s="120">
        <f t="shared" si="78"/>
        <v>1895.84</v>
      </c>
      <c r="AI66" s="119" t="s">
        <v>32</v>
      </c>
    </row>
    <row r="67" s="17" customFormat="1" ht="16" customHeight="1" spans="1:35">
      <c r="A67" s="100">
        <f t="shared" si="0"/>
        <v>64</v>
      </c>
      <c r="B67" s="26" t="s">
        <v>207</v>
      </c>
      <c r="C67" s="108" t="s">
        <v>249</v>
      </c>
      <c r="D67" s="20" t="s">
        <v>250</v>
      </c>
      <c r="E67" s="26">
        <v>3726.65</v>
      </c>
      <c r="F67" s="26">
        <v>3726.65</v>
      </c>
      <c r="G67" s="102">
        <v>6014.67</v>
      </c>
      <c r="H67" s="26">
        <v>3726.65</v>
      </c>
      <c r="I67" s="102">
        <v>3180</v>
      </c>
      <c r="J67" s="102"/>
      <c r="K67" s="26">
        <f t="shared" si="1"/>
        <v>44.72</v>
      </c>
      <c r="L67" s="26">
        <f t="shared" si="2"/>
        <v>596.26</v>
      </c>
      <c r="M67" s="102">
        <f t="shared" si="3"/>
        <v>481.17</v>
      </c>
      <c r="N67" s="26">
        <f t="shared" si="4"/>
        <v>26.09</v>
      </c>
      <c r="O67" s="102">
        <f t="shared" si="5"/>
        <v>159</v>
      </c>
      <c r="P67" s="102">
        <f t="shared" si="6"/>
        <v>0</v>
      </c>
      <c r="Q67" s="102">
        <f t="shared" si="7"/>
        <v>1307.24</v>
      </c>
      <c r="R67" s="26">
        <f t="shared" si="8"/>
        <v>0</v>
      </c>
      <c r="S67" s="26">
        <f t="shared" si="9"/>
        <v>298.13</v>
      </c>
      <c r="T67" s="102">
        <f t="shared" si="10"/>
        <v>120.29</v>
      </c>
      <c r="U67" s="26">
        <f t="shared" si="11"/>
        <v>11.18</v>
      </c>
      <c r="V67" s="102">
        <f t="shared" si="12"/>
        <v>159</v>
      </c>
      <c r="W67" s="102">
        <f t="shared" si="13"/>
        <v>0</v>
      </c>
      <c r="X67" s="26">
        <f t="shared" si="14"/>
        <v>588.6</v>
      </c>
      <c r="Y67" s="26">
        <f t="shared" si="15"/>
        <v>1895.84</v>
      </c>
      <c r="Z67" s="26"/>
      <c r="AA67" s="119" t="s">
        <v>59</v>
      </c>
      <c r="AB67" s="120">
        <f t="shared" ref="AB67:AH67" si="79">K67+R67</f>
        <v>44.72</v>
      </c>
      <c r="AC67" s="120">
        <f t="shared" si="79"/>
        <v>894.39</v>
      </c>
      <c r="AD67" s="120">
        <f t="shared" si="79"/>
        <v>601.46</v>
      </c>
      <c r="AE67" s="120">
        <f t="shared" si="79"/>
        <v>37.27</v>
      </c>
      <c r="AF67" s="120">
        <f t="shared" si="79"/>
        <v>318</v>
      </c>
      <c r="AG67" s="120">
        <f t="shared" si="79"/>
        <v>0</v>
      </c>
      <c r="AH67" s="120">
        <f t="shared" si="79"/>
        <v>1895.84</v>
      </c>
      <c r="AI67" s="119" t="s">
        <v>35</v>
      </c>
    </row>
    <row r="68" s="17" customFormat="1" ht="16" customHeight="1" spans="1:35">
      <c r="A68" s="100">
        <f t="shared" ref="A68:A131" si="80">ROW()-3</f>
        <v>65</v>
      </c>
      <c r="B68" s="26" t="s">
        <v>207</v>
      </c>
      <c r="C68" s="108" t="s">
        <v>251</v>
      </c>
      <c r="D68" s="20" t="s">
        <v>252</v>
      </c>
      <c r="E68" s="26">
        <v>3726.65</v>
      </c>
      <c r="F68" s="26">
        <v>3726.65</v>
      </c>
      <c r="G68" s="102">
        <v>6014.67</v>
      </c>
      <c r="H68" s="26">
        <v>3726.65</v>
      </c>
      <c r="I68" s="102">
        <v>2200</v>
      </c>
      <c r="J68" s="102"/>
      <c r="K68" s="26">
        <f t="shared" ref="K68:K131" si="81">ROUND(E68*0.012,2)</f>
        <v>44.72</v>
      </c>
      <c r="L68" s="26">
        <f t="shared" ref="L68:L131" si="82">ROUND(F68*0.16,2)</f>
        <v>596.26</v>
      </c>
      <c r="M68" s="102">
        <f t="shared" ref="M68:M131" si="83">ROUND(G68*0.08,2)</f>
        <v>481.17</v>
      </c>
      <c r="N68" s="26">
        <f t="shared" ref="N68:N131" si="84">ROUND(H68*0.007,2)</f>
        <v>26.09</v>
      </c>
      <c r="O68" s="102">
        <f t="shared" ref="O68:O131" si="85">I68*5%</f>
        <v>110</v>
      </c>
      <c r="P68" s="102">
        <f t="shared" ref="P68:P131" si="86">J68*50%</f>
        <v>0</v>
      </c>
      <c r="Q68" s="102">
        <f t="shared" ref="Q68:Q131" si="87">SUM(K68:P68)</f>
        <v>1258.24</v>
      </c>
      <c r="R68" s="26">
        <f t="shared" ref="R68:R131" si="88">E68*0</f>
        <v>0</v>
      </c>
      <c r="S68" s="26">
        <f t="shared" ref="S68:S131" si="89">ROUND(F68*0.08,2)</f>
        <v>298.13</v>
      </c>
      <c r="T68" s="102">
        <f t="shared" ref="T68:T131" si="90">ROUND(G68*0.02,2)</f>
        <v>120.29</v>
      </c>
      <c r="U68" s="26">
        <f t="shared" ref="U68:U131" si="91">ROUND(H68*0.003,2)</f>
        <v>11.18</v>
      </c>
      <c r="V68" s="102">
        <f t="shared" ref="V68:V131" si="92">I68*5%</f>
        <v>110</v>
      </c>
      <c r="W68" s="102">
        <f t="shared" ref="W68:W131" si="93">J68*50%</f>
        <v>0</v>
      </c>
      <c r="X68" s="26">
        <f t="shared" ref="X68:X131" si="94">SUM(R68:W68)</f>
        <v>539.6</v>
      </c>
      <c r="Y68" s="26">
        <f t="shared" ref="Y68:Y131" si="95">Q68+X68</f>
        <v>1797.84</v>
      </c>
      <c r="Z68" s="26"/>
      <c r="AA68" s="119" t="s">
        <v>60</v>
      </c>
      <c r="AB68" s="120">
        <f t="shared" ref="AB68:AH68" si="96">K68+R68</f>
        <v>44.72</v>
      </c>
      <c r="AC68" s="120">
        <f t="shared" si="96"/>
        <v>894.39</v>
      </c>
      <c r="AD68" s="120">
        <f t="shared" si="96"/>
        <v>601.46</v>
      </c>
      <c r="AE68" s="120">
        <f t="shared" si="96"/>
        <v>37.27</v>
      </c>
      <c r="AF68" s="120">
        <f t="shared" si="96"/>
        <v>220</v>
      </c>
      <c r="AG68" s="120">
        <f t="shared" si="96"/>
        <v>0</v>
      </c>
      <c r="AH68" s="120">
        <f t="shared" si="96"/>
        <v>1797.84</v>
      </c>
      <c r="AI68" s="119" t="s">
        <v>33</v>
      </c>
    </row>
    <row r="69" s="17" customFormat="1" ht="16" customHeight="1" spans="1:35">
      <c r="A69" s="100">
        <f t="shared" si="80"/>
        <v>66</v>
      </c>
      <c r="B69" s="26" t="s">
        <v>207</v>
      </c>
      <c r="C69" s="108" t="s">
        <v>253</v>
      </c>
      <c r="D69" s="302" t="s">
        <v>254</v>
      </c>
      <c r="E69" s="26">
        <v>3726.65</v>
      </c>
      <c r="F69" s="26">
        <v>3726.65</v>
      </c>
      <c r="G69" s="102">
        <v>6014.67</v>
      </c>
      <c r="H69" s="26">
        <v>3726.65</v>
      </c>
      <c r="I69" s="102">
        <v>3180</v>
      </c>
      <c r="J69" s="102"/>
      <c r="K69" s="26">
        <f t="shared" si="81"/>
        <v>44.72</v>
      </c>
      <c r="L69" s="26">
        <f t="shared" si="82"/>
        <v>596.26</v>
      </c>
      <c r="M69" s="102">
        <f t="shared" si="83"/>
        <v>481.17</v>
      </c>
      <c r="N69" s="26">
        <f t="shared" si="84"/>
        <v>26.09</v>
      </c>
      <c r="O69" s="102">
        <f t="shared" si="85"/>
        <v>159</v>
      </c>
      <c r="P69" s="102">
        <f t="shared" si="86"/>
        <v>0</v>
      </c>
      <c r="Q69" s="102">
        <f t="shared" si="87"/>
        <v>1307.24</v>
      </c>
      <c r="R69" s="26">
        <f t="shared" si="88"/>
        <v>0</v>
      </c>
      <c r="S69" s="26">
        <f t="shared" si="89"/>
        <v>298.13</v>
      </c>
      <c r="T69" s="102">
        <f t="shared" si="90"/>
        <v>120.29</v>
      </c>
      <c r="U69" s="26">
        <f t="shared" si="91"/>
        <v>11.18</v>
      </c>
      <c r="V69" s="102">
        <f t="shared" si="92"/>
        <v>159</v>
      </c>
      <c r="W69" s="102">
        <f t="shared" si="93"/>
        <v>0</v>
      </c>
      <c r="X69" s="26">
        <f t="shared" si="94"/>
        <v>588.6</v>
      </c>
      <c r="Y69" s="26">
        <f t="shared" si="95"/>
        <v>1895.84</v>
      </c>
      <c r="Z69" s="26"/>
      <c r="AA69" s="119" t="s">
        <v>66</v>
      </c>
      <c r="AB69" s="120">
        <f t="shared" ref="AB69:AH69" si="97">K69+R69</f>
        <v>44.72</v>
      </c>
      <c r="AC69" s="120">
        <f t="shared" si="97"/>
        <v>894.39</v>
      </c>
      <c r="AD69" s="120">
        <f t="shared" si="97"/>
        <v>601.46</v>
      </c>
      <c r="AE69" s="120">
        <f t="shared" si="97"/>
        <v>37.27</v>
      </c>
      <c r="AF69" s="120">
        <f t="shared" si="97"/>
        <v>318</v>
      </c>
      <c r="AG69" s="120">
        <f t="shared" si="97"/>
        <v>0</v>
      </c>
      <c r="AH69" s="120">
        <f t="shared" si="97"/>
        <v>1895.84</v>
      </c>
      <c r="AI69" s="119" t="s">
        <v>33</v>
      </c>
    </row>
    <row r="70" s="17" customFormat="1" ht="16" customHeight="1" spans="1:35">
      <c r="A70" s="100">
        <f t="shared" si="80"/>
        <v>67</v>
      </c>
      <c r="B70" s="26" t="s">
        <v>185</v>
      </c>
      <c r="C70" s="101" t="s">
        <v>255</v>
      </c>
      <c r="D70" s="26" t="s">
        <v>256</v>
      </c>
      <c r="E70" s="26">
        <v>3726.65</v>
      </c>
      <c r="F70" s="26">
        <v>3726.65</v>
      </c>
      <c r="G70" s="102">
        <v>6014.67</v>
      </c>
      <c r="H70" s="26">
        <v>3726.65</v>
      </c>
      <c r="I70" s="102">
        <v>4180</v>
      </c>
      <c r="J70" s="102"/>
      <c r="K70" s="26">
        <f t="shared" si="81"/>
        <v>44.72</v>
      </c>
      <c r="L70" s="26">
        <f t="shared" si="82"/>
        <v>596.26</v>
      </c>
      <c r="M70" s="102">
        <f t="shared" si="83"/>
        <v>481.17</v>
      </c>
      <c r="N70" s="26">
        <f t="shared" si="84"/>
        <v>26.09</v>
      </c>
      <c r="O70" s="102">
        <f t="shared" si="85"/>
        <v>209</v>
      </c>
      <c r="P70" s="102">
        <f t="shared" si="86"/>
        <v>0</v>
      </c>
      <c r="Q70" s="102">
        <f t="shared" si="87"/>
        <v>1357.24</v>
      </c>
      <c r="R70" s="26">
        <f t="shared" si="88"/>
        <v>0</v>
      </c>
      <c r="S70" s="26">
        <f t="shared" si="89"/>
        <v>298.13</v>
      </c>
      <c r="T70" s="102">
        <f t="shared" si="90"/>
        <v>120.29</v>
      </c>
      <c r="U70" s="26">
        <f t="shared" si="91"/>
        <v>11.18</v>
      </c>
      <c r="V70" s="102">
        <f t="shared" si="92"/>
        <v>209</v>
      </c>
      <c r="W70" s="102">
        <f t="shared" si="93"/>
        <v>0</v>
      </c>
      <c r="X70" s="26">
        <f t="shared" si="94"/>
        <v>638.6</v>
      </c>
      <c r="Y70" s="26">
        <f t="shared" si="95"/>
        <v>1995.84</v>
      </c>
      <c r="Z70" s="26"/>
      <c r="AA70" s="119" t="s">
        <v>52</v>
      </c>
      <c r="AB70" s="120">
        <f t="shared" ref="AB70:AH70" si="98">K70+R70</f>
        <v>44.72</v>
      </c>
      <c r="AC70" s="120">
        <f t="shared" si="98"/>
        <v>894.39</v>
      </c>
      <c r="AD70" s="120">
        <f t="shared" si="98"/>
        <v>601.46</v>
      </c>
      <c r="AE70" s="120">
        <f t="shared" si="98"/>
        <v>37.27</v>
      </c>
      <c r="AF70" s="120">
        <f t="shared" si="98"/>
        <v>418</v>
      </c>
      <c r="AG70" s="120">
        <f t="shared" si="98"/>
        <v>0</v>
      </c>
      <c r="AH70" s="120">
        <f t="shared" si="98"/>
        <v>1995.84</v>
      </c>
      <c r="AI70" s="119" t="s">
        <v>34</v>
      </c>
    </row>
    <row r="71" s="17" customFormat="1" ht="16" customHeight="1" spans="1:35">
      <c r="A71" s="100">
        <f t="shared" si="80"/>
        <v>68</v>
      </c>
      <c r="B71" s="26" t="s">
        <v>193</v>
      </c>
      <c r="C71" s="101" t="s">
        <v>257</v>
      </c>
      <c r="D71" s="26" t="s">
        <v>258</v>
      </c>
      <c r="E71" s="26">
        <v>3726.65</v>
      </c>
      <c r="F71" s="26">
        <v>3726.65</v>
      </c>
      <c r="G71" s="102">
        <v>6014.67</v>
      </c>
      <c r="H71" s="26">
        <v>3726.65</v>
      </c>
      <c r="I71" s="102">
        <v>3180</v>
      </c>
      <c r="J71" s="102"/>
      <c r="K71" s="26">
        <f t="shared" si="81"/>
        <v>44.72</v>
      </c>
      <c r="L71" s="26">
        <f t="shared" si="82"/>
        <v>596.26</v>
      </c>
      <c r="M71" s="102">
        <f t="shared" si="83"/>
        <v>481.17</v>
      </c>
      <c r="N71" s="26">
        <f t="shared" si="84"/>
        <v>26.09</v>
      </c>
      <c r="O71" s="102">
        <f t="shared" si="85"/>
        <v>159</v>
      </c>
      <c r="P71" s="102">
        <f t="shared" si="86"/>
        <v>0</v>
      </c>
      <c r="Q71" s="102">
        <f t="shared" si="87"/>
        <v>1307.24</v>
      </c>
      <c r="R71" s="26">
        <f t="shared" si="88"/>
        <v>0</v>
      </c>
      <c r="S71" s="26">
        <f t="shared" si="89"/>
        <v>298.13</v>
      </c>
      <c r="T71" s="102">
        <f t="shared" si="90"/>
        <v>120.29</v>
      </c>
      <c r="U71" s="26">
        <f t="shared" si="91"/>
        <v>11.18</v>
      </c>
      <c r="V71" s="102">
        <f t="shared" si="92"/>
        <v>159</v>
      </c>
      <c r="W71" s="102">
        <f t="shared" si="93"/>
        <v>0</v>
      </c>
      <c r="X71" s="26">
        <f t="shared" si="94"/>
        <v>588.6</v>
      </c>
      <c r="Y71" s="26">
        <f t="shared" si="95"/>
        <v>1895.84</v>
      </c>
      <c r="Z71" s="26"/>
      <c r="AA71" s="119" t="s">
        <v>57</v>
      </c>
      <c r="AB71" s="120">
        <f t="shared" ref="AB71:AH71" si="99">K71+R71</f>
        <v>44.72</v>
      </c>
      <c r="AC71" s="120">
        <f t="shared" si="99"/>
        <v>894.39</v>
      </c>
      <c r="AD71" s="120">
        <f t="shared" si="99"/>
        <v>601.46</v>
      </c>
      <c r="AE71" s="120">
        <f t="shared" si="99"/>
        <v>37.27</v>
      </c>
      <c r="AF71" s="120">
        <f t="shared" si="99"/>
        <v>318</v>
      </c>
      <c r="AG71" s="120">
        <f t="shared" si="99"/>
        <v>0</v>
      </c>
      <c r="AH71" s="120">
        <f t="shared" si="99"/>
        <v>1895.84</v>
      </c>
      <c r="AI71" s="119" t="s">
        <v>35</v>
      </c>
    </row>
    <row r="72" s="17" customFormat="1" ht="16" customHeight="1" spans="1:35">
      <c r="A72" s="100">
        <f t="shared" si="80"/>
        <v>69</v>
      </c>
      <c r="B72" s="26" t="s">
        <v>180</v>
      </c>
      <c r="C72" s="101" t="s">
        <v>259</v>
      </c>
      <c r="D72" s="26" t="s">
        <v>260</v>
      </c>
      <c r="E72" s="26">
        <v>3726.65</v>
      </c>
      <c r="F72" s="26">
        <v>3726.65</v>
      </c>
      <c r="G72" s="102">
        <v>6014.67</v>
      </c>
      <c r="H72" s="26">
        <v>3726.65</v>
      </c>
      <c r="I72" s="102">
        <v>4180</v>
      </c>
      <c r="J72" s="102"/>
      <c r="K72" s="26">
        <f t="shared" si="81"/>
        <v>44.72</v>
      </c>
      <c r="L72" s="26">
        <f t="shared" si="82"/>
        <v>596.26</v>
      </c>
      <c r="M72" s="102">
        <f t="shared" si="83"/>
        <v>481.17</v>
      </c>
      <c r="N72" s="26">
        <f t="shared" si="84"/>
        <v>26.09</v>
      </c>
      <c r="O72" s="102">
        <f t="shared" si="85"/>
        <v>209</v>
      </c>
      <c r="P72" s="102">
        <f t="shared" si="86"/>
        <v>0</v>
      </c>
      <c r="Q72" s="102">
        <f t="shared" si="87"/>
        <v>1357.24</v>
      </c>
      <c r="R72" s="26">
        <f t="shared" si="88"/>
        <v>0</v>
      </c>
      <c r="S72" s="26">
        <f t="shared" si="89"/>
        <v>298.13</v>
      </c>
      <c r="T72" s="102">
        <f t="shared" si="90"/>
        <v>120.29</v>
      </c>
      <c r="U72" s="26">
        <f t="shared" si="91"/>
        <v>11.18</v>
      </c>
      <c r="V72" s="102">
        <f t="shared" si="92"/>
        <v>209</v>
      </c>
      <c r="W72" s="102">
        <f t="shared" si="93"/>
        <v>0</v>
      </c>
      <c r="X72" s="26">
        <f t="shared" si="94"/>
        <v>638.6</v>
      </c>
      <c r="Y72" s="26">
        <f t="shared" si="95"/>
        <v>1995.84</v>
      </c>
      <c r="Z72" s="26"/>
      <c r="AA72" s="119" t="s">
        <v>52</v>
      </c>
      <c r="AB72" s="120">
        <f t="shared" ref="AB72:AH72" si="100">K72+R72</f>
        <v>44.72</v>
      </c>
      <c r="AC72" s="120">
        <f t="shared" si="100"/>
        <v>894.39</v>
      </c>
      <c r="AD72" s="120">
        <f t="shared" si="100"/>
        <v>601.46</v>
      </c>
      <c r="AE72" s="120">
        <f t="shared" si="100"/>
        <v>37.27</v>
      </c>
      <c r="AF72" s="120">
        <f t="shared" si="100"/>
        <v>418</v>
      </c>
      <c r="AG72" s="120">
        <f t="shared" si="100"/>
        <v>0</v>
      </c>
      <c r="AH72" s="120">
        <f t="shared" si="100"/>
        <v>1995.84</v>
      </c>
      <c r="AI72" s="119" t="s">
        <v>34</v>
      </c>
    </row>
    <row r="73" s="17" customFormat="1" ht="16" customHeight="1" spans="1:35">
      <c r="A73" s="100">
        <f t="shared" si="80"/>
        <v>70</v>
      </c>
      <c r="B73" s="26" t="s">
        <v>180</v>
      </c>
      <c r="C73" s="108" t="s">
        <v>261</v>
      </c>
      <c r="D73" s="20" t="s">
        <v>262</v>
      </c>
      <c r="E73" s="26">
        <v>3726.65</v>
      </c>
      <c r="F73" s="26">
        <v>3726.65</v>
      </c>
      <c r="G73" s="102">
        <v>6014.67</v>
      </c>
      <c r="H73" s="26">
        <v>3726.65</v>
      </c>
      <c r="I73" s="102">
        <v>3180</v>
      </c>
      <c r="J73" s="102"/>
      <c r="K73" s="26">
        <f t="shared" si="81"/>
        <v>44.72</v>
      </c>
      <c r="L73" s="26">
        <f t="shared" si="82"/>
        <v>596.26</v>
      </c>
      <c r="M73" s="102">
        <f t="shared" si="83"/>
        <v>481.17</v>
      </c>
      <c r="N73" s="26">
        <f t="shared" si="84"/>
        <v>26.09</v>
      </c>
      <c r="O73" s="102">
        <f t="shared" si="85"/>
        <v>159</v>
      </c>
      <c r="P73" s="102">
        <f t="shared" si="86"/>
        <v>0</v>
      </c>
      <c r="Q73" s="102">
        <f t="shared" si="87"/>
        <v>1307.24</v>
      </c>
      <c r="R73" s="26">
        <f t="shared" si="88"/>
        <v>0</v>
      </c>
      <c r="S73" s="26">
        <f t="shared" si="89"/>
        <v>298.13</v>
      </c>
      <c r="T73" s="102">
        <f t="shared" si="90"/>
        <v>120.29</v>
      </c>
      <c r="U73" s="26">
        <f t="shared" si="91"/>
        <v>11.18</v>
      </c>
      <c r="V73" s="102">
        <f t="shared" si="92"/>
        <v>159</v>
      </c>
      <c r="W73" s="102">
        <f t="shared" si="93"/>
        <v>0</v>
      </c>
      <c r="X73" s="26">
        <f t="shared" si="94"/>
        <v>588.6</v>
      </c>
      <c r="Y73" s="26">
        <f t="shared" si="95"/>
        <v>1895.84</v>
      </c>
      <c r="Z73" s="26"/>
      <c r="AA73" s="119" t="s">
        <v>52</v>
      </c>
      <c r="AB73" s="120">
        <f t="shared" ref="AB73:AH73" si="101">K73+R73</f>
        <v>44.72</v>
      </c>
      <c r="AC73" s="120">
        <f t="shared" si="101"/>
        <v>894.39</v>
      </c>
      <c r="AD73" s="120">
        <f t="shared" si="101"/>
        <v>601.46</v>
      </c>
      <c r="AE73" s="120">
        <f t="shared" si="101"/>
        <v>37.27</v>
      </c>
      <c r="AF73" s="120">
        <f t="shared" si="101"/>
        <v>318</v>
      </c>
      <c r="AG73" s="120">
        <f t="shared" si="101"/>
        <v>0</v>
      </c>
      <c r="AH73" s="120">
        <f t="shared" si="101"/>
        <v>1895.84</v>
      </c>
      <c r="AI73" s="119" t="s">
        <v>34</v>
      </c>
    </row>
    <row r="74" s="17" customFormat="1" ht="16" customHeight="1" spans="1:35">
      <c r="A74" s="100">
        <f t="shared" si="80"/>
        <v>71</v>
      </c>
      <c r="B74" s="26" t="s">
        <v>180</v>
      </c>
      <c r="C74" s="108" t="s">
        <v>263</v>
      </c>
      <c r="D74" s="303" t="s">
        <v>264</v>
      </c>
      <c r="E74" s="26">
        <v>3726.65</v>
      </c>
      <c r="F74" s="26">
        <v>3726.65</v>
      </c>
      <c r="G74" s="102">
        <v>6014.67</v>
      </c>
      <c r="H74" s="26">
        <v>3726.65</v>
      </c>
      <c r="I74" s="102">
        <v>3180</v>
      </c>
      <c r="J74" s="102"/>
      <c r="K74" s="26">
        <f t="shared" si="81"/>
        <v>44.72</v>
      </c>
      <c r="L74" s="26">
        <f t="shared" si="82"/>
        <v>596.26</v>
      </c>
      <c r="M74" s="102">
        <f t="shared" si="83"/>
        <v>481.17</v>
      </c>
      <c r="N74" s="26">
        <f t="shared" si="84"/>
        <v>26.09</v>
      </c>
      <c r="O74" s="102">
        <f t="shared" si="85"/>
        <v>159</v>
      </c>
      <c r="P74" s="102">
        <f t="shared" si="86"/>
        <v>0</v>
      </c>
      <c r="Q74" s="102">
        <f t="shared" si="87"/>
        <v>1307.24</v>
      </c>
      <c r="R74" s="26">
        <f t="shared" si="88"/>
        <v>0</v>
      </c>
      <c r="S74" s="26">
        <f t="shared" si="89"/>
        <v>298.13</v>
      </c>
      <c r="T74" s="102">
        <f t="shared" si="90"/>
        <v>120.29</v>
      </c>
      <c r="U74" s="26">
        <f t="shared" si="91"/>
        <v>11.18</v>
      </c>
      <c r="V74" s="102">
        <f t="shared" si="92"/>
        <v>159</v>
      </c>
      <c r="W74" s="102">
        <f t="shared" si="93"/>
        <v>0</v>
      </c>
      <c r="X74" s="26">
        <f t="shared" si="94"/>
        <v>588.6</v>
      </c>
      <c r="Y74" s="26">
        <f t="shared" si="95"/>
        <v>1895.84</v>
      </c>
      <c r="Z74" s="26"/>
      <c r="AA74" s="119" t="s">
        <v>52</v>
      </c>
      <c r="AB74" s="120">
        <f t="shared" ref="AB74:AH74" si="102">K74+R74</f>
        <v>44.72</v>
      </c>
      <c r="AC74" s="120">
        <f t="shared" si="102"/>
        <v>894.39</v>
      </c>
      <c r="AD74" s="120">
        <f t="shared" si="102"/>
        <v>601.46</v>
      </c>
      <c r="AE74" s="120">
        <f t="shared" si="102"/>
        <v>37.27</v>
      </c>
      <c r="AF74" s="120">
        <f t="shared" si="102"/>
        <v>318</v>
      </c>
      <c r="AG74" s="120">
        <f t="shared" si="102"/>
        <v>0</v>
      </c>
      <c r="AH74" s="120">
        <f t="shared" si="102"/>
        <v>1895.84</v>
      </c>
      <c r="AI74" s="119" t="s">
        <v>34</v>
      </c>
    </row>
    <row r="75" s="17" customFormat="1" ht="16" customHeight="1" spans="1:35">
      <c r="A75" s="100">
        <f t="shared" si="80"/>
        <v>72</v>
      </c>
      <c r="B75" s="26" t="s">
        <v>265</v>
      </c>
      <c r="C75" s="101" t="s">
        <v>266</v>
      </c>
      <c r="D75" s="26" t="s">
        <v>267</v>
      </c>
      <c r="E75" s="26">
        <v>3820</v>
      </c>
      <c r="F75" s="26">
        <v>3820</v>
      </c>
      <c r="G75" s="102">
        <v>6014.67</v>
      </c>
      <c r="H75" s="26">
        <v>3820</v>
      </c>
      <c r="I75" s="102">
        <v>4180</v>
      </c>
      <c r="J75" s="102"/>
      <c r="K75" s="26">
        <f t="shared" si="81"/>
        <v>45.84</v>
      </c>
      <c r="L75" s="26">
        <f t="shared" si="82"/>
        <v>611.2</v>
      </c>
      <c r="M75" s="102">
        <f t="shared" si="83"/>
        <v>481.17</v>
      </c>
      <c r="N75" s="26">
        <f t="shared" si="84"/>
        <v>26.74</v>
      </c>
      <c r="O75" s="102">
        <f t="shared" si="85"/>
        <v>209</v>
      </c>
      <c r="P75" s="102">
        <f t="shared" si="86"/>
        <v>0</v>
      </c>
      <c r="Q75" s="102">
        <f t="shared" si="87"/>
        <v>1373.95</v>
      </c>
      <c r="R75" s="26">
        <f t="shared" si="88"/>
        <v>0</v>
      </c>
      <c r="S75" s="26">
        <f t="shared" si="89"/>
        <v>305.6</v>
      </c>
      <c r="T75" s="102">
        <f t="shared" si="90"/>
        <v>120.29</v>
      </c>
      <c r="U75" s="26">
        <f t="shared" si="91"/>
        <v>11.46</v>
      </c>
      <c r="V75" s="102">
        <f t="shared" si="92"/>
        <v>209</v>
      </c>
      <c r="W75" s="102">
        <f t="shared" si="93"/>
        <v>0</v>
      </c>
      <c r="X75" s="26">
        <f t="shared" si="94"/>
        <v>646.35</v>
      </c>
      <c r="Y75" s="26">
        <f t="shared" si="95"/>
        <v>2020.3</v>
      </c>
      <c r="Z75" s="26"/>
      <c r="AA75" s="119" t="s">
        <v>67</v>
      </c>
      <c r="AB75" s="120">
        <f t="shared" ref="AB75:AH75" si="103">K75+R75</f>
        <v>45.84</v>
      </c>
      <c r="AC75" s="120">
        <f t="shared" si="103"/>
        <v>916.8</v>
      </c>
      <c r="AD75" s="120">
        <f t="shared" si="103"/>
        <v>601.46</v>
      </c>
      <c r="AE75" s="120">
        <f t="shared" si="103"/>
        <v>38.2</v>
      </c>
      <c r="AF75" s="120">
        <f t="shared" si="103"/>
        <v>418</v>
      </c>
      <c r="AG75" s="120">
        <f t="shared" si="103"/>
        <v>0</v>
      </c>
      <c r="AH75" s="120">
        <f t="shared" si="103"/>
        <v>2020.3</v>
      </c>
      <c r="AI75" s="119" t="s">
        <v>34</v>
      </c>
    </row>
    <row r="76" s="17" customFormat="1" ht="16" customHeight="1" spans="1:35">
      <c r="A76" s="100">
        <f t="shared" si="80"/>
        <v>73</v>
      </c>
      <c r="B76" s="26" t="s">
        <v>123</v>
      </c>
      <c r="C76" s="101" t="s">
        <v>268</v>
      </c>
      <c r="D76" s="26" t="s">
        <v>269</v>
      </c>
      <c r="E76" s="26">
        <v>3726.65</v>
      </c>
      <c r="F76" s="26">
        <v>3726.65</v>
      </c>
      <c r="G76" s="102">
        <v>6014.67</v>
      </c>
      <c r="H76" s="26">
        <v>3726.65</v>
      </c>
      <c r="I76" s="102">
        <v>4180</v>
      </c>
      <c r="J76" s="102"/>
      <c r="K76" s="26">
        <f t="shared" si="81"/>
        <v>44.72</v>
      </c>
      <c r="L76" s="26">
        <f t="shared" si="82"/>
        <v>596.26</v>
      </c>
      <c r="M76" s="102">
        <f t="shared" si="83"/>
        <v>481.17</v>
      </c>
      <c r="N76" s="26">
        <f t="shared" si="84"/>
        <v>26.09</v>
      </c>
      <c r="O76" s="102">
        <f t="shared" si="85"/>
        <v>209</v>
      </c>
      <c r="P76" s="102">
        <f t="shared" si="86"/>
        <v>0</v>
      </c>
      <c r="Q76" s="102">
        <f t="shared" si="87"/>
        <v>1357.24</v>
      </c>
      <c r="R76" s="26">
        <f t="shared" si="88"/>
        <v>0</v>
      </c>
      <c r="S76" s="26">
        <f t="shared" si="89"/>
        <v>298.13</v>
      </c>
      <c r="T76" s="102">
        <f t="shared" si="90"/>
        <v>120.29</v>
      </c>
      <c r="U76" s="26">
        <f t="shared" si="91"/>
        <v>11.18</v>
      </c>
      <c r="V76" s="102">
        <f t="shared" si="92"/>
        <v>209</v>
      </c>
      <c r="W76" s="102">
        <f t="shared" si="93"/>
        <v>0</v>
      </c>
      <c r="X76" s="26">
        <f t="shared" si="94"/>
        <v>638.6</v>
      </c>
      <c r="Y76" s="26">
        <f t="shared" si="95"/>
        <v>1995.84</v>
      </c>
      <c r="Z76" s="26"/>
      <c r="AA76" s="119" t="s">
        <v>67</v>
      </c>
      <c r="AB76" s="120">
        <f t="shared" ref="AB76:AH76" si="104">K76+R76</f>
        <v>44.72</v>
      </c>
      <c r="AC76" s="120">
        <f t="shared" si="104"/>
        <v>894.39</v>
      </c>
      <c r="AD76" s="120">
        <f t="shared" si="104"/>
        <v>601.46</v>
      </c>
      <c r="AE76" s="120">
        <f t="shared" si="104"/>
        <v>37.27</v>
      </c>
      <c r="AF76" s="120">
        <f t="shared" si="104"/>
        <v>418</v>
      </c>
      <c r="AG76" s="120">
        <f t="shared" si="104"/>
        <v>0</v>
      </c>
      <c r="AH76" s="120">
        <f t="shared" si="104"/>
        <v>1995.84</v>
      </c>
      <c r="AI76" s="119" t="s">
        <v>34</v>
      </c>
    </row>
    <row r="77" s="17" customFormat="1" ht="16" customHeight="1" spans="1:35">
      <c r="A77" s="100">
        <f t="shared" si="80"/>
        <v>74</v>
      </c>
      <c r="B77" s="26" t="s">
        <v>113</v>
      </c>
      <c r="C77" s="108" t="s">
        <v>270</v>
      </c>
      <c r="D77" s="20" t="s">
        <v>271</v>
      </c>
      <c r="E77" s="26">
        <v>3726.65</v>
      </c>
      <c r="F77" s="26">
        <v>3726.65</v>
      </c>
      <c r="G77" s="102">
        <v>6014.67</v>
      </c>
      <c r="H77" s="26">
        <v>3726.65</v>
      </c>
      <c r="I77" s="102">
        <v>2200</v>
      </c>
      <c r="J77" s="102"/>
      <c r="K77" s="26">
        <f t="shared" si="81"/>
        <v>44.72</v>
      </c>
      <c r="L77" s="26">
        <f t="shared" si="82"/>
        <v>596.26</v>
      </c>
      <c r="M77" s="102">
        <f t="shared" si="83"/>
        <v>481.17</v>
      </c>
      <c r="N77" s="26">
        <f t="shared" si="84"/>
        <v>26.09</v>
      </c>
      <c r="O77" s="102">
        <f t="shared" si="85"/>
        <v>110</v>
      </c>
      <c r="P77" s="102">
        <f t="shared" si="86"/>
        <v>0</v>
      </c>
      <c r="Q77" s="102">
        <f t="shared" si="87"/>
        <v>1258.24</v>
      </c>
      <c r="R77" s="26">
        <f t="shared" si="88"/>
        <v>0</v>
      </c>
      <c r="S77" s="26">
        <f t="shared" si="89"/>
        <v>298.13</v>
      </c>
      <c r="T77" s="102">
        <f t="shared" si="90"/>
        <v>120.29</v>
      </c>
      <c r="U77" s="26">
        <f t="shared" si="91"/>
        <v>11.18</v>
      </c>
      <c r="V77" s="102">
        <f t="shared" si="92"/>
        <v>110</v>
      </c>
      <c r="W77" s="102">
        <f t="shared" si="93"/>
        <v>0</v>
      </c>
      <c r="X77" s="26">
        <f t="shared" si="94"/>
        <v>539.6</v>
      </c>
      <c r="Y77" s="26">
        <f t="shared" si="95"/>
        <v>1797.84</v>
      </c>
      <c r="Z77" s="26"/>
      <c r="AA77" s="119" t="s">
        <v>68</v>
      </c>
      <c r="AB77" s="120">
        <f t="shared" ref="AB77:AH77" si="105">K77+R77</f>
        <v>44.72</v>
      </c>
      <c r="AC77" s="120">
        <f t="shared" si="105"/>
        <v>894.39</v>
      </c>
      <c r="AD77" s="120">
        <f t="shared" si="105"/>
        <v>601.46</v>
      </c>
      <c r="AE77" s="120">
        <f t="shared" si="105"/>
        <v>37.27</v>
      </c>
      <c r="AF77" s="120">
        <f t="shared" si="105"/>
        <v>220</v>
      </c>
      <c r="AG77" s="120">
        <f t="shared" si="105"/>
        <v>0</v>
      </c>
      <c r="AH77" s="120">
        <f t="shared" si="105"/>
        <v>1797.84</v>
      </c>
      <c r="AI77" s="119" t="s">
        <v>35</v>
      </c>
    </row>
    <row r="78" s="17" customFormat="1" ht="16" customHeight="1" spans="1:35">
      <c r="A78" s="100">
        <f t="shared" si="80"/>
        <v>75</v>
      </c>
      <c r="B78" s="26" t="s">
        <v>185</v>
      </c>
      <c r="C78" s="101" t="s">
        <v>272</v>
      </c>
      <c r="D78" s="26" t="s">
        <v>273</v>
      </c>
      <c r="E78" s="26">
        <v>3726.65</v>
      </c>
      <c r="F78" s="26">
        <v>3726.65</v>
      </c>
      <c r="G78" s="102">
        <v>6014.67</v>
      </c>
      <c r="H78" s="26">
        <v>3726.65</v>
      </c>
      <c r="I78" s="102">
        <v>2200</v>
      </c>
      <c r="J78" s="102"/>
      <c r="K78" s="26">
        <f t="shared" si="81"/>
        <v>44.72</v>
      </c>
      <c r="L78" s="26">
        <f t="shared" si="82"/>
        <v>596.26</v>
      </c>
      <c r="M78" s="102">
        <f t="shared" si="83"/>
        <v>481.17</v>
      </c>
      <c r="N78" s="26">
        <f t="shared" si="84"/>
        <v>26.09</v>
      </c>
      <c r="O78" s="102">
        <f t="shared" si="85"/>
        <v>110</v>
      </c>
      <c r="P78" s="102">
        <f t="shared" si="86"/>
        <v>0</v>
      </c>
      <c r="Q78" s="102">
        <f t="shared" si="87"/>
        <v>1258.24</v>
      </c>
      <c r="R78" s="26">
        <f t="shared" si="88"/>
        <v>0</v>
      </c>
      <c r="S78" s="26">
        <f t="shared" si="89"/>
        <v>298.13</v>
      </c>
      <c r="T78" s="102">
        <f t="shared" si="90"/>
        <v>120.29</v>
      </c>
      <c r="U78" s="26">
        <f t="shared" si="91"/>
        <v>11.18</v>
      </c>
      <c r="V78" s="102">
        <f t="shared" si="92"/>
        <v>110</v>
      </c>
      <c r="W78" s="102">
        <f t="shared" si="93"/>
        <v>0</v>
      </c>
      <c r="X78" s="26">
        <f t="shared" si="94"/>
        <v>539.6</v>
      </c>
      <c r="Y78" s="26">
        <f t="shared" si="95"/>
        <v>1797.84</v>
      </c>
      <c r="Z78" s="26"/>
      <c r="AA78" s="119" t="s">
        <v>54</v>
      </c>
      <c r="AB78" s="120">
        <f t="shared" ref="AB78:AH78" si="106">K78+R78</f>
        <v>44.72</v>
      </c>
      <c r="AC78" s="120">
        <f t="shared" si="106"/>
        <v>894.39</v>
      </c>
      <c r="AD78" s="120">
        <f t="shared" si="106"/>
        <v>601.46</v>
      </c>
      <c r="AE78" s="120">
        <f t="shared" si="106"/>
        <v>37.27</v>
      </c>
      <c r="AF78" s="120">
        <f t="shared" si="106"/>
        <v>220</v>
      </c>
      <c r="AG78" s="120">
        <f t="shared" si="106"/>
        <v>0</v>
      </c>
      <c r="AH78" s="120">
        <f t="shared" si="106"/>
        <v>1797.84</v>
      </c>
      <c r="AI78" s="119" t="s">
        <v>32</v>
      </c>
    </row>
    <row r="79" s="17" customFormat="1" ht="16" customHeight="1" spans="1:35">
      <c r="A79" s="100">
        <f t="shared" si="80"/>
        <v>76</v>
      </c>
      <c r="B79" s="26" t="s">
        <v>185</v>
      </c>
      <c r="C79" s="101" t="s">
        <v>274</v>
      </c>
      <c r="D79" s="26" t="s">
        <v>275</v>
      </c>
      <c r="E79" s="26">
        <v>3726.65</v>
      </c>
      <c r="F79" s="26">
        <v>3726.65</v>
      </c>
      <c r="G79" s="102">
        <v>6014.67</v>
      </c>
      <c r="H79" s="26">
        <v>3726.65</v>
      </c>
      <c r="I79" s="102">
        <v>2200</v>
      </c>
      <c r="J79" s="102"/>
      <c r="K79" s="26">
        <f t="shared" si="81"/>
        <v>44.72</v>
      </c>
      <c r="L79" s="26">
        <f t="shared" si="82"/>
        <v>596.26</v>
      </c>
      <c r="M79" s="102">
        <f t="shared" si="83"/>
        <v>481.17</v>
      </c>
      <c r="N79" s="26">
        <f t="shared" si="84"/>
        <v>26.09</v>
      </c>
      <c r="O79" s="102">
        <f t="shared" si="85"/>
        <v>110</v>
      </c>
      <c r="P79" s="102">
        <f t="shared" si="86"/>
        <v>0</v>
      </c>
      <c r="Q79" s="102">
        <f t="shared" si="87"/>
        <v>1258.24</v>
      </c>
      <c r="R79" s="26">
        <f t="shared" si="88"/>
        <v>0</v>
      </c>
      <c r="S79" s="26">
        <f t="shared" si="89"/>
        <v>298.13</v>
      </c>
      <c r="T79" s="102">
        <f t="shared" si="90"/>
        <v>120.29</v>
      </c>
      <c r="U79" s="26">
        <f t="shared" si="91"/>
        <v>11.18</v>
      </c>
      <c r="V79" s="102">
        <f t="shared" si="92"/>
        <v>110</v>
      </c>
      <c r="W79" s="102">
        <f t="shared" si="93"/>
        <v>0</v>
      </c>
      <c r="X79" s="26">
        <f t="shared" si="94"/>
        <v>539.6</v>
      </c>
      <c r="Y79" s="26">
        <f t="shared" si="95"/>
        <v>1797.84</v>
      </c>
      <c r="Z79" s="26"/>
      <c r="AA79" s="119" t="s">
        <v>54</v>
      </c>
      <c r="AB79" s="120">
        <f t="shared" ref="AB79:AH79" si="107">K79+R79</f>
        <v>44.72</v>
      </c>
      <c r="AC79" s="120">
        <f t="shared" si="107"/>
        <v>894.39</v>
      </c>
      <c r="AD79" s="120">
        <f t="shared" si="107"/>
        <v>601.46</v>
      </c>
      <c r="AE79" s="120">
        <f t="shared" si="107"/>
        <v>37.27</v>
      </c>
      <c r="AF79" s="120">
        <f t="shared" si="107"/>
        <v>220</v>
      </c>
      <c r="AG79" s="120">
        <f t="shared" si="107"/>
        <v>0</v>
      </c>
      <c r="AH79" s="120">
        <f t="shared" si="107"/>
        <v>1797.84</v>
      </c>
      <c r="AI79" s="119" t="s">
        <v>32</v>
      </c>
    </row>
    <row r="80" s="17" customFormat="1" ht="16" customHeight="1" spans="1:35">
      <c r="A80" s="100">
        <f t="shared" si="80"/>
        <v>77</v>
      </c>
      <c r="B80" s="26" t="s">
        <v>185</v>
      </c>
      <c r="C80" s="101" t="s">
        <v>276</v>
      </c>
      <c r="D80" s="26" t="s">
        <v>277</v>
      </c>
      <c r="E80" s="26">
        <v>3726.65</v>
      </c>
      <c r="F80" s="26">
        <v>3726.65</v>
      </c>
      <c r="G80" s="102">
        <v>6014.67</v>
      </c>
      <c r="H80" s="26">
        <v>3726.65</v>
      </c>
      <c r="I80" s="102">
        <v>2200</v>
      </c>
      <c r="J80" s="102"/>
      <c r="K80" s="26">
        <f t="shared" si="81"/>
        <v>44.72</v>
      </c>
      <c r="L80" s="26">
        <f t="shared" si="82"/>
        <v>596.26</v>
      </c>
      <c r="M80" s="102">
        <f t="shared" si="83"/>
        <v>481.17</v>
      </c>
      <c r="N80" s="26">
        <f t="shared" si="84"/>
        <v>26.09</v>
      </c>
      <c r="O80" s="102">
        <f t="shared" si="85"/>
        <v>110</v>
      </c>
      <c r="P80" s="102">
        <f t="shared" si="86"/>
        <v>0</v>
      </c>
      <c r="Q80" s="102">
        <f t="shared" si="87"/>
        <v>1258.24</v>
      </c>
      <c r="R80" s="26">
        <f t="shared" si="88"/>
        <v>0</v>
      </c>
      <c r="S80" s="26">
        <f t="shared" si="89"/>
        <v>298.13</v>
      </c>
      <c r="T80" s="102">
        <f t="shared" si="90"/>
        <v>120.29</v>
      </c>
      <c r="U80" s="26">
        <f t="shared" si="91"/>
        <v>11.18</v>
      </c>
      <c r="V80" s="102">
        <f t="shared" si="92"/>
        <v>110</v>
      </c>
      <c r="W80" s="102">
        <f t="shared" si="93"/>
        <v>0</v>
      </c>
      <c r="X80" s="26">
        <f t="shared" si="94"/>
        <v>539.6</v>
      </c>
      <c r="Y80" s="26">
        <f t="shared" si="95"/>
        <v>1797.84</v>
      </c>
      <c r="Z80" s="26"/>
      <c r="AA80" s="119" t="s">
        <v>54</v>
      </c>
      <c r="AB80" s="120">
        <f t="shared" ref="AB80:AH80" si="108">K80+R80</f>
        <v>44.72</v>
      </c>
      <c r="AC80" s="120">
        <f t="shared" si="108"/>
        <v>894.39</v>
      </c>
      <c r="AD80" s="120">
        <f t="shared" si="108"/>
        <v>601.46</v>
      </c>
      <c r="AE80" s="120">
        <f t="shared" si="108"/>
        <v>37.27</v>
      </c>
      <c r="AF80" s="120">
        <f t="shared" si="108"/>
        <v>220</v>
      </c>
      <c r="AG80" s="120">
        <f t="shared" si="108"/>
        <v>0</v>
      </c>
      <c r="AH80" s="120">
        <f t="shared" si="108"/>
        <v>1797.84</v>
      </c>
      <c r="AI80" s="119" t="s">
        <v>32</v>
      </c>
    </row>
    <row r="81" s="17" customFormat="1" ht="16" customHeight="1" spans="1:35">
      <c r="A81" s="100">
        <f t="shared" si="80"/>
        <v>78</v>
      </c>
      <c r="B81" s="26" t="s">
        <v>185</v>
      </c>
      <c r="C81" s="101" t="s">
        <v>278</v>
      </c>
      <c r="D81" s="26" t="s">
        <v>279</v>
      </c>
      <c r="E81" s="26">
        <v>3726.65</v>
      </c>
      <c r="F81" s="26">
        <v>3726.65</v>
      </c>
      <c r="G81" s="102">
        <v>6014.67</v>
      </c>
      <c r="H81" s="26">
        <v>3726.65</v>
      </c>
      <c r="I81" s="102">
        <v>2200</v>
      </c>
      <c r="J81" s="102"/>
      <c r="K81" s="26">
        <f t="shared" si="81"/>
        <v>44.72</v>
      </c>
      <c r="L81" s="26">
        <f t="shared" si="82"/>
        <v>596.26</v>
      </c>
      <c r="M81" s="102">
        <f t="shared" si="83"/>
        <v>481.17</v>
      </c>
      <c r="N81" s="26">
        <f t="shared" si="84"/>
        <v>26.09</v>
      </c>
      <c r="O81" s="102">
        <f t="shared" si="85"/>
        <v>110</v>
      </c>
      <c r="P81" s="102">
        <f t="shared" si="86"/>
        <v>0</v>
      </c>
      <c r="Q81" s="102">
        <f t="shared" si="87"/>
        <v>1258.24</v>
      </c>
      <c r="R81" s="26">
        <f t="shared" si="88"/>
        <v>0</v>
      </c>
      <c r="S81" s="26">
        <f t="shared" si="89"/>
        <v>298.13</v>
      </c>
      <c r="T81" s="102">
        <f t="shared" si="90"/>
        <v>120.29</v>
      </c>
      <c r="U81" s="26">
        <f t="shared" si="91"/>
        <v>11.18</v>
      </c>
      <c r="V81" s="102">
        <f t="shared" si="92"/>
        <v>110</v>
      </c>
      <c r="W81" s="102">
        <f t="shared" si="93"/>
        <v>0</v>
      </c>
      <c r="X81" s="26">
        <f t="shared" si="94"/>
        <v>539.6</v>
      </c>
      <c r="Y81" s="26">
        <f t="shared" si="95"/>
        <v>1797.84</v>
      </c>
      <c r="Z81" s="26"/>
      <c r="AA81" s="119" t="s">
        <v>58</v>
      </c>
      <c r="AB81" s="120">
        <f t="shared" ref="AB81:AH81" si="109">K81+R81</f>
        <v>44.72</v>
      </c>
      <c r="AC81" s="120">
        <f t="shared" si="109"/>
        <v>894.39</v>
      </c>
      <c r="AD81" s="120">
        <f t="shared" si="109"/>
        <v>601.46</v>
      </c>
      <c r="AE81" s="120">
        <f t="shared" si="109"/>
        <v>37.27</v>
      </c>
      <c r="AF81" s="120">
        <f t="shared" si="109"/>
        <v>220</v>
      </c>
      <c r="AG81" s="120">
        <f t="shared" si="109"/>
        <v>0</v>
      </c>
      <c r="AH81" s="120">
        <f t="shared" si="109"/>
        <v>1797.84</v>
      </c>
      <c r="AI81" s="119" t="s">
        <v>32</v>
      </c>
    </row>
    <row r="82" s="17" customFormat="1" ht="16" customHeight="1" spans="1:35">
      <c r="A82" s="100">
        <f t="shared" si="80"/>
        <v>79</v>
      </c>
      <c r="B82" s="26" t="s">
        <v>185</v>
      </c>
      <c r="C82" s="101" t="s">
        <v>280</v>
      </c>
      <c r="D82" s="26" t="s">
        <v>281</v>
      </c>
      <c r="E82" s="26">
        <v>3726.65</v>
      </c>
      <c r="F82" s="26">
        <v>3726.65</v>
      </c>
      <c r="G82" s="102">
        <v>6014.67</v>
      </c>
      <c r="H82" s="26">
        <v>3726.65</v>
      </c>
      <c r="I82" s="102">
        <v>2200</v>
      </c>
      <c r="J82" s="102"/>
      <c r="K82" s="26">
        <f t="shared" si="81"/>
        <v>44.72</v>
      </c>
      <c r="L82" s="26">
        <f t="shared" si="82"/>
        <v>596.26</v>
      </c>
      <c r="M82" s="102">
        <f t="shared" si="83"/>
        <v>481.17</v>
      </c>
      <c r="N82" s="26">
        <f t="shared" si="84"/>
        <v>26.09</v>
      </c>
      <c r="O82" s="102">
        <f t="shared" si="85"/>
        <v>110</v>
      </c>
      <c r="P82" s="102">
        <f t="shared" si="86"/>
        <v>0</v>
      </c>
      <c r="Q82" s="102">
        <f t="shared" si="87"/>
        <v>1258.24</v>
      </c>
      <c r="R82" s="26">
        <f t="shared" si="88"/>
        <v>0</v>
      </c>
      <c r="S82" s="26">
        <f t="shared" si="89"/>
        <v>298.13</v>
      </c>
      <c r="T82" s="102">
        <f t="shared" si="90"/>
        <v>120.29</v>
      </c>
      <c r="U82" s="26">
        <f t="shared" si="91"/>
        <v>11.18</v>
      </c>
      <c r="V82" s="102">
        <f t="shared" si="92"/>
        <v>110</v>
      </c>
      <c r="W82" s="102">
        <f t="shared" si="93"/>
        <v>0</v>
      </c>
      <c r="X82" s="26">
        <f t="shared" si="94"/>
        <v>539.6</v>
      </c>
      <c r="Y82" s="26">
        <f t="shared" si="95"/>
        <v>1797.84</v>
      </c>
      <c r="Z82" s="26"/>
      <c r="AA82" s="119" t="s">
        <v>54</v>
      </c>
      <c r="AB82" s="120">
        <f t="shared" ref="AB82:AH82" si="110">K82+R82</f>
        <v>44.72</v>
      </c>
      <c r="AC82" s="120">
        <f t="shared" si="110"/>
        <v>894.39</v>
      </c>
      <c r="AD82" s="120">
        <f t="shared" si="110"/>
        <v>601.46</v>
      </c>
      <c r="AE82" s="120">
        <f t="shared" si="110"/>
        <v>37.27</v>
      </c>
      <c r="AF82" s="120">
        <f t="shared" si="110"/>
        <v>220</v>
      </c>
      <c r="AG82" s="120">
        <f t="shared" si="110"/>
        <v>0</v>
      </c>
      <c r="AH82" s="120">
        <f t="shared" si="110"/>
        <v>1797.84</v>
      </c>
      <c r="AI82" s="119" t="s">
        <v>32</v>
      </c>
    </row>
    <row r="83" s="17" customFormat="1" ht="16" customHeight="1" spans="1:35">
      <c r="A83" s="100">
        <f t="shared" si="80"/>
        <v>80</v>
      </c>
      <c r="B83" s="26" t="s">
        <v>185</v>
      </c>
      <c r="C83" s="101" t="s">
        <v>282</v>
      </c>
      <c r="D83" s="26" t="s">
        <v>283</v>
      </c>
      <c r="E83" s="26">
        <v>3726.65</v>
      </c>
      <c r="F83" s="26">
        <v>3726.65</v>
      </c>
      <c r="G83" s="102">
        <v>6014.67</v>
      </c>
      <c r="H83" s="26">
        <v>3726.65</v>
      </c>
      <c r="I83" s="102">
        <v>2200</v>
      </c>
      <c r="J83" s="102"/>
      <c r="K83" s="26">
        <f t="shared" si="81"/>
        <v>44.72</v>
      </c>
      <c r="L83" s="26">
        <f t="shared" si="82"/>
        <v>596.26</v>
      </c>
      <c r="M83" s="102">
        <f t="shared" si="83"/>
        <v>481.17</v>
      </c>
      <c r="N83" s="26">
        <f t="shared" si="84"/>
        <v>26.09</v>
      </c>
      <c r="O83" s="102">
        <f t="shared" si="85"/>
        <v>110</v>
      </c>
      <c r="P83" s="102">
        <f t="shared" si="86"/>
        <v>0</v>
      </c>
      <c r="Q83" s="102">
        <f t="shared" si="87"/>
        <v>1258.24</v>
      </c>
      <c r="R83" s="26">
        <f t="shared" si="88"/>
        <v>0</v>
      </c>
      <c r="S83" s="26">
        <f t="shared" si="89"/>
        <v>298.13</v>
      </c>
      <c r="T83" s="102">
        <f t="shared" si="90"/>
        <v>120.29</v>
      </c>
      <c r="U83" s="26">
        <f t="shared" si="91"/>
        <v>11.18</v>
      </c>
      <c r="V83" s="102">
        <f t="shared" si="92"/>
        <v>110</v>
      </c>
      <c r="W83" s="102">
        <f t="shared" si="93"/>
        <v>0</v>
      </c>
      <c r="X83" s="26">
        <f t="shared" si="94"/>
        <v>539.6</v>
      </c>
      <c r="Y83" s="26">
        <f t="shared" si="95"/>
        <v>1797.84</v>
      </c>
      <c r="Z83" s="26"/>
      <c r="AA83" s="119" t="s">
        <v>58</v>
      </c>
      <c r="AB83" s="120">
        <f t="shared" ref="AB83:AH83" si="111">K83+R83</f>
        <v>44.72</v>
      </c>
      <c r="AC83" s="120">
        <f t="shared" si="111"/>
        <v>894.39</v>
      </c>
      <c r="AD83" s="120">
        <f t="shared" si="111"/>
        <v>601.46</v>
      </c>
      <c r="AE83" s="120">
        <f t="shared" si="111"/>
        <v>37.27</v>
      </c>
      <c r="AF83" s="120">
        <f t="shared" si="111"/>
        <v>220</v>
      </c>
      <c r="AG83" s="120">
        <f t="shared" si="111"/>
        <v>0</v>
      </c>
      <c r="AH83" s="120">
        <f t="shared" si="111"/>
        <v>1797.84</v>
      </c>
      <c r="AI83" s="119" t="s">
        <v>32</v>
      </c>
    </row>
    <row r="84" s="17" customFormat="1" ht="16" customHeight="1" spans="1:35">
      <c r="A84" s="100">
        <f t="shared" si="80"/>
        <v>81</v>
      </c>
      <c r="B84" s="26" t="s">
        <v>185</v>
      </c>
      <c r="C84" s="109" t="s">
        <v>284</v>
      </c>
      <c r="D84" s="26" t="s">
        <v>285</v>
      </c>
      <c r="E84" s="26">
        <v>3726.65</v>
      </c>
      <c r="F84" s="26">
        <v>3726.65</v>
      </c>
      <c r="G84" s="102">
        <v>6014.67</v>
      </c>
      <c r="H84" s="26">
        <v>3726.65</v>
      </c>
      <c r="I84" s="102">
        <v>0</v>
      </c>
      <c r="J84" s="102"/>
      <c r="K84" s="26">
        <f t="shared" si="81"/>
        <v>44.72</v>
      </c>
      <c r="L84" s="26">
        <f t="shared" si="82"/>
        <v>596.26</v>
      </c>
      <c r="M84" s="102">
        <f t="shared" si="83"/>
        <v>481.17</v>
      </c>
      <c r="N84" s="26">
        <f t="shared" si="84"/>
        <v>26.09</v>
      </c>
      <c r="O84" s="102">
        <f t="shared" si="85"/>
        <v>0</v>
      </c>
      <c r="P84" s="102">
        <f t="shared" si="86"/>
        <v>0</v>
      </c>
      <c r="Q84" s="102">
        <f t="shared" si="87"/>
        <v>1148.24</v>
      </c>
      <c r="R84" s="26">
        <f t="shared" si="88"/>
        <v>0</v>
      </c>
      <c r="S84" s="26">
        <f t="shared" si="89"/>
        <v>298.13</v>
      </c>
      <c r="T84" s="102">
        <f t="shared" si="90"/>
        <v>120.29</v>
      </c>
      <c r="U84" s="26">
        <f t="shared" si="91"/>
        <v>11.18</v>
      </c>
      <c r="V84" s="102">
        <f t="shared" si="92"/>
        <v>0</v>
      </c>
      <c r="W84" s="102">
        <f t="shared" si="93"/>
        <v>0</v>
      </c>
      <c r="X84" s="26">
        <f t="shared" si="94"/>
        <v>429.6</v>
      </c>
      <c r="Y84" s="26">
        <f t="shared" si="95"/>
        <v>1577.84</v>
      </c>
      <c r="Z84" s="26"/>
      <c r="AA84" s="119" t="s">
        <v>54</v>
      </c>
      <c r="AB84" s="120">
        <f t="shared" ref="AB84:AH84" si="112">K84+R84</f>
        <v>44.72</v>
      </c>
      <c r="AC84" s="120">
        <f t="shared" si="112"/>
        <v>894.39</v>
      </c>
      <c r="AD84" s="120">
        <f t="shared" si="112"/>
        <v>601.46</v>
      </c>
      <c r="AE84" s="120">
        <f t="shared" si="112"/>
        <v>37.27</v>
      </c>
      <c r="AF84" s="120">
        <f t="shared" si="112"/>
        <v>0</v>
      </c>
      <c r="AG84" s="120">
        <f t="shared" si="112"/>
        <v>0</v>
      </c>
      <c r="AH84" s="120">
        <f t="shared" si="112"/>
        <v>1577.84</v>
      </c>
      <c r="AI84" s="119" t="s">
        <v>32</v>
      </c>
    </row>
    <row r="85" s="17" customFormat="1" ht="16" customHeight="1" spans="1:35">
      <c r="A85" s="100">
        <f t="shared" si="80"/>
        <v>82</v>
      </c>
      <c r="B85" s="26" t="s">
        <v>185</v>
      </c>
      <c r="C85" s="101" t="s">
        <v>286</v>
      </c>
      <c r="D85" s="26" t="s">
        <v>287</v>
      </c>
      <c r="E85" s="26">
        <v>3726.65</v>
      </c>
      <c r="F85" s="26">
        <v>3726.65</v>
      </c>
      <c r="G85" s="102">
        <v>6014.67</v>
      </c>
      <c r="H85" s="26">
        <v>3726.65</v>
      </c>
      <c r="I85" s="102">
        <v>2200</v>
      </c>
      <c r="J85" s="102"/>
      <c r="K85" s="26">
        <f t="shared" si="81"/>
        <v>44.72</v>
      </c>
      <c r="L85" s="26">
        <f t="shared" si="82"/>
        <v>596.26</v>
      </c>
      <c r="M85" s="102">
        <f t="shared" si="83"/>
        <v>481.17</v>
      </c>
      <c r="N85" s="26">
        <f t="shared" si="84"/>
        <v>26.09</v>
      </c>
      <c r="O85" s="102">
        <f t="shared" si="85"/>
        <v>110</v>
      </c>
      <c r="P85" s="102">
        <f t="shared" si="86"/>
        <v>0</v>
      </c>
      <c r="Q85" s="102">
        <f t="shared" si="87"/>
        <v>1258.24</v>
      </c>
      <c r="R85" s="26">
        <f t="shared" si="88"/>
        <v>0</v>
      </c>
      <c r="S85" s="26">
        <f t="shared" si="89"/>
        <v>298.13</v>
      </c>
      <c r="T85" s="102">
        <f t="shared" si="90"/>
        <v>120.29</v>
      </c>
      <c r="U85" s="26">
        <f t="shared" si="91"/>
        <v>11.18</v>
      </c>
      <c r="V85" s="102">
        <f t="shared" si="92"/>
        <v>110</v>
      </c>
      <c r="W85" s="102">
        <f t="shared" si="93"/>
        <v>0</v>
      </c>
      <c r="X85" s="26">
        <f t="shared" si="94"/>
        <v>539.6</v>
      </c>
      <c r="Y85" s="26">
        <f t="shared" si="95"/>
        <v>1797.84</v>
      </c>
      <c r="Z85" s="26"/>
      <c r="AA85" s="119" t="s">
        <v>58</v>
      </c>
      <c r="AB85" s="120">
        <f t="shared" ref="AB85:AH85" si="113">K85+R85</f>
        <v>44.72</v>
      </c>
      <c r="AC85" s="120">
        <f t="shared" si="113"/>
        <v>894.39</v>
      </c>
      <c r="AD85" s="120">
        <f t="shared" si="113"/>
        <v>601.46</v>
      </c>
      <c r="AE85" s="120">
        <f t="shared" si="113"/>
        <v>37.27</v>
      </c>
      <c r="AF85" s="120">
        <f t="shared" si="113"/>
        <v>220</v>
      </c>
      <c r="AG85" s="120">
        <f t="shared" si="113"/>
        <v>0</v>
      </c>
      <c r="AH85" s="120">
        <f t="shared" si="113"/>
        <v>1797.84</v>
      </c>
      <c r="AI85" s="119" t="s">
        <v>32</v>
      </c>
    </row>
    <row r="86" s="17" customFormat="1" ht="16" customHeight="1" spans="1:35">
      <c r="A86" s="100">
        <f t="shared" si="80"/>
        <v>83</v>
      </c>
      <c r="B86" s="26" t="s">
        <v>185</v>
      </c>
      <c r="C86" s="101" t="s">
        <v>288</v>
      </c>
      <c r="D86" s="26" t="s">
        <v>289</v>
      </c>
      <c r="E86" s="26">
        <v>3726.65</v>
      </c>
      <c r="F86" s="26">
        <v>3726.65</v>
      </c>
      <c r="G86" s="102">
        <v>6014.67</v>
      </c>
      <c r="H86" s="26">
        <v>3726.65</v>
      </c>
      <c r="I86" s="102">
        <v>2200</v>
      </c>
      <c r="J86" s="102"/>
      <c r="K86" s="26">
        <f t="shared" si="81"/>
        <v>44.72</v>
      </c>
      <c r="L86" s="26">
        <f t="shared" si="82"/>
        <v>596.26</v>
      </c>
      <c r="M86" s="102">
        <f t="shared" si="83"/>
        <v>481.17</v>
      </c>
      <c r="N86" s="26">
        <f t="shared" si="84"/>
        <v>26.09</v>
      </c>
      <c r="O86" s="102">
        <f t="shared" si="85"/>
        <v>110</v>
      </c>
      <c r="P86" s="102">
        <f t="shared" si="86"/>
        <v>0</v>
      </c>
      <c r="Q86" s="102">
        <f t="shared" si="87"/>
        <v>1258.24</v>
      </c>
      <c r="R86" s="26">
        <f t="shared" si="88"/>
        <v>0</v>
      </c>
      <c r="S86" s="26">
        <f t="shared" si="89"/>
        <v>298.13</v>
      </c>
      <c r="T86" s="102">
        <f t="shared" si="90"/>
        <v>120.29</v>
      </c>
      <c r="U86" s="26">
        <f t="shared" si="91"/>
        <v>11.18</v>
      </c>
      <c r="V86" s="102">
        <f t="shared" si="92"/>
        <v>110</v>
      </c>
      <c r="W86" s="102">
        <f t="shared" si="93"/>
        <v>0</v>
      </c>
      <c r="X86" s="26">
        <f t="shared" si="94"/>
        <v>539.6</v>
      </c>
      <c r="Y86" s="26">
        <f t="shared" si="95"/>
        <v>1797.84</v>
      </c>
      <c r="Z86" s="26"/>
      <c r="AA86" s="119" t="s">
        <v>58</v>
      </c>
      <c r="AB86" s="120">
        <f t="shared" ref="AB86:AH86" si="114">K86+R86</f>
        <v>44.72</v>
      </c>
      <c r="AC86" s="120">
        <f t="shared" si="114"/>
        <v>894.39</v>
      </c>
      <c r="AD86" s="120">
        <f t="shared" si="114"/>
        <v>601.46</v>
      </c>
      <c r="AE86" s="120">
        <f t="shared" si="114"/>
        <v>37.27</v>
      </c>
      <c r="AF86" s="120">
        <f t="shared" si="114"/>
        <v>220</v>
      </c>
      <c r="AG86" s="120">
        <f t="shared" si="114"/>
        <v>0</v>
      </c>
      <c r="AH86" s="120">
        <f t="shared" si="114"/>
        <v>1797.84</v>
      </c>
      <c r="AI86" s="119" t="s">
        <v>32</v>
      </c>
    </row>
    <row r="87" s="17" customFormat="1" ht="16" customHeight="1" spans="1:35">
      <c r="A87" s="100">
        <f t="shared" si="80"/>
        <v>84</v>
      </c>
      <c r="B87" s="26" t="s">
        <v>193</v>
      </c>
      <c r="C87" s="101" t="s">
        <v>290</v>
      </c>
      <c r="D87" s="26" t="s">
        <v>291</v>
      </c>
      <c r="E87" s="26">
        <v>3726.65</v>
      </c>
      <c r="F87" s="26">
        <v>3726.65</v>
      </c>
      <c r="G87" s="102">
        <v>6014.67</v>
      </c>
      <c r="H87" s="26">
        <v>3726.65</v>
      </c>
      <c r="I87" s="102">
        <v>2544</v>
      </c>
      <c r="J87" s="102"/>
      <c r="K87" s="26">
        <f t="shared" si="81"/>
        <v>44.72</v>
      </c>
      <c r="L87" s="26">
        <f t="shared" si="82"/>
        <v>596.26</v>
      </c>
      <c r="M87" s="102">
        <f t="shared" si="83"/>
        <v>481.17</v>
      </c>
      <c r="N87" s="26">
        <f t="shared" si="84"/>
        <v>26.09</v>
      </c>
      <c r="O87" s="102">
        <f t="shared" si="85"/>
        <v>127.2</v>
      </c>
      <c r="P87" s="102">
        <f t="shared" si="86"/>
        <v>0</v>
      </c>
      <c r="Q87" s="102">
        <f t="shared" si="87"/>
        <v>1275.44</v>
      </c>
      <c r="R87" s="26">
        <f t="shared" si="88"/>
        <v>0</v>
      </c>
      <c r="S87" s="26">
        <f t="shared" si="89"/>
        <v>298.13</v>
      </c>
      <c r="T87" s="102">
        <f t="shared" si="90"/>
        <v>120.29</v>
      </c>
      <c r="U87" s="26">
        <f t="shared" si="91"/>
        <v>11.18</v>
      </c>
      <c r="V87" s="102">
        <f t="shared" si="92"/>
        <v>127.2</v>
      </c>
      <c r="W87" s="102">
        <f t="shared" si="93"/>
        <v>0</v>
      </c>
      <c r="X87" s="26">
        <f t="shared" si="94"/>
        <v>556.8</v>
      </c>
      <c r="Y87" s="26">
        <f t="shared" si="95"/>
        <v>1832.24</v>
      </c>
      <c r="Z87" s="26"/>
      <c r="AA87" s="119" t="s">
        <v>57</v>
      </c>
      <c r="AB87" s="120">
        <f t="shared" ref="AB87:AH87" si="115">K87+R87</f>
        <v>44.72</v>
      </c>
      <c r="AC87" s="120">
        <f t="shared" si="115"/>
        <v>894.39</v>
      </c>
      <c r="AD87" s="120">
        <f t="shared" si="115"/>
        <v>601.46</v>
      </c>
      <c r="AE87" s="120">
        <f t="shared" si="115"/>
        <v>37.27</v>
      </c>
      <c r="AF87" s="120">
        <f t="shared" si="115"/>
        <v>254.4</v>
      </c>
      <c r="AG87" s="120">
        <f t="shared" si="115"/>
        <v>0</v>
      </c>
      <c r="AH87" s="120">
        <f t="shared" si="115"/>
        <v>1832.24</v>
      </c>
      <c r="AI87" s="119" t="s">
        <v>32</v>
      </c>
    </row>
    <row r="88" s="17" customFormat="1" ht="16" customHeight="1" spans="1:35">
      <c r="A88" s="100">
        <f t="shared" si="80"/>
        <v>85</v>
      </c>
      <c r="B88" s="26" t="s">
        <v>193</v>
      </c>
      <c r="C88" s="101" t="s">
        <v>292</v>
      </c>
      <c r="D88" s="26" t="s">
        <v>293</v>
      </c>
      <c r="E88" s="26">
        <v>3726.65</v>
      </c>
      <c r="F88" s="26">
        <v>3726.65</v>
      </c>
      <c r="G88" s="102">
        <v>6014.67</v>
      </c>
      <c r="H88" s="26">
        <v>3726.65</v>
      </c>
      <c r="I88" s="102">
        <v>2200</v>
      </c>
      <c r="J88" s="102"/>
      <c r="K88" s="26">
        <f t="shared" si="81"/>
        <v>44.72</v>
      </c>
      <c r="L88" s="26">
        <f t="shared" si="82"/>
        <v>596.26</v>
      </c>
      <c r="M88" s="102">
        <f t="shared" si="83"/>
        <v>481.17</v>
      </c>
      <c r="N88" s="26">
        <f t="shared" si="84"/>
        <v>26.09</v>
      </c>
      <c r="O88" s="102">
        <f t="shared" si="85"/>
        <v>110</v>
      </c>
      <c r="P88" s="102">
        <f t="shared" si="86"/>
        <v>0</v>
      </c>
      <c r="Q88" s="102">
        <f t="shared" si="87"/>
        <v>1258.24</v>
      </c>
      <c r="R88" s="26">
        <f t="shared" si="88"/>
        <v>0</v>
      </c>
      <c r="S88" s="26">
        <f t="shared" si="89"/>
        <v>298.13</v>
      </c>
      <c r="T88" s="102">
        <f t="shared" si="90"/>
        <v>120.29</v>
      </c>
      <c r="U88" s="26">
        <f t="shared" si="91"/>
        <v>11.18</v>
      </c>
      <c r="V88" s="102">
        <f t="shared" si="92"/>
        <v>110</v>
      </c>
      <c r="W88" s="102">
        <f t="shared" si="93"/>
        <v>0</v>
      </c>
      <c r="X88" s="26">
        <f t="shared" si="94"/>
        <v>539.6</v>
      </c>
      <c r="Y88" s="26">
        <f t="shared" si="95"/>
        <v>1797.84</v>
      </c>
      <c r="Z88" s="26"/>
      <c r="AA88" s="119" t="s">
        <v>57</v>
      </c>
      <c r="AB88" s="120">
        <f t="shared" ref="AB88:AH88" si="116">K88+R88</f>
        <v>44.72</v>
      </c>
      <c r="AC88" s="120">
        <f t="shared" si="116"/>
        <v>894.39</v>
      </c>
      <c r="AD88" s="120">
        <f t="shared" si="116"/>
        <v>601.46</v>
      </c>
      <c r="AE88" s="120">
        <f t="shared" si="116"/>
        <v>37.27</v>
      </c>
      <c r="AF88" s="120">
        <f t="shared" si="116"/>
        <v>220</v>
      </c>
      <c r="AG88" s="120">
        <f t="shared" si="116"/>
        <v>0</v>
      </c>
      <c r="AH88" s="120">
        <f t="shared" si="116"/>
        <v>1797.84</v>
      </c>
      <c r="AI88" s="119" t="s">
        <v>32</v>
      </c>
    </row>
    <row r="89" s="17" customFormat="1" ht="16" customHeight="1" spans="1:35">
      <c r="A89" s="100">
        <f t="shared" si="80"/>
        <v>86</v>
      </c>
      <c r="B89" s="26" t="s">
        <v>193</v>
      </c>
      <c r="C89" s="101" t="s">
        <v>294</v>
      </c>
      <c r="D89" s="26" t="s">
        <v>295</v>
      </c>
      <c r="E89" s="26">
        <v>3726.65</v>
      </c>
      <c r="F89" s="26">
        <v>3726.65</v>
      </c>
      <c r="G89" s="102">
        <v>6014.67</v>
      </c>
      <c r="H89" s="26">
        <v>3726.65</v>
      </c>
      <c r="I89" s="102">
        <v>2544</v>
      </c>
      <c r="J89" s="102"/>
      <c r="K89" s="26">
        <f t="shared" si="81"/>
        <v>44.72</v>
      </c>
      <c r="L89" s="26">
        <f t="shared" si="82"/>
        <v>596.26</v>
      </c>
      <c r="M89" s="102">
        <f t="shared" si="83"/>
        <v>481.17</v>
      </c>
      <c r="N89" s="26">
        <f t="shared" si="84"/>
        <v>26.09</v>
      </c>
      <c r="O89" s="102">
        <f t="shared" si="85"/>
        <v>127.2</v>
      </c>
      <c r="P89" s="102">
        <f t="shared" si="86"/>
        <v>0</v>
      </c>
      <c r="Q89" s="102">
        <f t="shared" si="87"/>
        <v>1275.44</v>
      </c>
      <c r="R89" s="26">
        <f t="shared" si="88"/>
        <v>0</v>
      </c>
      <c r="S89" s="26">
        <f t="shared" si="89"/>
        <v>298.13</v>
      </c>
      <c r="T89" s="102">
        <f t="shared" si="90"/>
        <v>120.29</v>
      </c>
      <c r="U89" s="26">
        <f t="shared" si="91"/>
        <v>11.18</v>
      </c>
      <c r="V89" s="102">
        <f t="shared" si="92"/>
        <v>127.2</v>
      </c>
      <c r="W89" s="102">
        <f t="shared" si="93"/>
        <v>0</v>
      </c>
      <c r="X89" s="26">
        <f t="shared" si="94"/>
        <v>556.8</v>
      </c>
      <c r="Y89" s="26">
        <f t="shared" si="95"/>
        <v>1832.24</v>
      </c>
      <c r="Z89" s="26"/>
      <c r="AA89" s="119" t="s">
        <v>57</v>
      </c>
      <c r="AB89" s="120">
        <f t="shared" ref="AB89:AH89" si="117">K89+R89</f>
        <v>44.72</v>
      </c>
      <c r="AC89" s="120">
        <f t="shared" si="117"/>
        <v>894.39</v>
      </c>
      <c r="AD89" s="120">
        <f t="shared" si="117"/>
        <v>601.46</v>
      </c>
      <c r="AE89" s="120">
        <f t="shared" si="117"/>
        <v>37.27</v>
      </c>
      <c r="AF89" s="120">
        <f t="shared" si="117"/>
        <v>254.4</v>
      </c>
      <c r="AG89" s="120">
        <f t="shared" si="117"/>
        <v>0</v>
      </c>
      <c r="AH89" s="120">
        <f t="shared" si="117"/>
        <v>1832.24</v>
      </c>
      <c r="AI89" s="119" t="s">
        <v>32</v>
      </c>
    </row>
    <row r="90" s="17" customFormat="1" ht="16" customHeight="1" spans="1:35">
      <c r="A90" s="100">
        <f t="shared" si="80"/>
        <v>87</v>
      </c>
      <c r="B90" s="26" t="s">
        <v>193</v>
      </c>
      <c r="C90" s="101" t="s">
        <v>296</v>
      </c>
      <c r="D90" s="26" t="s">
        <v>297</v>
      </c>
      <c r="E90" s="26">
        <v>3726.65</v>
      </c>
      <c r="F90" s="26">
        <v>3726.65</v>
      </c>
      <c r="G90" s="102">
        <v>6014.67</v>
      </c>
      <c r="H90" s="26">
        <v>3726.65</v>
      </c>
      <c r="I90" s="102">
        <v>2200</v>
      </c>
      <c r="J90" s="102"/>
      <c r="K90" s="26">
        <f t="shared" si="81"/>
        <v>44.72</v>
      </c>
      <c r="L90" s="26">
        <f t="shared" si="82"/>
        <v>596.26</v>
      </c>
      <c r="M90" s="102">
        <f t="shared" si="83"/>
        <v>481.17</v>
      </c>
      <c r="N90" s="26">
        <f t="shared" si="84"/>
        <v>26.09</v>
      </c>
      <c r="O90" s="102">
        <f t="shared" si="85"/>
        <v>110</v>
      </c>
      <c r="P90" s="102">
        <f t="shared" si="86"/>
        <v>0</v>
      </c>
      <c r="Q90" s="102">
        <f t="shared" si="87"/>
        <v>1258.24</v>
      </c>
      <c r="R90" s="26">
        <f t="shared" si="88"/>
        <v>0</v>
      </c>
      <c r="S90" s="26">
        <f t="shared" si="89"/>
        <v>298.13</v>
      </c>
      <c r="T90" s="102">
        <f t="shared" si="90"/>
        <v>120.29</v>
      </c>
      <c r="U90" s="26">
        <f t="shared" si="91"/>
        <v>11.18</v>
      </c>
      <c r="V90" s="102">
        <f t="shared" si="92"/>
        <v>110</v>
      </c>
      <c r="W90" s="102">
        <f t="shared" si="93"/>
        <v>0</v>
      </c>
      <c r="X90" s="26">
        <f t="shared" si="94"/>
        <v>539.6</v>
      </c>
      <c r="Y90" s="26">
        <f t="shared" si="95"/>
        <v>1797.84</v>
      </c>
      <c r="Z90" s="26"/>
      <c r="AA90" s="119" t="s">
        <v>57</v>
      </c>
      <c r="AB90" s="120">
        <f t="shared" ref="AB90:AH90" si="118">K90+R90</f>
        <v>44.72</v>
      </c>
      <c r="AC90" s="120">
        <f t="shared" si="118"/>
        <v>894.39</v>
      </c>
      <c r="AD90" s="120">
        <f t="shared" si="118"/>
        <v>601.46</v>
      </c>
      <c r="AE90" s="120">
        <f t="shared" si="118"/>
        <v>37.27</v>
      </c>
      <c r="AF90" s="120">
        <f t="shared" si="118"/>
        <v>220</v>
      </c>
      <c r="AG90" s="120">
        <f t="shared" si="118"/>
        <v>0</v>
      </c>
      <c r="AH90" s="120">
        <f t="shared" si="118"/>
        <v>1797.84</v>
      </c>
      <c r="AI90" s="119" t="s">
        <v>32</v>
      </c>
    </row>
    <row r="91" s="17" customFormat="1" ht="16" customHeight="1" spans="1:35">
      <c r="A91" s="100">
        <f t="shared" si="80"/>
        <v>88</v>
      </c>
      <c r="B91" s="26" t="s">
        <v>193</v>
      </c>
      <c r="C91" s="101" t="s">
        <v>298</v>
      </c>
      <c r="D91" s="26" t="s">
        <v>299</v>
      </c>
      <c r="E91" s="26">
        <v>3726.65</v>
      </c>
      <c r="F91" s="26">
        <v>3726.65</v>
      </c>
      <c r="G91" s="102">
        <v>6014.67</v>
      </c>
      <c r="H91" s="26">
        <v>3726.65</v>
      </c>
      <c r="I91" s="102">
        <v>2544</v>
      </c>
      <c r="J91" s="102"/>
      <c r="K91" s="26">
        <f t="shared" si="81"/>
        <v>44.72</v>
      </c>
      <c r="L91" s="26">
        <f t="shared" si="82"/>
        <v>596.26</v>
      </c>
      <c r="M91" s="102">
        <f t="shared" si="83"/>
        <v>481.17</v>
      </c>
      <c r="N91" s="26">
        <f t="shared" si="84"/>
        <v>26.09</v>
      </c>
      <c r="O91" s="102">
        <f t="shared" si="85"/>
        <v>127.2</v>
      </c>
      <c r="P91" s="102">
        <f t="shared" si="86"/>
        <v>0</v>
      </c>
      <c r="Q91" s="102">
        <f t="shared" si="87"/>
        <v>1275.44</v>
      </c>
      <c r="R91" s="26">
        <f t="shared" si="88"/>
        <v>0</v>
      </c>
      <c r="S91" s="26">
        <f t="shared" si="89"/>
        <v>298.13</v>
      </c>
      <c r="T91" s="102">
        <f t="shared" si="90"/>
        <v>120.29</v>
      </c>
      <c r="U91" s="26">
        <f t="shared" si="91"/>
        <v>11.18</v>
      </c>
      <c r="V91" s="102">
        <f t="shared" si="92"/>
        <v>127.2</v>
      </c>
      <c r="W91" s="102">
        <f t="shared" si="93"/>
        <v>0</v>
      </c>
      <c r="X91" s="26">
        <f t="shared" si="94"/>
        <v>556.8</v>
      </c>
      <c r="Y91" s="26">
        <f t="shared" si="95"/>
        <v>1832.24</v>
      </c>
      <c r="Z91" s="26"/>
      <c r="AA91" s="119" t="s">
        <v>57</v>
      </c>
      <c r="AB91" s="120">
        <f t="shared" ref="AB91:AH91" si="119">K91+R91</f>
        <v>44.72</v>
      </c>
      <c r="AC91" s="120">
        <f t="shared" si="119"/>
        <v>894.39</v>
      </c>
      <c r="AD91" s="120">
        <f t="shared" si="119"/>
        <v>601.46</v>
      </c>
      <c r="AE91" s="120">
        <f t="shared" si="119"/>
        <v>37.27</v>
      </c>
      <c r="AF91" s="120">
        <f t="shared" si="119"/>
        <v>254.4</v>
      </c>
      <c r="AG91" s="120">
        <f t="shared" si="119"/>
        <v>0</v>
      </c>
      <c r="AH91" s="120">
        <f t="shared" si="119"/>
        <v>1832.24</v>
      </c>
      <c r="AI91" s="119" t="s">
        <v>32</v>
      </c>
    </row>
    <row r="92" s="17" customFormat="1" ht="16" customHeight="1" spans="1:35">
      <c r="A92" s="100">
        <f t="shared" si="80"/>
        <v>89</v>
      </c>
      <c r="B92" s="26" t="s">
        <v>193</v>
      </c>
      <c r="C92" s="101" t="s">
        <v>300</v>
      </c>
      <c r="D92" s="26" t="s">
        <v>301</v>
      </c>
      <c r="E92" s="26">
        <v>3726.65</v>
      </c>
      <c r="F92" s="26">
        <v>3726.65</v>
      </c>
      <c r="G92" s="102">
        <v>6014.67</v>
      </c>
      <c r="H92" s="26">
        <v>3726.65</v>
      </c>
      <c r="I92" s="102">
        <v>2200</v>
      </c>
      <c r="J92" s="102"/>
      <c r="K92" s="26">
        <f t="shared" si="81"/>
        <v>44.72</v>
      </c>
      <c r="L92" s="26">
        <f t="shared" si="82"/>
        <v>596.26</v>
      </c>
      <c r="M92" s="102">
        <f t="shared" si="83"/>
        <v>481.17</v>
      </c>
      <c r="N92" s="26">
        <f t="shared" si="84"/>
        <v>26.09</v>
      </c>
      <c r="O92" s="102">
        <f t="shared" si="85"/>
        <v>110</v>
      </c>
      <c r="P92" s="102">
        <f t="shared" si="86"/>
        <v>0</v>
      </c>
      <c r="Q92" s="102">
        <f t="shared" si="87"/>
        <v>1258.24</v>
      </c>
      <c r="R92" s="26">
        <f t="shared" si="88"/>
        <v>0</v>
      </c>
      <c r="S92" s="26">
        <f t="shared" si="89"/>
        <v>298.13</v>
      </c>
      <c r="T92" s="102">
        <f t="shared" si="90"/>
        <v>120.29</v>
      </c>
      <c r="U92" s="26">
        <f t="shared" si="91"/>
        <v>11.18</v>
      </c>
      <c r="V92" s="102">
        <f t="shared" si="92"/>
        <v>110</v>
      </c>
      <c r="W92" s="102">
        <f t="shared" si="93"/>
        <v>0</v>
      </c>
      <c r="X92" s="26">
        <f t="shared" si="94"/>
        <v>539.6</v>
      </c>
      <c r="Y92" s="26">
        <f t="shared" si="95"/>
        <v>1797.84</v>
      </c>
      <c r="Z92" s="26"/>
      <c r="AA92" s="119" t="s">
        <v>57</v>
      </c>
      <c r="AB92" s="120">
        <f t="shared" ref="AB92:AH92" si="120">K92+R92</f>
        <v>44.72</v>
      </c>
      <c r="AC92" s="120">
        <f t="shared" si="120"/>
        <v>894.39</v>
      </c>
      <c r="AD92" s="120">
        <f t="shared" si="120"/>
        <v>601.46</v>
      </c>
      <c r="AE92" s="120">
        <f t="shared" si="120"/>
        <v>37.27</v>
      </c>
      <c r="AF92" s="120">
        <f t="shared" si="120"/>
        <v>220</v>
      </c>
      <c r="AG92" s="120">
        <f t="shared" si="120"/>
        <v>0</v>
      </c>
      <c r="AH92" s="120">
        <f t="shared" si="120"/>
        <v>1797.84</v>
      </c>
      <c r="AI92" s="119" t="s">
        <v>32</v>
      </c>
    </row>
    <row r="93" s="17" customFormat="1" ht="16" customHeight="1" spans="1:35">
      <c r="A93" s="100">
        <f t="shared" si="80"/>
        <v>90</v>
      </c>
      <c r="B93" s="26" t="s">
        <v>193</v>
      </c>
      <c r="C93" s="101" t="s">
        <v>302</v>
      </c>
      <c r="D93" s="26" t="s">
        <v>303</v>
      </c>
      <c r="E93" s="26">
        <v>3726.65</v>
      </c>
      <c r="F93" s="26">
        <v>3726.65</v>
      </c>
      <c r="G93" s="102">
        <v>6014.67</v>
      </c>
      <c r="H93" s="26">
        <v>3726.65</v>
      </c>
      <c r="I93" s="102">
        <v>2200</v>
      </c>
      <c r="J93" s="102"/>
      <c r="K93" s="26">
        <f t="shared" si="81"/>
        <v>44.72</v>
      </c>
      <c r="L93" s="26">
        <f t="shared" si="82"/>
        <v>596.26</v>
      </c>
      <c r="M93" s="102">
        <f t="shared" si="83"/>
        <v>481.17</v>
      </c>
      <c r="N93" s="26">
        <f t="shared" si="84"/>
        <v>26.09</v>
      </c>
      <c r="O93" s="102">
        <f t="shared" si="85"/>
        <v>110</v>
      </c>
      <c r="P93" s="102">
        <f t="shared" si="86"/>
        <v>0</v>
      </c>
      <c r="Q93" s="102">
        <f t="shared" si="87"/>
        <v>1258.24</v>
      </c>
      <c r="R93" s="26">
        <f t="shared" si="88"/>
        <v>0</v>
      </c>
      <c r="S93" s="26">
        <f t="shared" si="89"/>
        <v>298.13</v>
      </c>
      <c r="T93" s="102">
        <f t="shared" si="90"/>
        <v>120.29</v>
      </c>
      <c r="U93" s="26">
        <f t="shared" si="91"/>
        <v>11.18</v>
      </c>
      <c r="V93" s="102">
        <f t="shared" si="92"/>
        <v>110</v>
      </c>
      <c r="W93" s="102">
        <f t="shared" si="93"/>
        <v>0</v>
      </c>
      <c r="X93" s="26">
        <f t="shared" si="94"/>
        <v>539.6</v>
      </c>
      <c r="Y93" s="26">
        <f t="shared" si="95"/>
        <v>1797.84</v>
      </c>
      <c r="Z93" s="26"/>
      <c r="AA93" s="119" t="s">
        <v>57</v>
      </c>
      <c r="AB93" s="120">
        <f t="shared" ref="AB93:AH93" si="121">K93+R93</f>
        <v>44.72</v>
      </c>
      <c r="AC93" s="120">
        <f t="shared" si="121"/>
        <v>894.39</v>
      </c>
      <c r="AD93" s="120">
        <f t="shared" si="121"/>
        <v>601.46</v>
      </c>
      <c r="AE93" s="120">
        <f t="shared" si="121"/>
        <v>37.27</v>
      </c>
      <c r="AF93" s="120">
        <f t="shared" si="121"/>
        <v>220</v>
      </c>
      <c r="AG93" s="120">
        <f t="shared" si="121"/>
        <v>0</v>
      </c>
      <c r="AH93" s="120">
        <f t="shared" si="121"/>
        <v>1797.84</v>
      </c>
      <c r="AI93" s="119" t="s">
        <v>32</v>
      </c>
    </row>
    <row r="94" s="17" customFormat="1" ht="16" customHeight="1" spans="1:35">
      <c r="A94" s="100">
        <f t="shared" si="80"/>
        <v>91</v>
      </c>
      <c r="B94" s="26" t="s">
        <v>193</v>
      </c>
      <c r="C94" s="101" t="s">
        <v>304</v>
      </c>
      <c r="D94" s="26" t="s">
        <v>305</v>
      </c>
      <c r="E94" s="26">
        <v>3726.65</v>
      </c>
      <c r="F94" s="26">
        <v>3726.65</v>
      </c>
      <c r="G94" s="102">
        <v>6014.67</v>
      </c>
      <c r="H94" s="26">
        <v>3726.65</v>
      </c>
      <c r="I94" s="102">
        <v>2544</v>
      </c>
      <c r="J94" s="102"/>
      <c r="K94" s="26">
        <f t="shared" si="81"/>
        <v>44.72</v>
      </c>
      <c r="L94" s="26">
        <f t="shared" si="82"/>
        <v>596.26</v>
      </c>
      <c r="M94" s="102">
        <f t="shared" si="83"/>
        <v>481.17</v>
      </c>
      <c r="N94" s="26">
        <f t="shared" si="84"/>
        <v>26.09</v>
      </c>
      <c r="O94" s="102">
        <f t="shared" si="85"/>
        <v>127.2</v>
      </c>
      <c r="P94" s="102">
        <f t="shared" si="86"/>
        <v>0</v>
      </c>
      <c r="Q94" s="102">
        <f t="shared" si="87"/>
        <v>1275.44</v>
      </c>
      <c r="R94" s="26">
        <f t="shared" si="88"/>
        <v>0</v>
      </c>
      <c r="S94" s="26">
        <f t="shared" si="89"/>
        <v>298.13</v>
      </c>
      <c r="T94" s="102">
        <f t="shared" si="90"/>
        <v>120.29</v>
      </c>
      <c r="U94" s="26">
        <f t="shared" si="91"/>
        <v>11.18</v>
      </c>
      <c r="V94" s="102">
        <f t="shared" si="92"/>
        <v>127.2</v>
      </c>
      <c r="W94" s="102">
        <f t="shared" si="93"/>
        <v>0</v>
      </c>
      <c r="X94" s="26">
        <f t="shared" si="94"/>
        <v>556.8</v>
      </c>
      <c r="Y94" s="26">
        <f t="shared" si="95"/>
        <v>1832.24</v>
      </c>
      <c r="Z94" s="26"/>
      <c r="AA94" s="119" t="s">
        <v>57</v>
      </c>
      <c r="AB94" s="120">
        <f t="shared" ref="AB94:AH94" si="122">K94+R94</f>
        <v>44.72</v>
      </c>
      <c r="AC94" s="120">
        <f t="shared" si="122"/>
        <v>894.39</v>
      </c>
      <c r="AD94" s="120">
        <f t="shared" si="122"/>
        <v>601.46</v>
      </c>
      <c r="AE94" s="120">
        <f t="shared" si="122"/>
        <v>37.27</v>
      </c>
      <c r="AF94" s="120">
        <f t="shared" si="122"/>
        <v>254.4</v>
      </c>
      <c r="AG94" s="120">
        <f t="shared" si="122"/>
        <v>0</v>
      </c>
      <c r="AH94" s="120">
        <f t="shared" si="122"/>
        <v>1832.24</v>
      </c>
      <c r="AI94" s="119" t="s">
        <v>32</v>
      </c>
    </row>
    <row r="95" s="17" customFormat="1" ht="16" customHeight="1" spans="1:35">
      <c r="A95" s="100">
        <f t="shared" si="80"/>
        <v>92</v>
      </c>
      <c r="B95" s="26" t="s">
        <v>193</v>
      </c>
      <c r="C95" s="101" t="s">
        <v>306</v>
      </c>
      <c r="D95" s="26" t="s">
        <v>307</v>
      </c>
      <c r="E95" s="26">
        <v>3726.65</v>
      </c>
      <c r="F95" s="26">
        <v>3726.65</v>
      </c>
      <c r="G95" s="102">
        <v>6014.67</v>
      </c>
      <c r="H95" s="26">
        <v>3726.65</v>
      </c>
      <c r="I95" s="102">
        <v>2200</v>
      </c>
      <c r="J95" s="102"/>
      <c r="K95" s="26">
        <f t="shared" si="81"/>
        <v>44.72</v>
      </c>
      <c r="L95" s="26">
        <f t="shared" si="82"/>
        <v>596.26</v>
      </c>
      <c r="M95" s="102">
        <f t="shared" si="83"/>
        <v>481.17</v>
      </c>
      <c r="N95" s="26">
        <f t="shared" si="84"/>
        <v>26.09</v>
      </c>
      <c r="O95" s="102">
        <f t="shared" si="85"/>
        <v>110</v>
      </c>
      <c r="P95" s="102">
        <f t="shared" si="86"/>
        <v>0</v>
      </c>
      <c r="Q95" s="102">
        <f t="shared" si="87"/>
        <v>1258.24</v>
      </c>
      <c r="R95" s="26">
        <f t="shared" si="88"/>
        <v>0</v>
      </c>
      <c r="S95" s="26">
        <f t="shared" si="89"/>
        <v>298.13</v>
      </c>
      <c r="T95" s="102">
        <f t="shared" si="90"/>
        <v>120.29</v>
      </c>
      <c r="U95" s="26">
        <f t="shared" si="91"/>
        <v>11.18</v>
      </c>
      <c r="V95" s="102">
        <f t="shared" si="92"/>
        <v>110</v>
      </c>
      <c r="W95" s="102">
        <f t="shared" si="93"/>
        <v>0</v>
      </c>
      <c r="X95" s="26">
        <f t="shared" si="94"/>
        <v>539.6</v>
      </c>
      <c r="Y95" s="26">
        <f t="shared" si="95"/>
        <v>1797.84</v>
      </c>
      <c r="Z95" s="26"/>
      <c r="AA95" s="119" t="s">
        <v>57</v>
      </c>
      <c r="AB95" s="120">
        <f t="shared" ref="AB95:AH95" si="123">K95+R95</f>
        <v>44.72</v>
      </c>
      <c r="AC95" s="120">
        <f t="shared" si="123"/>
        <v>894.39</v>
      </c>
      <c r="AD95" s="120">
        <f t="shared" si="123"/>
        <v>601.46</v>
      </c>
      <c r="AE95" s="120">
        <f t="shared" si="123"/>
        <v>37.27</v>
      </c>
      <c r="AF95" s="120">
        <f t="shared" si="123"/>
        <v>220</v>
      </c>
      <c r="AG95" s="120">
        <f t="shared" si="123"/>
        <v>0</v>
      </c>
      <c r="AH95" s="120">
        <f t="shared" si="123"/>
        <v>1797.84</v>
      </c>
      <c r="AI95" s="119" t="s">
        <v>32</v>
      </c>
    </row>
    <row r="96" s="17" customFormat="1" ht="16" customHeight="1" spans="1:35">
      <c r="A96" s="100">
        <f t="shared" si="80"/>
        <v>93</v>
      </c>
      <c r="B96" s="26" t="s">
        <v>193</v>
      </c>
      <c r="C96" s="101" t="s">
        <v>308</v>
      </c>
      <c r="D96" s="26" t="s">
        <v>309</v>
      </c>
      <c r="E96" s="26">
        <v>3726.65</v>
      </c>
      <c r="F96" s="26">
        <v>3726.65</v>
      </c>
      <c r="G96" s="102">
        <v>6014.67</v>
      </c>
      <c r="H96" s="26">
        <v>3726.65</v>
      </c>
      <c r="I96" s="102">
        <v>2200</v>
      </c>
      <c r="J96" s="102"/>
      <c r="K96" s="26">
        <f t="shared" si="81"/>
        <v>44.72</v>
      </c>
      <c r="L96" s="26">
        <f t="shared" si="82"/>
        <v>596.26</v>
      </c>
      <c r="M96" s="102">
        <f t="shared" si="83"/>
        <v>481.17</v>
      </c>
      <c r="N96" s="26">
        <f t="shared" si="84"/>
        <v>26.09</v>
      </c>
      <c r="O96" s="102">
        <f t="shared" si="85"/>
        <v>110</v>
      </c>
      <c r="P96" s="102">
        <f t="shared" si="86"/>
        <v>0</v>
      </c>
      <c r="Q96" s="102">
        <f t="shared" si="87"/>
        <v>1258.24</v>
      </c>
      <c r="R96" s="26">
        <f t="shared" si="88"/>
        <v>0</v>
      </c>
      <c r="S96" s="26">
        <f t="shared" si="89"/>
        <v>298.13</v>
      </c>
      <c r="T96" s="102">
        <f t="shared" si="90"/>
        <v>120.29</v>
      </c>
      <c r="U96" s="26">
        <f t="shared" si="91"/>
        <v>11.18</v>
      </c>
      <c r="V96" s="102">
        <f t="shared" si="92"/>
        <v>110</v>
      </c>
      <c r="W96" s="102">
        <f t="shared" si="93"/>
        <v>0</v>
      </c>
      <c r="X96" s="26">
        <f t="shared" si="94"/>
        <v>539.6</v>
      </c>
      <c r="Y96" s="26">
        <f t="shared" si="95"/>
        <v>1797.84</v>
      </c>
      <c r="Z96" s="26"/>
      <c r="AA96" s="119" t="s">
        <v>57</v>
      </c>
      <c r="AB96" s="120">
        <f t="shared" ref="AB96:AH96" si="124">K96+R96</f>
        <v>44.72</v>
      </c>
      <c r="AC96" s="120">
        <f t="shared" si="124"/>
        <v>894.39</v>
      </c>
      <c r="AD96" s="120">
        <f t="shared" si="124"/>
        <v>601.46</v>
      </c>
      <c r="AE96" s="120">
        <f t="shared" si="124"/>
        <v>37.27</v>
      </c>
      <c r="AF96" s="120">
        <f t="shared" si="124"/>
        <v>220</v>
      </c>
      <c r="AG96" s="120">
        <f t="shared" si="124"/>
        <v>0</v>
      </c>
      <c r="AH96" s="120">
        <f t="shared" si="124"/>
        <v>1797.84</v>
      </c>
      <c r="AI96" s="119" t="s">
        <v>32</v>
      </c>
    </row>
    <row r="97" s="17" customFormat="1" ht="16" customHeight="1" spans="1:35">
      <c r="A97" s="100">
        <f t="shared" si="80"/>
        <v>94</v>
      </c>
      <c r="B97" s="26" t="s">
        <v>193</v>
      </c>
      <c r="C97" s="101" t="s">
        <v>310</v>
      </c>
      <c r="D97" s="26" t="s">
        <v>311</v>
      </c>
      <c r="E97" s="26">
        <v>3726.65</v>
      </c>
      <c r="F97" s="26">
        <v>3726.65</v>
      </c>
      <c r="G97" s="102">
        <v>6014.67</v>
      </c>
      <c r="H97" s="26">
        <v>3726.65</v>
      </c>
      <c r="I97" s="102">
        <v>2200</v>
      </c>
      <c r="J97" s="102"/>
      <c r="K97" s="26">
        <f t="shared" si="81"/>
        <v>44.72</v>
      </c>
      <c r="L97" s="26">
        <f t="shared" si="82"/>
        <v>596.26</v>
      </c>
      <c r="M97" s="102">
        <f t="shared" si="83"/>
        <v>481.17</v>
      </c>
      <c r="N97" s="26">
        <f t="shared" si="84"/>
        <v>26.09</v>
      </c>
      <c r="O97" s="102">
        <f t="shared" si="85"/>
        <v>110</v>
      </c>
      <c r="P97" s="102">
        <f t="shared" si="86"/>
        <v>0</v>
      </c>
      <c r="Q97" s="102">
        <f t="shared" si="87"/>
        <v>1258.24</v>
      </c>
      <c r="R97" s="26">
        <f t="shared" si="88"/>
        <v>0</v>
      </c>
      <c r="S97" s="26">
        <f t="shared" si="89"/>
        <v>298.13</v>
      </c>
      <c r="T97" s="102">
        <f t="shared" si="90"/>
        <v>120.29</v>
      </c>
      <c r="U97" s="26">
        <f t="shared" si="91"/>
        <v>11.18</v>
      </c>
      <c r="V97" s="102">
        <f t="shared" si="92"/>
        <v>110</v>
      </c>
      <c r="W97" s="102">
        <f t="shared" si="93"/>
        <v>0</v>
      </c>
      <c r="X97" s="26">
        <f t="shared" si="94"/>
        <v>539.6</v>
      </c>
      <c r="Y97" s="26">
        <f t="shared" si="95"/>
        <v>1797.84</v>
      </c>
      <c r="Z97" s="26"/>
      <c r="AA97" s="119" t="s">
        <v>57</v>
      </c>
      <c r="AB97" s="120">
        <f t="shared" ref="AB97:AH97" si="125">K97+R97</f>
        <v>44.72</v>
      </c>
      <c r="AC97" s="120">
        <f t="shared" si="125"/>
        <v>894.39</v>
      </c>
      <c r="AD97" s="120">
        <f t="shared" si="125"/>
        <v>601.46</v>
      </c>
      <c r="AE97" s="120">
        <f t="shared" si="125"/>
        <v>37.27</v>
      </c>
      <c r="AF97" s="120">
        <f t="shared" si="125"/>
        <v>220</v>
      </c>
      <c r="AG97" s="120">
        <f t="shared" si="125"/>
        <v>0</v>
      </c>
      <c r="AH97" s="120">
        <f t="shared" si="125"/>
        <v>1797.84</v>
      </c>
      <c r="AI97" s="119" t="s">
        <v>32</v>
      </c>
    </row>
    <row r="98" s="17" customFormat="1" ht="16" customHeight="1" spans="1:35">
      <c r="A98" s="100">
        <f t="shared" si="80"/>
        <v>95</v>
      </c>
      <c r="B98" s="26" t="s">
        <v>193</v>
      </c>
      <c r="C98" s="101" t="s">
        <v>312</v>
      </c>
      <c r="D98" s="26" t="s">
        <v>313</v>
      </c>
      <c r="E98" s="26">
        <v>3726.65</v>
      </c>
      <c r="F98" s="26">
        <v>3726.65</v>
      </c>
      <c r="G98" s="102">
        <v>6014.67</v>
      </c>
      <c r="H98" s="26">
        <v>3726.65</v>
      </c>
      <c r="I98" s="102">
        <v>2200</v>
      </c>
      <c r="J98" s="102"/>
      <c r="K98" s="26">
        <f t="shared" si="81"/>
        <v>44.72</v>
      </c>
      <c r="L98" s="26">
        <f t="shared" si="82"/>
        <v>596.26</v>
      </c>
      <c r="M98" s="102">
        <f t="shared" si="83"/>
        <v>481.17</v>
      </c>
      <c r="N98" s="26">
        <f t="shared" si="84"/>
        <v>26.09</v>
      </c>
      <c r="O98" s="102">
        <f t="shared" si="85"/>
        <v>110</v>
      </c>
      <c r="P98" s="102">
        <f t="shared" si="86"/>
        <v>0</v>
      </c>
      <c r="Q98" s="102">
        <f t="shared" si="87"/>
        <v>1258.24</v>
      </c>
      <c r="R98" s="26">
        <f t="shared" si="88"/>
        <v>0</v>
      </c>
      <c r="S98" s="26">
        <f t="shared" si="89"/>
        <v>298.13</v>
      </c>
      <c r="T98" s="102">
        <f t="shared" si="90"/>
        <v>120.29</v>
      </c>
      <c r="U98" s="26">
        <f t="shared" si="91"/>
        <v>11.18</v>
      </c>
      <c r="V98" s="102">
        <f t="shared" si="92"/>
        <v>110</v>
      </c>
      <c r="W98" s="102">
        <f t="shared" si="93"/>
        <v>0</v>
      </c>
      <c r="X98" s="26">
        <f t="shared" si="94"/>
        <v>539.6</v>
      </c>
      <c r="Y98" s="26">
        <f t="shared" si="95"/>
        <v>1797.84</v>
      </c>
      <c r="Z98" s="26"/>
      <c r="AA98" s="119" t="s">
        <v>57</v>
      </c>
      <c r="AB98" s="120">
        <f t="shared" ref="AB98:AH98" si="126">K98+R98</f>
        <v>44.72</v>
      </c>
      <c r="AC98" s="120">
        <f t="shared" si="126"/>
        <v>894.39</v>
      </c>
      <c r="AD98" s="120">
        <f t="shared" si="126"/>
        <v>601.46</v>
      </c>
      <c r="AE98" s="120">
        <f t="shared" si="126"/>
        <v>37.27</v>
      </c>
      <c r="AF98" s="120">
        <f t="shared" si="126"/>
        <v>220</v>
      </c>
      <c r="AG98" s="120">
        <f t="shared" si="126"/>
        <v>0</v>
      </c>
      <c r="AH98" s="120">
        <f t="shared" si="126"/>
        <v>1797.84</v>
      </c>
      <c r="AI98" s="119" t="s">
        <v>32</v>
      </c>
    </row>
    <row r="99" s="17" customFormat="1" ht="16" customHeight="1" spans="1:35">
      <c r="A99" s="100">
        <f t="shared" si="80"/>
        <v>96</v>
      </c>
      <c r="B99" s="26" t="s">
        <v>193</v>
      </c>
      <c r="C99" s="101" t="s">
        <v>314</v>
      </c>
      <c r="D99" s="26" t="s">
        <v>315</v>
      </c>
      <c r="E99" s="26">
        <v>3726.65</v>
      </c>
      <c r="F99" s="26">
        <v>3726.65</v>
      </c>
      <c r="G99" s="102">
        <v>6014.67</v>
      </c>
      <c r="H99" s="26">
        <v>3726.65</v>
      </c>
      <c r="I99" s="102">
        <v>2200</v>
      </c>
      <c r="J99" s="102"/>
      <c r="K99" s="26">
        <f t="shared" si="81"/>
        <v>44.72</v>
      </c>
      <c r="L99" s="26">
        <f t="shared" si="82"/>
        <v>596.26</v>
      </c>
      <c r="M99" s="102">
        <f t="shared" si="83"/>
        <v>481.17</v>
      </c>
      <c r="N99" s="26">
        <f t="shared" si="84"/>
        <v>26.09</v>
      </c>
      <c r="O99" s="102">
        <f t="shared" si="85"/>
        <v>110</v>
      </c>
      <c r="P99" s="102">
        <f t="shared" si="86"/>
        <v>0</v>
      </c>
      <c r="Q99" s="102">
        <f t="shared" si="87"/>
        <v>1258.24</v>
      </c>
      <c r="R99" s="26">
        <f t="shared" si="88"/>
        <v>0</v>
      </c>
      <c r="S99" s="26">
        <f t="shared" si="89"/>
        <v>298.13</v>
      </c>
      <c r="T99" s="102">
        <f t="shared" si="90"/>
        <v>120.29</v>
      </c>
      <c r="U99" s="26">
        <f t="shared" si="91"/>
        <v>11.18</v>
      </c>
      <c r="V99" s="102">
        <f t="shared" si="92"/>
        <v>110</v>
      </c>
      <c r="W99" s="102">
        <f t="shared" si="93"/>
        <v>0</v>
      </c>
      <c r="X99" s="26">
        <f t="shared" si="94"/>
        <v>539.6</v>
      </c>
      <c r="Y99" s="26">
        <f t="shared" si="95"/>
        <v>1797.84</v>
      </c>
      <c r="Z99" s="26"/>
      <c r="AA99" s="119" t="s">
        <v>57</v>
      </c>
      <c r="AB99" s="120">
        <f t="shared" ref="AB99:AH99" si="127">K99+R99</f>
        <v>44.72</v>
      </c>
      <c r="AC99" s="120">
        <f t="shared" si="127"/>
        <v>894.39</v>
      </c>
      <c r="AD99" s="120">
        <f t="shared" si="127"/>
        <v>601.46</v>
      </c>
      <c r="AE99" s="120">
        <f t="shared" si="127"/>
        <v>37.27</v>
      </c>
      <c r="AF99" s="120">
        <f t="shared" si="127"/>
        <v>220</v>
      </c>
      <c r="AG99" s="120">
        <f t="shared" si="127"/>
        <v>0</v>
      </c>
      <c r="AH99" s="120">
        <f t="shared" si="127"/>
        <v>1797.84</v>
      </c>
      <c r="AI99" s="119" t="s">
        <v>32</v>
      </c>
    </row>
    <row r="100" s="17" customFormat="1" ht="16" customHeight="1" spans="1:35">
      <c r="A100" s="100">
        <f t="shared" si="80"/>
        <v>97</v>
      </c>
      <c r="B100" s="26" t="s">
        <v>193</v>
      </c>
      <c r="C100" s="101" t="s">
        <v>316</v>
      </c>
      <c r="D100" s="26" t="s">
        <v>317</v>
      </c>
      <c r="E100" s="26">
        <v>3726.65</v>
      </c>
      <c r="F100" s="26">
        <v>3726.65</v>
      </c>
      <c r="G100" s="102">
        <v>6014.67</v>
      </c>
      <c r="H100" s="26">
        <v>3726.65</v>
      </c>
      <c r="I100" s="102">
        <v>2200</v>
      </c>
      <c r="J100" s="102"/>
      <c r="K100" s="26">
        <f t="shared" si="81"/>
        <v>44.72</v>
      </c>
      <c r="L100" s="26">
        <f t="shared" si="82"/>
        <v>596.26</v>
      </c>
      <c r="M100" s="102">
        <f t="shared" si="83"/>
        <v>481.17</v>
      </c>
      <c r="N100" s="26">
        <f t="shared" si="84"/>
        <v>26.09</v>
      </c>
      <c r="O100" s="102">
        <f t="shared" si="85"/>
        <v>110</v>
      </c>
      <c r="P100" s="102">
        <f t="shared" si="86"/>
        <v>0</v>
      </c>
      <c r="Q100" s="102">
        <f t="shared" si="87"/>
        <v>1258.24</v>
      </c>
      <c r="R100" s="26">
        <f t="shared" si="88"/>
        <v>0</v>
      </c>
      <c r="S100" s="26">
        <f t="shared" si="89"/>
        <v>298.13</v>
      </c>
      <c r="T100" s="102">
        <f t="shared" si="90"/>
        <v>120.29</v>
      </c>
      <c r="U100" s="26">
        <f t="shared" si="91"/>
        <v>11.18</v>
      </c>
      <c r="V100" s="102">
        <f t="shared" si="92"/>
        <v>110</v>
      </c>
      <c r="W100" s="102">
        <f t="shared" si="93"/>
        <v>0</v>
      </c>
      <c r="X100" s="26">
        <f t="shared" si="94"/>
        <v>539.6</v>
      </c>
      <c r="Y100" s="26">
        <f t="shared" si="95"/>
        <v>1797.84</v>
      </c>
      <c r="Z100" s="26"/>
      <c r="AA100" s="119" t="s">
        <v>57</v>
      </c>
      <c r="AB100" s="120">
        <f t="shared" ref="AB100:AH100" si="128">K100+R100</f>
        <v>44.72</v>
      </c>
      <c r="AC100" s="120">
        <f t="shared" si="128"/>
        <v>894.39</v>
      </c>
      <c r="AD100" s="120">
        <f t="shared" si="128"/>
        <v>601.46</v>
      </c>
      <c r="AE100" s="120">
        <f t="shared" si="128"/>
        <v>37.27</v>
      </c>
      <c r="AF100" s="120">
        <f t="shared" si="128"/>
        <v>220</v>
      </c>
      <c r="AG100" s="120">
        <f t="shared" si="128"/>
        <v>0</v>
      </c>
      <c r="AH100" s="120">
        <f t="shared" si="128"/>
        <v>1797.84</v>
      </c>
      <c r="AI100" s="119" t="s">
        <v>32</v>
      </c>
    </row>
    <row r="101" s="17" customFormat="1" ht="16" customHeight="1" spans="1:35">
      <c r="A101" s="100">
        <f t="shared" si="80"/>
        <v>98</v>
      </c>
      <c r="B101" s="26" t="s">
        <v>193</v>
      </c>
      <c r="C101" s="101" t="s">
        <v>318</v>
      </c>
      <c r="D101" s="26" t="s">
        <v>319</v>
      </c>
      <c r="E101" s="26">
        <v>3726.65</v>
      </c>
      <c r="F101" s="26">
        <v>3726.65</v>
      </c>
      <c r="G101" s="102">
        <v>6014.67</v>
      </c>
      <c r="H101" s="26">
        <v>3726.65</v>
      </c>
      <c r="I101" s="102">
        <v>2200</v>
      </c>
      <c r="J101" s="102"/>
      <c r="K101" s="26">
        <f t="shared" si="81"/>
        <v>44.72</v>
      </c>
      <c r="L101" s="26">
        <f t="shared" si="82"/>
        <v>596.26</v>
      </c>
      <c r="M101" s="102">
        <f t="shared" si="83"/>
        <v>481.17</v>
      </c>
      <c r="N101" s="26">
        <f t="shared" si="84"/>
        <v>26.09</v>
      </c>
      <c r="O101" s="102">
        <f t="shared" si="85"/>
        <v>110</v>
      </c>
      <c r="P101" s="102">
        <f t="shared" si="86"/>
        <v>0</v>
      </c>
      <c r="Q101" s="102">
        <f t="shared" si="87"/>
        <v>1258.24</v>
      </c>
      <c r="R101" s="26">
        <f t="shared" si="88"/>
        <v>0</v>
      </c>
      <c r="S101" s="26">
        <f t="shared" si="89"/>
        <v>298.13</v>
      </c>
      <c r="T101" s="102">
        <f t="shared" si="90"/>
        <v>120.29</v>
      </c>
      <c r="U101" s="26">
        <f t="shared" si="91"/>
        <v>11.18</v>
      </c>
      <c r="V101" s="102">
        <f t="shared" si="92"/>
        <v>110</v>
      </c>
      <c r="W101" s="102">
        <f t="shared" si="93"/>
        <v>0</v>
      </c>
      <c r="X101" s="26">
        <f t="shared" si="94"/>
        <v>539.6</v>
      </c>
      <c r="Y101" s="26">
        <f t="shared" si="95"/>
        <v>1797.84</v>
      </c>
      <c r="Z101" s="26"/>
      <c r="AA101" s="119" t="s">
        <v>57</v>
      </c>
      <c r="AB101" s="120">
        <f t="shared" ref="AB101:AH101" si="129">K101+R101</f>
        <v>44.72</v>
      </c>
      <c r="AC101" s="120">
        <f t="shared" si="129"/>
        <v>894.39</v>
      </c>
      <c r="AD101" s="120">
        <f t="shared" si="129"/>
        <v>601.46</v>
      </c>
      <c r="AE101" s="120">
        <f t="shared" si="129"/>
        <v>37.27</v>
      </c>
      <c r="AF101" s="120">
        <f t="shared" si="129"/>
        <v>220</v>
      </c>
      <c r="AG101" s="120">
        <f t="shared" si="129"/>
        <v>0</v>
      </c>
      <c r="AH101" s="120">
        <f t="shared" si="129"/>
        <v>1797.84</v>
      </c>
      <c r="AI101" s="119" t="s">
        <v>32</v>
      </c>
    </row>
    <row r="102" s="17" customFormat="1" ht="16" customHeight="1" spans="1:35">
      <c r="A102" s="100">
        <f t="shared" si="80"/>
        <v>99</v>
      </c>
      <c r="B102" s="26" t="s">
        <v>193</v>
      </c>
      <c r="C102" s="101" t="s">
        <v>320</v>
      </c>
      <c r="D102" s="26" t="s">
        <v>321</v>
      </c>
      <c r="E102" s="26">
        <v>3726.65</v>
      </c>
      <c r="F102" s="26">
        <v>3726.65</v>
      </c>
      <c r="G102" s="102">
        <v>6014.67</v>
      </c>
      <c r="H102" s="26">
        <v>3726.65</v>
      </c>
      <c r="I102" s="102">
        <v>2200</v>
      </c>
      <c r="J102" s="102"/>
      <c r="K102" s="26">
        <f t="shared" si="81"/>
        <v>44.72</v>
      </c>
      <c r="L102" s="26">
        <f t="shared" si="82"/>
        <v>596.26</v>
      </c>
      <c r="M102" s="102">
        <f t="shared" si="83"/>
        <v>481.17</v>
      </c>
      <c r="N102" s="26">
        <f t="shared" si="84"/>
        <v>26.09</v>
      </c>
      <c r="O102" s="102">
        <f t="shared" si="85"/>
        <v>110</v>
      </c>
      <c r="P102" s="102">
        <f t="shared" si="86"/>
        <v>0</v>
      </c>
      <c r="Q102" s="102">
        <f t="shared" si="87"/>
        <v>1258.24</v>
      </c>
      <c r="R102" s="26">
        <f t="shared" si="88"/>
        <v>0</v>
      </c>
      <c r="S102" s="26">
        <f t="shared" si="89"/>
        <v>298.13</v>
      </c>
      <c r="T102" s="102">
        <f t="shared" si="90"/>
        <v>120.29</v>
      </c>
      <c r="U102" s="26">
        <f t="shared" si="91"/>
        <v>11.18</v>
      </c>
      <c r="V102" s="102">
        <f t="shared" si="92"/>
        <v>110</v>
      </c>
      <c r="W102" s="102">
        <f t="shared" si="93"/>
        <v>0</v>
      </c>
      <c r="X102" s="26">
        <f t="shared" si="94"/>
        <v>539.6</v>
      </c>
      <c r="Y102" s="26">
        <f t="shared" si="95"/>
        <v>1797.84</v>
      </c>
      <c r="Z102" s="26"/>
      <c r="AA102" s="119" t="s">
        <v>57</v>
      </c>
      <c r="AB102" s="120">
        <f t="shared" ref="AB102:AH102" si="130">K102+R102</f>
        <v>44.72</v>
      </c>
      <c r="AC102" s="120">
        <f t="shared" si="130"/>
        <v>894.39</v>
      </c>
      <c r="AD102" s="120">
        <f t="shared" si="130"/>
        <v>601.46</v>
      </c>
      <c r="AE102" s="120">
        <f t="shared" si="130"/>
        <v>37.27</v>
      </c>
      <c r="AF102" s="120">
        <f t="shared" si="130"/>
        <v>220</v>
      </c>
      <c r="AG102" s="120">
        <f t="shared" si="130"/>
        <v>0</v>
      </c>
      <c r="AH102" s="120">
        <f t="shared" si="130"/>
        <v>1797.84</v>
      </c>
      <c r="AI102" s="119" t="s">
        <v>32</v>
      </c>
    </row>
    <row r="103" s="17" customFormat="1" ht="16" customHeight="1" spans="1:35">
      <c r="A103" s="100">
        <f t="shared" si="80"/>
        <v>100</v>
      </c>
      <c r="B103" s="26" t="s">
        <v>193</v>
      </c>
      <c r="C103" s="101" t="s">
        <v>322</v>
      </c>
      <c r="D103" s="26" t="s">
        <v>323</v>
      </c>
      <c r="E103" s="26">
        <v>3726.65</v>
      </c>
      <c r="F103" s="26">
        <v>3726.65</v>
      </c>
      <c r="G103" s="102">
        <v>6014.67</v>
      </c>
      <c r="H103" s="26">
        <v>3726.65</v>
      </c>
      <c r="I103" s="102">
        <v>2200</v>
      </c>
      <c r="J103" s="102"/>
      <c r="K103" s="26">
        <f t="shared" si="81"/>
        <v>44.72</v>
      </c>
      <c r="L103" s="26">
        <f t="shared" si="82"/>
        <v>596.26</v>
      </c>
      <c r="M103" s="102">
        <f t="shared" si="83"/>
        <v>481.17</v>
      </c>
      <c r="N103" s="26">
        <f t="shared" si="84"/>
        <v>26.09</v>
      </c>
      <c r="O103" s="102">
        <f t="shared" si="85"/>
        <v>110</v>
      </c>
      <c r="P103" s="102">
        <f t="shared" si="86"/>
        <v>0</v>
      </c>
      <c r="Q103" s="102">
        <f t="shared" si="87"/>
        <v>1258.24</v>
      </c>
      <c r="R103" s="26">
        <f t="shared" si="88"/>
        <v>0</v>
      </c>
      <c r="S103" s="26">
        <f t="shared" si="89"/>
        <v>298.13</v>
      </c>
      <c r="T103" s="102">
        <f t="shared" si="90"/>
        <v>120.29</v>
      </c>
      <c r="U103" s="26">
        <f t="shared" si="91"/>
        <v>11.18</v>
      </c>
      <c r="V103" s="102">
        <f t="shared" si="92"/>
        <v>110</v>
      </c>
      <c r="W103" s="102">
        <f t="shared" si="93"/>
        <v>0</v>
      </c>
      <c r="X103" s="26">
        <f t="shared" si="94"/>
        <v>539.6</v>
      </c>
      <c r="Y103" s="26">
        <f t="shared" si="95"/>
        <v>1797.84</v>
      </c>
      <c r="Z103" s="26"/>
      <c r="AA103" s="119" t="s">
        <v>57</v>
      </c>
      <c r="AB103" s="120">
        <f t="shared" ref="AB103:AH103" si="131">K103+R103</f>
        <v>44.72</v>
      </c>
      <c r="AC103" s="120">
        <f t="shared" si="131"/>
        <v>894.39</v>
      </c>
      <c r="AD103" s="120">
        <f t="shared" si="131"/>
        <v>601.46</v>
      </c>
      <c r="AE103" s="120">
        <f t="shared" si="131"/>
        <v>37.27</v>
      </c>
      <c r="AF103" s="120">
        <f t="shared" si="131"/>
        <v>220</v>
      </c>
      <c r="AG103" s="120">
        <f t="shared" si="131"/>
        <v>0</v>
      </c>
      <c r="AH103" s="120">
        <f t="shared" si="131"/>
        <v>1797.84</v>
      </c>
      <c r="AI103" s="119" t="s">
        <v>32</v>
      </c>
    </row>
    <row r="104" s="17" customFormat="1" ht="16" customHeight="1" spans="1:35">
      <c r="A104" s="100">
        <f t="shared" si="80"/>
        <v>101</v>
      </c>
      <c r="B104" s="26" t="s">
        <v>193</v>
      </c>
      <c r="C104" s="101" t="s">
        <v>324</v>
      </c>
      <c r="D104" s="26" t="s">
        <v>325</v>
      </c>
      <c r="E104" s="26">
        <v>3726.65</v>
      </c>
      <c r="F104" s="26">
        <v>3726.65</v>
      </c>
      <c r="G104" s="102">
        <v>6014.67</v>
      </c>
      <c r="H104" s="26">
        <v>3726.65</v>
      </c>
      <c r="I104" s="102">
        <v>2200</v>
      </c>
      <c r="J104" s="102"/>
      <c r="K104" s="26">
        <f t="shared" si="81"/>
        <v>44.72</v>
      </c>
      <c r="L104" s="26">
        <f t="shared" si="82"/>
        <v>596.26</v>
      </c>
      <c r="M104" s="102">
        <f t="shared" si="83"/>
        <v>481.17</v>
      </c>
      <c r="N104" s="26">
        <f t="shared" si="84"/>
        <v>26.09</v>
      </c>
      <c r="O104" s="102">
        <f t="shared" si="85"/>
        <v>110</v>
      </c>
      <c r="P104" s="102">
        <f t="shared" si="86"/>
        <v>0</v>
      </c>
      <c r="Q104" s="102">
        <f t="shared" si="87"/>
        <v>1258.24</v>
      </c>
      <c r="R104" s="26">
        <f t="shared" si="88"/>
        <v>0</v>
      </c>
      <c r="S104" s="26">
        <f t="shared" si="89"/>
        <v>298.13</v>
      </c>
      <c r="T104" s="102">
        <f t="shared" si="90"/>
        <v>120.29</v>
      </c>
      <c r="U104" s="26">
        <f t="shared" si="91"/>
        <v>11.18</v>
      </c>
      <c r="V104" s="102">
        <f t="shared" si="92"/>
        <v>110</v>
      </c>
      <c r="W104" s="102">
        <f t="shared" si="93"/>
        <v>0</v>
      </c>
      <c r="X104" s="26">
        <f t="shared" si="94"/>
        <v>539.6</v>
      </c>
      <c r="Y104" s="26">
        <f t="shared" si="95"/>
        <v>1797.84</v>
      </c>
      <c r="Z104" s="26"/>
      <c r="AA104" s="119" t="s">
        <v>57</v>
      </c>
      <c r="AB104" s="120">
        <f t="shared" ref="AB104:AH104" si="132">K104+R104</f>
        <v>44.72</v>
      </c>
      <c r="AC104" s="120">
        <f t="shared" si="132"/>
        <v>894.39</v>
      </c>
      <c r="AD104" s="120">
        <f t="shared" si="132"/>
        <v>601.46</v>
      </c>
      <c r="AE104" s="120">
        <f t="shared" si="132"/>
        <v>37.27</v>
      </c>
      <c r="AF104" s="120">
        <f t="shared" si="132"/>
        <v>220</v>
      </c>
      <c r="AG104" s="120">
        <f t="shared" si="132"/>
        <v>0</v>
      </c>
      <c r="AH104" s="120">
        <f t="shared" si="132"/>
        <v>1797.84</v>
      </c>
      <c r="AI104" s="119" t="s">
        <v>32</v>
      </c>
    </row>
    <row r="105" s="17" customFormat="1" ht="16" customHeight="1" spans="1:35">
      <c r="A105" s="100">
        <f t="shared" si="80"/>
        <v>102</v>
      </c>
      <c r="B105" s="26" t="s">
        <v>193</v>
      </c>
      <c r="C105" s="101" t="s">
        <v>326</v>
      </c>
      <c r="D105" s="301" t="s">
        <v>327</v>
      </c>
      <c r="E105" s="26">
        <v>3726.65</v>
      </c>
      <c r="F105" s="26">
        <v>3726.65</v>
      </c>
      <c r="G105" s="102">
        <v>6014.67</v>
      </c>
      <c r="H105" s="26">
        <v>3726.65</v>
      </c>
      <c r="I105" s="102">
        <v>2200</v>
      </c>
      <c r="J105" s="102"/>
      <c r="K105" s="26">
        <f t="shared" si="81"/>
        <v>44.72</v>
      </c>
      <c r="L105" s="26">
        <f t="shared" si="82"/>
        <v>596.26</v>
      </c>
      <c r="M105" s="102">
        <f t="shared" si="83"/>
        <v>481.17</v>
      </c>
      <c r="N105" s="26">
        <f t="shared" si="84"/>
        <v>26.09</v>
      </c>
      <c r="O105" s="102">
        <f t="shared" si="85"/>
        <v>110</v>
      </c>
      <c r="P105" s="102">
        <f t="shared" si="86"/>
        <v>0</v>
      </c>
      <c r="Q105" s="102">
        <f t="shared" si="87"/>
        <v>1258.24</v>
      </c>
      <c r="R105" s="26">
        <f t="shared" si="88"/>
        <v>0</v>
      </c>
      <c r="S105" s="26">
        <f t="shared" si="89"/>
        <v>298.13</v>
      </c>
      <c r="T105" s="102">
        <f t="shared" si="90"/>
        <v>120.29</v>
      </c>
      <c r="U105" s="26">
        <f t="shared" si="91"/>
        <v>11.18</v>
      </c>
      <c r="V105" s="102">
        <f t="shared" si="92"/>
        <v>110</v>
      </c>
      <c r="W105" s="102">
        <f t="shared" si="93"/>
        <v>0</v>
      </c>
      <c r="X105" s="26">
        <f t="shared" si="94"/>
        <v>539.6</v>
      </c>
      <c r="Y105" s="26">
        <f t="shared" si="95"/>
        <v>1797.84</v>
      </c>
      <c r="Z105" s="26"/>
      <c r="AA105" s="119" t="s">
        <v>57</v>
      </c>
      <c r="AB105" s="120">
        <f t="shared" ref="AB105:AH105" si="133">K105+R105</f>
        <v>44.72</v>
      </c>
      <c r="AC105" s="120">
        <f t="shared" si="133"/>
        <v>894.39</v>
      </c>
      <c r="AD105" s="120">
        <f t="shared" si="133"/>
        <v>601.46</v>
      </c>
      <c r="AE105" s="120">
        <f t="shared" si="133"/>
        <v>37.27</v>
      </c>
      <c r="AF105" s="120">
        <f t="shared" si="133"/>
        <v>220</v>
      </c>
      <c r="AG105" s="120">
        <f t="shared" si="133"/>
        <v>0</v>
      </c>
      <c r="AH105" s="120">
        <f t="shared" si="133"/>
        <v>1797.84</v>
      </c>
      <c r="AI105" s="119" t="s">
        <v>32</v>
      </c>
    </row>
    <row r="106" s="17" customFormat="1" ht="16" customHeight="1" spans="1:35">
      <c r="A106" s="100">
        <f t="shared" si="80"/>
        <v>103</v>
      </c>
      <c r="B106" s="26" t="s">
        <v>193</v>
      </c>
      <c r="C106" s="101" t="s">
        <v>328</v>
      </c>
      <c r="D106" s="26" t="s">
        <v>329</v>
      </c>
      <c r="E106" s="26">
        <v>3726.65</v>
      </c>
      <c r="F106" s="26">
        <v>3726.65</v>
      </c>
      <c r="G106" s="102">
        <v>6014.67</v>
      </c>
      <c r="H106" s="26">
        <v>3726.65</v>
      </c>
      <c r="I106" s="102">
        <v>2544</v>
      </c>
      <c r="J106" s="102"/>
      <c r="K106" s="26">
        <f t="shared" si="81"/>
        <v>44.72</v>
      </c>
      <c r="L106" s="26">
        <f t="shared" si="82"/>
        <v>596.26</v>
      </c>
      <c r="M106" s="102">
        <f t="shared" si="83"/>
        <v>481.17</v>
      </c>
      <c r="N106" s="26">
        <f t="shared" si="84"/>
        <v>26.09</v>
      </c>
      <c r="O106" s="102">
        <f t="shared" si="85"/>
        <v>127.2</v>
      </c>
      <c r="P106" s="102">
        <f t="shared" si="86"/>
        <v>0</v>
      </c>
      <c r="Q106" s="102">
        <f t="shared" si="87"/>
        <v>1275.44</v>
      </c>
      <c r="R106" s="26">
        <f t="shared" si="88"/>
        <v>0</v>
      </c>
      <c r="S106" s="26">
        <f t="shared" si="89"/>
        <v>298.13</v>
      </c>
      <c r="T106" s="102">
        <f t="shared" si="90"/>
        <v>120.29</v>
      </c>
      <c r="U106" s="26">
        <f t="shared" si="91"/>
        <v>11.18</v>
      </c>
      <c r="V106" s="102">
        <f t="shared" si="92"/>
        <v>127.2</v>
      </c>
      <c r="W106" s="102">
        <f t="shared" si="93"/>
        <v>0</v>
      </c>
      <c r="X106" s="26">
        <f t="shared" si="94"/>
        <v>556.8</v>
      </c>
      <c r="Y106" s="26">
        <f t="shared" si="95"/>
        <v>1832.24</v>
      </c>
      <c r="Z106" s="26"/>
      <c r="AA106" s="119" t="s">
        <v>57</v>
      </c>
      <c r="AB106" s="120">
        <f t="shared" ref="AB106:AH106" si="134">K106+R106</f>
        <v>44.72</v>
      </c>
      <c r="AC106" s="120">
        <f t="shared" si="134"/>
        <v>894.39</v>
      </c>
      <c r="AD106" s="120">
        <f t="shared" si="134"/>
        <v>601.46</v>
      </c>
      <c r="AE106" s="120">
        <f t="shared" si="134"/>
        <v>37.27</v>
      </c>
      <c r="AF106" s="120">
        <f t="shared" si="134"/>
        <v>254.4</v>
      </c>
      <c r="AG106" s="120">
        <f t="shared" si="134"/>
        <v>0</v>
      </c>
      <c r="AH106" s="120">
        <f t="shared" si="134"/>
        <v>1832.24</v>
      </c>
      <c r="AI106" s="119" t="s">
        <v>32</v>
      </c>
    </row>
    <row r="107" s="17" customFormat="1" ht="16" customHeight="1" spans="1:35">
      <c r="A107" s="100">
        <f t="shared" si="80"/>
        <v>104</v>
      </c>
      <c r="B107" s="26" t="s">
        <v>193</v>
      </c>
      <c r="C107" s="101" t="s">
        <v>330</v>
      </c>
      <c r="D107" s="26" t="s">
        <v>331</v>
      </c>
      <c r="E107" s="26">
        <v>3726.65</v>
      </c>
      <c r="F107" s="26">
        <v>3726.65</v>
      </c>
      <c r="G107" s="102">
        <v>6014.67</v>
      </c>
      <c r="H107" s="26">
        <v>3726.65</v>
      </c>
      <c r="I107" s="102">
        <v>2200</v>
      </c>
      <c r="J107" s="102"/>
      <c r="K107" s="26">
        <f t="shared" si="81"/>
        <v>44.72</v>
      </c>
      <c r="L107" s="26">
        <f t="shared" si="82"/>
        <v>596.26</v>
      </c>
      <c r="M107" s="102">
        <f t="shared" si="83"/>
        <v>481.17</v>
      </c>
      <c r="N107" s="26">
        <f t="shared" si="84"/>
        <v>26.09</v>
      </c>
      <c r="O107" s="102">
        <f t="shared" si="85"/>
        <v>110</v>
      </c>
      <c r="P107" s="102">
        <f t="shared" si="86"/>
        <v>0</v>
      </c>
      <c r="Q107" s="102">
        <f t="shared" si="87"/>
        <v>1258.24</v>
      </c>
      <c r="R107" s="26">
        <f t="shared" si="88"/>
        <v>0</v>
      </c>
      <c r="S107" s="26">
        <f t="shared" si="89"/>
        <v>298.13</v>
      </c>
      <c r="T107" s="102">
        <f t="shared" si="90"/>
        <v>120.29</v>
      </c>
      <c r="U107" s="26">
        <f t="shared" si="91"/>
        <v>11.18</v>
      </c>
      <c r="V107" s="102">
        <f t="shared" si="92"/>
        <v>110</v>
      </c>
      <c r="W107" s="102">
        <f t="shared" si="93"/>
        <v>0</v>
      </c>
      <c r="X107" s="26">
        <f t="shared" si="94"/>
        <v>539.6</v>
      </c>
      <c r="Y107" s="26">
        <f t="shared" si="95"/>
        <v>1797.84</v>
      </c>
      <c r="Z107" s="26"/>
      <c r="AA107" s="119" t="s">
        <v>57</v>
      </c>
      <c r="AB107" s="120">
        <f t="shared" ref="AB107:AH107" si="135">K107+R107</f>
        <v>44.72</v>
      </c>
      <c r="AC107" s="120">
        <f t="shared" si="135"/>
        <v>894.39</v>
      </c>
      <c r="AD107" s="120">
        <f t="shared" si="135"/>
        <v>601.46</v>
      </c>
      <c r="AE107" s="120">
        <f t="shared" si="135"/>
        <v>37.27</v>
      </c>
      <c r="AF107" s="120">
        <f t="shared" si="135"/>
        <v>220</v>
      </c>
      <c r="AG107" s="120">
        <f t="shared" si="135"/>
        <v>0</v>
      </c>
      <c r="AH107" s="120">
        <f t="shared" si="135"/>
        <v>1797.84</v>
      </c>
      <c r="AI107" s="119" t="s">
        <v>32</v>
      </c>
    </row>
    <row r="108" s="17" customFormat="1" ht="16" customHeight="1" spans="1:35">
      <c r="A108" s="100">
        <f t="shared" si="80"/>
        <v>105</v>
      </c>
      <c r="B108" s="26" t="s">
        <v>193</v>
      </c>
      <c r="C108" s="101" t="s">
        <v>332</v>
      </c>
      <c r="D108" s="26" t="s">
        <v>333</v>
      </c>
      <c r="E108" s="26">
        <v>3726.65</v>
      </c>
      <c r="F108" s="26">
        <v>3726.65</v>
      </c>
      <c r="G108" s="102">
        <v>6014.67</v>
      </c>
      <c r="H108" s="26">
        <v>3726.65</v>
      </c>
      <c r="I108" s="102">
        <v>2544</v>
      </c>
      <c r="J108" s="102"/>
      <c r="K108" s="26">
        <f t="shared" si="81"/>
        <v>44.72</v>
      </c>
      <c r="L108" s="26">
        <f t="shared" si="82"/>
        <v>596.26</v>
      </c>
      <c r="M108" s="102">
        <f t="shared" si="83"/>
        <v>481.17</v>
      </c>
      <c r="N108" s="26">
        <f t="shared" si="84"/>
        <v>26.09</v>
      </c>
      <c r="O108" s="102">
        <f t="shared" si="85"/>
        <v>127.2</v>
      </c>
      <c r="P108" s="102">
        <f t="shared" si="86"/>
        <v>0</v>
      </c>
      <c r="Q108" s="102">
        <f t="shared" si="87"/>
        <v>1275.44</v>
      </c>
      <c r="R108" s="26">
        <f t="shared" si="88"/>
        <v>0</v>
      </c>
      <c r="S108" s="26">
        <f t="shared" si="89"/>
        <v>298.13</v>
      </c>
      <c r="T108" s="102">
        <f t="shared" si="90"/>
        <v>120.29</v>
      </c>
      <c r="U108" s="26">
        <f t="shared" si="91"/>
        <v>11.18</v>
      </c>
      <c r="V108" s="102">
        <f t="shared" si="92"/>
        <v>127.2</v>
      </c>
      <c r="W108" s="102">
        <f t="shared" si="93"/>
        <v>0</v>
      </c>
      <c r="X108" s="26">
        <f t="shared" si="94"/>
        <v>556.8</v>
      </c>
      <c r="Y108" s="26">
        <f t="shared" si="95"/>
        <v>1832.24</v>
      </c>
      <c r="Z108" s="26"/>
      <c r="AA108" s="119" t="s">
        <v>57</v>
      </c>
      <c r="AB108" s="120">
        <f t="shared" ref="AB108:AH108" si="136">K108+R108</f>
        <v>44.72</v>
      </c>
      <c r="AC108" s="120">
        <f t="shared" si="136"/>
        <v>894.39</v>
      </c>
      <c r="AD108" s="120">
        <f t="shared" si="136"/>
        <v>601.46</v>
      </c>
      <c r="AE108" s="120">
        <f t="shared" si="136"/>
        <v>37.27</v>
      </c>
      <c r="AF108" s="120">
        <f t="shared" si="136"/>
        <v>254.4</v>
      </c>
      <c r="AG108" s="120">
        <f t="shared" si="136"/>
        <v>0</v>
      </c>
      <c r="AH108" s="120">
        <f t="shared" si="136"/>
        <v>1832.24</v>
      </c>
      <c r="AI108" s="119" t="s">
        <v>32</v>
      </c>
    </row>
    <row r="109" s="17" customFormat="1" ht="16" customHeight="1" spans="1:35">
      <c r="A109" s="100">
        <f t="shared" si="80"/>
        <v>106</v>
      </c>
      <c r="B109" s="26" t="s">
        <v>193</v>
      </c>
      <c r="C109" s="101" t="s">
        <v>334</v>
      </c>
      <c r="D109" s="26" t="s">
        <v>335</v>
      </c>
      <c r="E109" s="26">
        <v>3726.65</v>
      </c>
      <c r="F109" s="26">
        <v>3726.65</v>
      </c>
      <c r="G109" s="102">
        <v>6014.67</v>
      </c>
      <c r="H109" s="26">
        <v>3726.65</v>
      </c>
      <c r="I109" s="102">
        <v>2544</v>
      </c>
      <c r="J109" s="102"/>
      <c r="K109" s="26">
        <f t="shared" si="81"/>
        <v>44.72</v>
      </c>
      <c r="L109" s="26">
        <f t="shared" si="82"/>
        <v>596.26</v>
      </c>
      <c r="M109" s="102">
        <f t="shared" si="83"/>
        <v>481.17</v>
      </c>
      <c r="N109" s="26">
        <f t="shared" si="84"/>
        <v>26.09</v>
      </c>
      <c r="O109" s="102">
        <f t="shared" si="85"/>
        <v>127.2</v>
      </c>
      <c r="P109" s="102">
        <f t="shared" si="86"/>
        <v>0</v>
      </c>
      <c r="Q109" s="102">
        <f t="shared" si="87"/>
        <v>1275.44</v>
      </c>
      <c r="R109" s="26">
        <f t="shared" si="88"/>
        <v>0</v>
      </c>
      <c r="S109" s="26">
        <f t="shared" si="89"/>
        <v>298.13</v>
      </c>
      <c r="T109" s="102">
        <f t="shared" si="90"/>
        <v>120.29</v>
      </c>
      <c r="U109" s="26">
        <f t="shared" si="91"/>
        <v>11.18</v>
      </c>
      <c r="V109" s="102">
        <f t="shared" si="92"/>
        <v>127.2</v>
      </c>
      <c r="W109" s="102">
        <f t="shared" si="93"/>
        <v>0</v>
      </c>
      <c r="X109" s="26">
        <f t="shared" si="94"/>
        <v>556.8</v>
      </c>
      <c r="Y109" s="26">
        <f t="shared" si="95"/>
        <v>1832.24</v>
      </c>
      <c r="Z109" s="26"/>
      <c r="AA109" s="119" t="s">
        <v>57</v>
      </c>
      <c r="AB109" s="120">
        <f t="shared" ref="AB109:AH109" si="137">K109+R109</f>
        <v>44.72</v>
      </c>
      <c r="AC109" s="120">
        <f t="shared" si="137"/>
        <v>894.39</v>
      </c>
      <c r="AD109" s="120">
        <f t="shared" si="137"/>
        <v>601.46</v>
      </c>
      <c r="AE109" s="120">
        <f t="shared" si="137"/>
        <v>37.27</v>
      </c>
      <c r="AF109" s="120">
        <f t="shared" si="137"/>
        <v>254.4</v>
      </c>
      <c r="AG109" s="120">
        <f t="shared" si="137"/>
        <v>0</v>
      </c>
      <c r="AH109" s="120">
        <f t="shared" si="137"/>
        <v>1832.24</v>
      </c>
      <c r="AI109" s="119" t="s">
        <v>32</v>
      </c>
    </row>
    <row r="110" s="17" customFormat="1" ht="16" customHeight="1" spans="1:35">
      <c r="A110" s="100">
        <f t="shared" si="80"/>
        <v>107</v>
      </c>
      <c r="B110" s="26" t="s">
        <v>193</v>
      </c>
      <c r="C110" s="101" t="s">
        <v>336</v>
      </c>
      <c r="D110" s="26" t="s">
        <v>337</v>
      </c>
      <c r="E110" s="26">
        <v>3726.65</v>
      </c>
      <c r="F110" s="26">
        <v>3726.65</v>
      </c>
      <c r="G110" s="102">
        <v>6014.67</v>
      </c>
      <c r="H110" s="26">
        <v>3726.65</v>
      </c>
      <c r="I110" s="102">
        <v>2544</v>
      </c>
      <c r="J110" s="102"/>
      <c r="K110" s="26">
        <f t="shared" si="81"/>
        <v>44.72</v>
      </c>
      <c r="L110" s="26">
        <f t="shared" si="82"/>
        <v>596.26</v>
      </c>
      <c r="M110" s="102">
        <f t="shared" si="83"/>
        <v>481.17</v>
      </c>
      <c r="N110" s="26">
        <f t="shared" si="84"/>
        <v>26.09</v>
      </c>
      <c r="O110" s="102">
        <f t="shared" si="85"/>
        <v>127.2</v>
      </c>
      <c r="P110" s="102">
        <f t="shared" si="86"/>
        <v>0</v>
      </c>
      <c r="Q110" s="102">
        <f t="shared" si="87"/>
        <v>1275.44</v>
      </c>
      <c r="R110" s="26">
        <f t="shared" si="88"/>
        <v>0</v>
      </c>
      <c r="S110" s="26">
        <f t="shared" si="89"/>
        <v>298.13</v>
      </c>
      <c r="T110" s="102">
        <f t="shared" si="90"/>
        <v>120.29</v>
      </c>
      <c r="U110" s="26">
        <f t="shared" si="91"/>
        <v>11.18</v>
      </c>
      <c r="V110" s="102">
        <f t="shared" si="92"/>
        <v>127.2</v>
      </c>
      <c r="W110" s="102">
        <f t="shared" si="93"/>
        <v>0</v>
      </c>
      <c r="X110" s="26">
        <f t="shared" si="94"/>
        <v>556.8</v>
      </c>
      <c r="Y110" s="26">
        <f t="shared" si="95"/>
        <v>1832.24</v>
      </c>
      <c r="Z110" s="26"/>
      <c r="AA110" s="119" t="s">
        <v>57</v>
      </c>
      <c r="AB110" s="120">
        <f t="shared" ref="AB110:AH110" si="138">K110+R110</f>
        <v>44.72</v>
      </c>
      <c r="AC110" s="120">
        <f t="shared" si="138"/>
        <v>894.39</v>
      </c>
      <c r="AD110" s="120">
        <f t="shared" si="138"/>
        <v>601.46</v>
      </c>
      <c r="AE110" s="120">
        <f t="shared" si="138"/>
        <v>37.27</v>
      </c>
      <c r="AF110" s="120">
        <f t="shared" si="138"/>
        <v>254.4</v>
      </c>
      <c r="AG110" s="120">
        <f t="shared" si="138"/>
        <v>0</v>
      </c>
      <c r="AH110" s="120">
        <f t="shared" si="138"/>
        <v>1832.24</v>
      </c>
      <c r="AI110" s="119" t="s">
        <v>32</v>
      </c>
    </row>
    <row r="111" s="17" customFormat="1" ht="16" customHeight="1" spans="1:35">
      <c r="A111" s="100">
        <f t="shared" si="80"/>
        <v>108</v>
      </c>
      <c r="B111" s="26" t="s">
        <v>193</v>
      </c>
      <c r="C111" s="101" t="s">
        <v>338</v>
      </c>
      <c r="D111" s="26" t="s">
        <v>339</v>
      </c>
      <c r="E111" s="26">
        <v>3726.65</v>
      </c>
      <c r="F111" s="26">
        <v>3726.65</v>
      </c>
      <c r="G111" s="102">
        <v>6014.67</v>
      </c>
      <c r="H111" s="26">
        <v>3726.65</v>
      </c>
      <c r="I111" s="102">
        <v>2544</v>
      </c>
      <c r="J111" s="102"/>
      <c r="K111" s="26">
        <f t="shared" si="81"/>
        <v>44.72</v>
      </c>
      <c r="L111" s="26">
        <f t="shared" si="82"/>
        <v>596.26</v>
      </c>
      <c r="M111" s="102">
        <f t="shared" si="83"/>
        <v>481.17</v>
      </c>
      <c r="N111" s="26">
        <f t="shared" si="84"/>
        <v>26.09</v>
      </c>
      <c r="O111" s="102">
        <f t="shared" si="85"/>
        <v>127.2</v>
      </c>
      <c r="P111" s="102">
        <f t="shared" si="86"/>
        <v>0</v>
      </c>
      <c r="Q111" s="102">
        <f t="shared" si="87"/>
        <v>1275.44</v>
      </c>
      <c r="R111" s="26">
        <f t="shared" si="88"/>
        <v>0</v>
      </c>
      <c r="S111" s="26">
        <f t="shared" si="89"/>
        <v>298.13</v>
      </c>
      <c r="T111" s="102">
        <f t="shared" si="90"/>
        <v>120.29</v>
      </c>
      <c r="U111" s="26">
        <f t="shared" si="91"/>
        <v>11.18</v>
      </c>
      <c r="V111" s="102">
        <f t="shared" si="92"/>
        <v>127.2</v>
      </c>
      <c r="W111" s="102">
        <f t="shared" si="93"/>
        <v>0</v>
      </c>
      <c r="X111" s="26">
        <f t="shared" si="94"/>
        <v>556.8</v>
      </c>
      <c r="Y111" s="26">
        <f t="shared" si="95"/>
        <v>1832.24</v>
      </c>
      <c r="Z111" s="26"/>
      <c r="AA111" s="119" t="s">
        <v>57</v>
      </c>
      <c r="AB111" s="120">
        <f t="shared" ref="AB111:AH111" si="139">K111+R111</f>
        <v>44.72</v>
      </c>
      <c r="AC111" s="120">
        <f t="shared" si="139"/>
        <v>894.39</v>
      </c>
      <c r="AD111" s="120">
        <f t="shared" si="139"/>
        <v>601.46</v>
      </c>
      <c r="AE111" s="120">
        <f t="shared" si="139"/>
        <v>37.27</v>
      </c>
      <c r="AF111" s="120">
        <f t="shared" si="139"/>
        <v>254.4</v>
      </c>
      <c r="AG111" s="120">
        <f t="shared" si="139"/>
        <v>0</v>
      </c>
      <c r="AH111" s="120">
        <f t="shared" si="139"/>
        <v>1832.24</v>
      </c>
      <c r="AI111" s="119" t="s">
        <v>32</v>
      </c>
    </row>
    <row r="112" s="17" customFormat="1" ht="16" customHeight="1" spans="1:35">
      <c r="A112" s="100">
        <f t="shared" si="80"/>
        <v>109</v>
      </c>
      <c r="B112" s="26" t="s">
        <v>193</v>
      </c>
      <c r="C112" s="101" t="s">
        <v>340</v>
      </c>
      <c r="D112" s="26" t="s">
        <v>341</v>
      </c>
      <c r="E112" s="26">
        <v>3726.65</v>
      </c>
      <c r="F112" s="26">
        <v>3726.65</v>
      </c>
      <c r="G112" s="102">
        <v>6014.67</v>
      </c>
      <c r="H112" s="26">
        <v>3726.65</v>
      </c>
      <c r="I112" s="102">
        <v>2200</v>
      </c>
      <c r="J112" s="102"/>
      <c r="K112" s="26">
        <f t="shared" si="81"/>
        <v>44.72</v>
      </c>
      <c r="L112" s="26">
        <f t="shared" si="82"/>
        <v>596.26</v>
      </c>
      <c r="M112" s="102">
        <f t="shared" si="83"/>
        <v>481.17</v>
      </c>
      <c r="N112" s="26">
        <f t="shared" si="84"/>
        <v>26.09</v>
      </c>
      <c r="O112" s="102">
        <f t="shared" si="85"/>
        <v>110</v>
      </c>
      <c r="P112" s="102">
        <f t="shared" si="86"/>
        <v>0</v>
      </c>
      <c r="Q112" s="102">
        <f t="shared" si="87"/>
        <v>1258.24</v>
      </c>
      <c r="R112" s="26">
        <f t="shared" si="88"/>
        <v>0</v>
      </c>
      <c r="S112" s="26">
        <f t="shared" si="89"/>
        <v>298.13</v>
      </c>
      <c r="T112" s="102">
        <f t="shared" si="90"/>
        <v>120.29</v>
      </c>
      <c r="U112" s="26">
        <f t="shared" si="91"/>
        <v>11.18</v>
      </c>
      <c r="V112" s="102">
        <f t="shared" si="92"/>
        <v>110</v>
      </c>
      <c r="W112" s="102">
        <f t="shared" si="93"/>
        <v>0</v>
      </c>
      <c r="X112" s="26">
        <f t="shared" si="94"/>
        <v>539.6</v>
      </c>
      <c r="Y112" s="26">
        <f t="shared" si="95"/>
        <v>1797.84</v>
      </c>
      <c r="Z112" s="26"/>
      <c r="AA112" s="119" t="s">
        <v>57</v>
      </c>
      <c r="AB112" s="120">
        <f t="shared" ref="AB112:AH112" si="140">K112+R112</f>
        <v>44.72</v>
      </c>
      <c r="AC112" s="120">
        <f t="shared" si="140"/>
        <v>894.39</v>
      </c>
      <c r="AD112" s="120">
        <f t="shared" si="140"/>
        <v>601.46</v>
      </c>
      <c r="AE112" s="120">
        <f t="shared" si="140"/>
        <v>37.27</v>
      </c>
      <c r="AF112" s="120">
        <f t="shared" si="140"/>
        <v>220</v>
      </c>
      <c r="AG112" s="120">
        <f t="shared" si="140"/>
        <v>0</v>
      </c>
      <c r="AH112" s="120">
        <f t="shared" si="140"/>
        <v>1797.84</v>
      </c>
      <c r="AI112" s="119" t="s">
        <v>32</v>
      </c>
    </row>
    <row r="113" s="17" customFormat="1" ht="16" customHeight="1" spans="1:35">
      <c r="A113" s="100">
        <f t="shared" si="80"/>
        <v>110</v>
      </c>
      <c r="B113" s="26" t="s">
        <v>193</v>
      </c>
      <c r="C113" s="101" t="s">
        <v>342</v>
      </c>
      <c r="D113" s="110" t="s">
        <v>343</v>
      </c>
      <c r="E113" s="26">
        <v>3726.65</v>
      </c>
      <c r="F113" s="26">
        <v>3726.65</v>
      </c>
      <c r="G113" s="102">
        <v>6014.67</v>
      </c>
      <c r="H113" s="26">
        <v>3726.65</v>
      </c>
      <c r="I113" s="102">
        <v>0</v>
      </c>
      <c r="J113" s="102"/>
      <c r="K113" s="26">
        <f t="shared" si="81"/>
        <v>44.72</v>
      </c>
      <c r="L113" s="26">
        <f t="shared" si="82"/>
        <v>596.26</v>
      </c>
      <c r="M113" s="102">
        <f t="shared" si="83"/>
        <v>481.17</v>
      </c>
      <c r="N113" s="26">
        <f t="shared" si="84"/>
        <v>26.09</v>
      </c>
      <c r="O113" s="102">
        <f t="shared" si="85"/>
        <v>0</v>
      </c>
      <c r="P113" s="102">
        <f t="shared" si="86"/>
        <v>0</v>
      </c>
      <c r="Q113" s="102">
        <f t="shared" si="87"/>
        <v>1148.24</v>
      </c>
      <c r="R113" s="26">
        <f t="shared" si="88"/>
        <v>0</v>
      </c>
      <c r="S113" s="26">
        <f t="shared" si="89"/>
        <v>298.13</v>
      </c>
      <c r="T113" s="102">
        <f t="shared" si="90"/>
        <v>120.29</v>
      </c>
      <c r="U113" s="26">
        <f t="shared" si="91"/>
        <v>11.18</v>
      </c>
      <c r="V113" s="102">
        <f t="shared" si="92"/>
        <v>0</v>
      </c>
      <c r="W113" s="102">
        <f t="shared" si="93"/>
        <v>0</v>
      </c>
      <c r="X113" s="26">
        <f t="shared" si="94"/>
        <v>429.6</v>
      </c>
      <c r="Y113" s="26">
        <f t="shared" si="95"/>
        <v>1577.84</v>
      </c>
      <c r="Z113" s="26"/>
      <c r="AA113" s="119" t="s">
        <v>57</v>
      </c>
      <c r="AB113" s="120">
        <f t="shared" ref="AB113:AH113" si="141">K113+R113</f>
        <v>44.72</v>
      </c>
      <c r="AC113" s="120">
        <f t="shared" si="141"/>
        <v>894.39</v>
      </c>
      <c r="AD113" s="120">
        <f t="shared" si="141"/>
        <v>601.46</v>
      </c>
      <c r="AE113" s="120">
        <f t="shared" si="141"/>
        <v>37.27</v>
      </c>
      <c r="AF113" s="120">
        <f t="shared" si="141"/>
        <v>0</v>
      </c>
      <c r="AG113" s="120">
        <f t="shared" si="141"/>
        <v>0</v>
      </c>
      <c r="AH113" s="120">
        <f t="shared" si="141"/>
        <v>1577.84</v>
      </c>
      <c r="AI113" s="119" t="s">
        <v>32</v>
      </c>
    </row>
    <row r="114" s="17" customFormat="1" ht="16" customHeight="1" spans="1:35">
      <c r="A114" s="100">
        <f t="shared" si="80"/>
        <v>111</v>
      </c>
      <c r="B114" s="26" t="s">
        <v>193</v>
      </c>
      <c r="C114" s="109" t="s">
        <v>344</v>
      </c>
      <c r="D114" s="304" t="s">
        <v>345</v>
      </c>
      <c r="E114" s="26">
        <v>3726.65</v>
      </c>
      <c r="F114" s="26">
        <v>3726.65</v>
      </c>
      <c r="G114" s="102">
        <v>0</v>
      </c>
      <c r="H114" s="26">
        <v>3726.65</v>
      </c>
      <c r="I114" s="102">
        <v>0</v>
      </c>
      <c r="J114" s="102"/>
      <c r="K114" s="26">
        <f t="shared" si="81"/>
        <v>44.72</v>
      </c>
      <c r="L114" s="26">
        <f t="shared" si="82"/>
        <v>596.26</v>
      </c>
      <c r="M114" s="102">
        <f t="shared" si="83"/>
        <v>0</v>
      </c>
      <c r="N114" s="26">
        <f t="shared" si="84"/>
        <v>26.09</v>
      </c>
      <c r="O114" s="102">
        <f t="shared" si="85"/>
        <v>0</v>
      </c>
      <c r="P114" s="102">
        <f t="shared" si="86"/>
        <v>0</v>
      </c>
      <c r="Q114" s="102">
        <f t="shared" si="87"/>
        <v>667.07</v>
      </c>
      <c r="R114" s="26">
        <f t="shared" si="88"/>
        <v>0</v>
      </c>
      <c r="S114" s="26">
        <f t="shared" si="89"/>
        <v>298.13</v>
      </c>
      <c r="T114" s="102">
        <f t="shared" si="90"/>
        <v>0</v>
      </c>
      <c r="U114" s="26">
        <f t="shared" si="91"/>
        <v>11.18</v>
      </c>
      <c r="V114" s="102">
        <f t="shared" si="92"/>
        <v>0</v>
      </c>
      <c r="W114" s="102">
        <f t="shared" si="93"/>
        <v>0</v>
      </c>
      <c r="X114" s="26">
        <f t="shared" si="94"/>
        <v>309.31</v>
      </c>
      <c r="Y114" s="26">
        <f t="shared" si="95"/>
        <v>976.38</v>
      </c>
      <c r="Z114" s="26"/>
      <c r="AA114" s="119" t="s">
        <v>57</v>
      </c>
      <c r="AB114" s="120">
        <f t="shared" ref="AB114:AH114" si="142">K114+R114</f>
        <v>44.72</v>
      </c>
      <c r="AC114" s="120">
        <f t="shared" si="142"/>
        <v>894.39</v>
      </c>
      <c r="AD114" s="120">
        <f t="shared" si="142"/>
        <v>0</v>
      </c>
      <c r="AE114" s="120">
        <f t="shared" si="142"/>
        <v>37.27</v>
      </c>
      <c r="AF114" s="120">
        <f t="shared" si="142"/>
        <v>0</v>
      </c>
      <c r="AG114" s="120">
        <f t="shared" si="142"/>
        <v>0</v>
      </c>
      <c r="AH114" s="120">
        <f t="shared" si="142"/>
        <v>976.38</v>
      </c>
      <c r="AI114" s="119" t="s">
        <v>32</v>
      </c>
    </row>
    <row r="115" s="17" customFormat="1" ht="16" customHeight="1" spans="1:35">
      <c r="A115" s="100">
        <f t="shared" si="80"/>
        <v>112</v>
      </c>
      <c r="B115" s="26" t="s">
        <v>193</v>
      </c>
      <c r="C115" s="101" t="s">
        <v>346</v>
      </c>
      <c r="D115" s="123" t="s">
        <v>347</v>
      </c>
      <c r="E115" s="26">
        <v>3726.65</v>
      </c>
      <c r="F115" s="26">
        <v>3726.65</v>
      </c>
      <c r="G115" s="102">
        <v>6014.67</v>
      </c>
      <c r="H115" s="26">
        <v>3726.65</v>
      </c>
      <c r="I115" s="102">
        <v>2200</v>
      </c>
      <c r="J115" s="102"/>
      <c r="K115" s="26">
        <f t="shared" si="81"/>
        <v>44.72</v>
      </c>
      <c r="L115" s="26">
        <f t="shared" si="82"/>
        <v>596.26</v>
      </c>
      <c r="M115" s="102">
        <f t="shared" si="83"/>
        <v>481.17</v>
      </c>
      <c r="N115" s="26">
        <f t="shared" si="84"/>
        <v>26.09</v>
      </c>
      <c r="O115" s="102">
        <f t="shared" si="85"/>
        <v>110</v>
      </c>
      <c r="P115" s="102">
        <f t="shared" si="86"/>
        <v>0</v>
      </c>
      <c r="Q115" s="102">
        <f t="shared" si="87"/>
        <v>1258.24</v>
      </c>
      <c r="R115" s="26">
        <f t="shared" si="88"/>
        <v>0</v>
      </c>
      <c r="S115" s="26">
        <f t="shared" si="89"/>
        <v>298.13</v>
      </c>
      <c r="T115" s="102">
        <f t="shared" si="90"/>
        <v>120.29</v>
      </c>
      <c r="U115" s="26">
        <f t="shared" si="91"/>
        <v>11.18</v>
      </c>
      <c r="V115" s="102">
        <f t="shared" si="92"/>
        <v>110</v>
      </c>
      <c r="W115" s="102">
        <f t="shared" si="93"/>
        <v>0</v>
      </c>
      <c r="X115" s="26">
        <f t="shared" si="94"/>
        <v>539.6</v>
      </c>
      <c r="Y115" s="26">
        <f t="shared" si="95"/>
        <v>1797.84</v>
      </c>
      <c r="Z115" s="26"/>
      <c r="AA115" s="119" t="s">
        <v>57</v>
      </c>
      <c r="AB115" s="120">
        <f t="shared" ref="AB115:AH115" si="143">K115+R115</f>
        <v>44.72</v>
      </c>
      <c r="AC115" s="120">
        <f t="shared" si="143"/>
        <v>894.39</v>
      </c>
      <c r="AD115" s="120">
        <f t="shared" si="143"/>
        <v>601.46</v>
      </c>
      <c r="AE115" s="120">
        <f t="shared" si="143"/>
        <v>37.27</v>
      </c>
      <c r="AF115" s="120">
        <f t="shared" si="143"/>
        <v>220</v>
      </c>
      <c r="AG115" s="120">
        <f t="shared" si="143"/>
        <v>0</v>
      </c>
      <c r="AH115" s="120">
        <f t="shared" si="143"/>
        <v>1797.84</v>
      </c>
      <c r="AI115" s="119" t="s">
        <v>32</v>
      </c>
    </row>
    <row r="116" s="17" customFormat="1" ht="16" customHeight="1" spans="1:35">
      <c r="A116" s="100">
        <f t="shared" si="80"/>
        <v>113</v>
      </c>
      <c r="B116" s="26" t="s">
        <v>185</v>
      </c>
      <c r="C116" s="101" t="s">
        <v>348</v>
      </c>
      <c r="D116" s="123" t="s">
        <v>349</v>
      </c>
      <c r="E116" s="26">
        <v>3726.65</v>
      </c>
      <c r="F116" s="26">
        <v>3726.65</v>
      </c>
      <c r="G116" s="102">
        <v>6014.67</v>
      </c>
      <c r="H116" s="26">
        <v>3726.65</v>
      </c>
      <c r="I116" s="102">
        <v>2544</v>
      </c>
      <c r="J116" s="102"/>
      <c r="K116" s="26">
        <f t="shared" si="81"/>
        <v>44.72</v>
      </c>
      <c r="L116" s="26">
        <f t="shared" si="82"/>
        <v>596.26</v>
      </c>
      <c r="M116" s="102">
        <f t="shared" si="83"/>
        <v>481.17</v>
      </c>
      <c r="N116" s="26">
        <f t="shared" si="84"/>
        <v>26.09</v>
      </c>
      <c r="O116" s="102">
        <f t="shared" si="85"/>
        <v>127.2</v>
      </c>
      <c r="P116" s="102">
        <f t="shared" si="86"/>
        <v>0</v>
      </c>
      <c r="Q116" s="102">
        <f t="shared" si="87"/>
        <v>1275.44</v>
      </c>
      <c r="R116" s="26">
        <f t="shared" si="88"/>
        <v>0</v>
      </c>
      <c r="S116" s="26">
        <f t="shared" si="89"/>
        <v>298.13</v>
      </c>
      <c r="T116" s="102">
        <f t="shared" si="90"/>
        <v>120.29</v>
      </c>
      <c r="U116" s="26">
        <f t="shared" si="91"/>
        <v>11.18</v>
      </c>
      <c r="V116" s="102">
        <f t="shared" si="92"/>
        <v>127.2</v>
      </c>
      <c r="W116" s="102">
        <f t="shared" si="93"/>
        <v>0</v>
      </c>
      <c r="X116" s="26">
        <f t="shared" si="94"/>
        <v>556.8</v>
      </c>
      <c r="Y116" s="26">
        <f t="shared" si="95"/>
        <v>1832.24</v>
      </c>
      <c r="Z116" s="26"/>
      <c r="AA116" s="119" t="s">
        <v>58</v>
      </c>
      <c r="AB116" s="120">
        <f t="shared" ref="AB116:AH116" si="144">K116+R116</f>
        <v>44.72</v>
      </c>
      <c r="AC116" s="120">
        <f t="shared" si="144"/>
        <v>894.39</v>
      </c>
      <c r="AD116" s="120">
        <f t="shared" si="144"/>
        <v>601.46</v>
      </c>
      <c r="AE116" s="120">
        <f t="shared" si="144"/>
        <v>37.27</v>
      </c>
      <c r="AF116" s="120">
        <f t="shared" si="144"/>
        <v>254.4</v>
      </c>
      <c r="AG116" s="120">
        <f t="shared" si="144"/>
        <v>0</v>
      </c>
      <c r="AH116" s="120">
        <f t="shared" si="144"/>
        <v>1832.24</v>
      </c>
      <c r="AI116" s="119" t="s">
        <v>32</v>
      </c>
    </row>
    <row r="117" s="17" customFormat="1" ht="16" customHeight="1" spans="1:35">
      <c r="A117" s="100">
        <f t="shared" si="80"/>
        <v>114</v>
      </c>
      <c r="B117" s="26" t="s">
        <v>193</v>
      </c>
      <c r="C117" s="101" t="s">
        <v>350</v>
      </c>
      <c r="D117" s="123" t="s">
        <v>351</v>
      </c>
      <c r="E117" s="26">
        <v>3726.65</v>
      </c>
      <c r="F117" s="26">
        <v>3726.65</v>
      </c>
      <c r="G117" s="102">
        <v>6014.67</v>
      </c>
      <c r="H117" s="26">
        <v>3726.65</v>
      </c>
      <c r="I117" s="102">
        <v>2544</v>
      </c>
      <c r="J117" s="102"/>
      <c r="K117" s="26">
        <f t="shared" si="81"/>
        <v>44.72</v>
      </c>
      <c r="L117" s="26">
        <f t="shared" si="82"/>
        <v>596.26</v>
      </c>
      <c r="M117" s="102">
        <f t="shared" si="83"/>
        <v>481.17</v>
      </c>
      <c r="N117" s="26">
        <f t="shared" si="84"/>
        <v>26.09</v>
      </c>
      <c r="O117" s="102">
        <f t="shared" si="85"/>
        <v>127.2</v>
      </c>
      <c r="P117" s="102">
        <f t="shared" si="86"/>
        <v>0</v>
      </c>
      <c r="Q117" s="102">
        <f t="shared" si="87"/>
        <v>1275.44</v>
      </c>
      <c r="R117" s="26">
        <f t="shared" si="88"/>
        <v>0</v>
      </c>
      <c r="S117" s="26">
        <f t="shared" si="89"/>
        <v>298.13</v>
      </c>
      <c r="T117" s="102">
        <f t="shared" si="90"/>
        <v>120.29</v>
      </c>
      <c r="U117" s="26">
        <f t="shared" si="91"/>
        <v>11.18</v>
      </c>
      <c r="V117" s="102">
        <f t="shared" si="92"/>
        <v>127.2</v>
      </c>
      <c r="W117" s="102">
        <f t="shared" si="93"/>
        <v>0</v>
      </c>
      <c r="X117" s="26">
        <f t="shared" si="94"/>
        <v>556.8</v>
      </c>
      <c r="Y117" s="26">
        <f t="shared" si="95"/>
        <v>1832.24</v>
      </c>
      <c r="Z117" s="26"/>
      <c r="AA117" s="119" t="s">
        <v>57</v>
      </c>
      <c r="AB117" s="120">
        <f t="shared" ref="AB117:AH117" si="145">K117+R117</f>
        <v>44.72</v>
      </c>
      <c r="AC117" s="120">
        <f t="shared" si="145"/>
        <v>894.39</v>
      </c>
      <c r="AD117" s="120">
        <f t="shared" si="145"/>
        <v>601.46</v>
      </c>
      <c r="AE117" s="120">
        <f t="shared" si="145"/>
        <v>37.27</v>
      </c>
      <c r="AF117" s="120">
        <f t="shared" si="145"/>
        <v>254.4</v>
      </c>
      <c r="AG117" s="120">
        <f t="shared" si="145"/>
        <v>0</v>
      </c>
      <c r="AH117" s="120">
        <f t="shared" si="145"/>
        <v>1832.24</v>
      </c>
      <c r="AI117" s="119" t="s">
        <v>32</v>
      </c>
    </row>
    <row r="118" s="17" customFormat="1" ht="16" customHeight="1" spans="1:35">
      <c r="A118" s="100">
        <f t="shared" si="80"/>
        <v>115</v>
      </c>
      <c r="B118" s="26" t="s">
        <v>352</v>
      </c>
      <c r="C118" s="108" t="s">
        <v>353</v>
      </c>
      <c r="D118" s="20" t="s">
        <v>354</v>
      </c>
      <c r="E118" s="26">
        <v>3726.65</v>
      </c>
      <c r="F118" s="26">
        <v>3726.65</v>
      </c>
      <c r="G118" s="102">
        <v>6014.67</v>
      </c>
      <c r="H118" s="26">
        <v>3726.65</v>
      </c>
      <c r="I118" s="102">
        <v>2200</v>
      </c>
      <c r="J118" s="102"/>
      <c r="K118" s="26">
        <f t="shared" si="81"/>
        <v>44.72</v>
      </c>
      <c r="L118" s="26">
        <f t="shared" si="82"/>
        <v>596.26</v>
      </c>
      <c r="M118" s="102">
        <f t="shared" si="83"/>
        <v>481.17</v>
      </c>
      <c r="N118" s="26">
        <f t="shared" si="84"/>
        <v>26.09</v>
      </c>
      <c r="O118" s="102">
        <f t="shared" si="85"/>
        <v>110</v>
      </c>
      <c r="P118" s="102">
        <f t="shared" si="86"/>
        <v>0</v>
      </c>
      <c r="Q118" s="102">
        <f t="shared" si="87"/>
        <v>1258.24</v>
      </c>
      <c r="R118" s="26">
        <f t="shared" si="88"/>
        <v>0</v>
      </c>
      <c r="S118" s="26">
        <f t="shared" si="89"/>
        <v>298.13</v>
      </c>
      <c r="T118" s="102">
        <f t="shared" si="90"/>
        <v>120.29</v>
      </c>
      <c r="U118" s="26">
        <f t="shared" si="91"/>
        <v>11.18</v>
      </c>
      <c r="V118" s="102">
        <f t="shared" si="92"/>
        <v>110</v>
      </c>
      <c r="W118" s="102">
        <f t="shared" si="93"/>
        <v>0</v>
      </c>
      <c r="X118" s="26">
        <f t="shared" si="94"/>
        <v>539.6</v>
      </c>
      <c r="Y118" s="26">
        <f t="shared" si="95"/>
        <v>1797.84</v>
      </c>
      <c r="Z118" s="26"/>
      <c r="AA118" s="119" t="s">
        <v>72</v>
      </c>
      <c r="AB118" s="120">
        <f t="shared" ref="AB118:AH118" si="146">K118+R118</f>
        <v>44.72</v>
      </c>
      <c r="AC118" s="120">
        <f t="shared" si="146"/>
        <v>894.39</v>
      </c>
      <c r="AD118" s="120">
        <f t="shared" si="146"/>
        <v>601.46</v>
      </c>
      <c r="AE118" s="120">
        <f t="shared" si="146"/>
        <v>37.27</v>
      </c>
      <c r="AF118" s="120">
        <f t="shared" si="146"/>
        <v>220</v>
      </c>
      <c r="AG118" s="120">
        <f t="shared" si="146"/>
        <v>0</v>
      </c>
      <c r="AH118" s="120">
        <f t="shared" si="146"/>
        <v>1797.84</v>
      </c>
      <c r="AI118" s="119" t="s">
        <v>34</v>
      </c>
    </row>
    <row r="119" s="17" customFormat="1" ht="16" customHeight="1" spans="1:35">
      <c r="A119" s="100">
        <f t="shared" si="80"/>
        <v>116</v>
      </c>
      <c r="B119" s="26" t="s">
        <v>193</v>
      </c>
      <c r="C119" s="108" t="s">
        <v>355</v>
      </c>
      <c r="D119" s="20" t="s">
        <v>356</v>
      </c>
      <c r="E119" s="26">
        <v>3726.65</v>
      </c>
      <c r="F119" s="26">
        <v>3726.65</v>
      </c>
      <c r="G119" s="102">
        <v>6014.67</v>
      </c>
      <c r="H119" s="26">
        <v>3726.65</v>
      </c>
      <c r="I119" s="102">
        <v>2200</v>
      </c>
      <c r="J119" s="102"/>
      <c r="K119" s="26">
        <f t="shared" si="81"/>
        <v>44.72</v>
      </c>
      <c r="L119" s="26">
        <f t="shared" si="82"/>
        <v>596.26</v>
      </c>
      <c r="M119" s="102">
        <f t="shared" si="83"/>
        <v>481.17</v>
      </c>
      <c r="N119" s="26">
        <f t="shared" si="84"/>
        <v>26.09</v>
      </c>
      <c r="O119" s="102">
        <f t="shared" si="85"/>
        <v>110</v>
      </c>
      <c r="P119" s="102">
        <f t="shared" si="86"/>
        <v>0</v>
      </c>
      <c r="Q119" s="102">
        <f t="shared" si="87"/>
        <v>1258.24</v>
      </c>
      <c r="R119" s="26">
        <f t="shared" si="88"/>
        <v>0</v>
      </c>
      <c r="S119" s="26">
        <f t="shared" si="89"/>
        <v>298.13</v>
      </c>
      <c r="T119" s="102">
        <f t="shared" si="90"/>
        <v>120.29</v>
      </c>
      <c r="U119" s="26">
        <f t="shared" si="91"/>
        <v>11.18</v>
      </c>
      <c r="V119" s="102">
        <f t="shared" si="92"/>
        <v>110</v>
      </c>
      <c r="W119" s="102">
        <f t="shared" si="93"/>
        <v>0</v>
      </c>
      <c r="X119" s="26">
        <f t="shared" si="94"/>
        <v>539.6</v>
      </c>
      <c r="Y119" s="26">
        <f t="shared" si="95"/>
        <v>1797.84</v>
      </c>
      <c r="Z119" s="26"/>
      <c r="AA119" s="119" t="s">
        <v>57</v>
      </c>
      <c r="AB119" s="120">
        <f t="shared" ref="AB119:AH119" si="147">K119+R119</f>
        <v>44.72</v>
      </c>
      <c r="AC119" s="120">
        <f t="shared" si="147"/>
        <v>894.39</v>
      </c>
      <c r="AD119" s="120">
        <f t="shared" si="147"/>
        <v>601.46</v>
      </c>
      <c r="AE119" s="120">
        <f t="shared" si="147"/>
        <v>37.27</v>
      </c>
      <c r="AF119" s="120">
        <f t="shared" si="147"/>
        <v>220</v>
      </c>
      <c r="AG119" s="120">
        <f t="shared" si="147"/>
        <v>0</v>
      </c>
      <c r="AH119" s="120">
        <f t="shared" si="147"/>
        <v>1797.84</v>
      </c>
      <c r="AI119" s="119" t="s">
        <v>32</v>
      </c>
    </row>
    <row r="120" s="17" customFormat="1" ht="16" customHeight="1" spans="1:35">
      <c r="A120" s="100">
        <f t="shared" si="80"/>
        <v>117</v>
      </c>
      <c r="B120" s="26" t="s">
        <v>185</v>
      </c>
      <c r="C120" s="108" t="s">
        <v>357</v>
      </c>
      <c r="D120" s="20" t="s">
        <v>358</v>
      </c>
      <c r="E120" s="26">
        <v>3726.65</v>
      </c>
      <c r="F120" s="26">
        <v>3726.65</v>
      </c>
      <c r="G120" s="102">
        <v>6014.67</v>
      </c>
      <c r="H120" s="26">
        <v>3726.65</v>
      </c>
      <c r="I120" s="102">
        <v>2200</v>
      </c>
      <c r="J120" s="102"/>
      <c r="K120" s="26">
        <f t="shared" si="81"/>
        <v>44.72</v>
      </c>
      <c r="L120" s="26">
        <f t="shared" si="82"/>
        <v>596.26</v>
      </c>
      <c r="M120" s="102">
        <f t="shared" si="83"/>
        <v>481.17</v>
      </c>
      <c r="N120" s="26">
        <f t="shared" si="84"/>
        <v>26.09</v>
      </c>
      <c r="O120" s="102">
        <f t="shared" si="85"/>
        <v>110</v>
      </c>
      <c r="P120" s="102">
        <f t="shared" si="86"/>
        <v>0</v>
      </c>
      <c r="Q120" s="102">
        <f t="shared" si="87"/>
        <v>1258.24</v>
      </c>
      <c r="R120" s="26">
        <f t="shared" si="88"/>
        <v>0</v>
      </c>
      <c r="S120" s="26">
        <f t="shared" si="89"/>
        <v>298.13</v>
      </c>
      <c r="T120" s="102">
        <f t="shared" si="90"/>
        <v>120.29</v>
      </c>
      <c r="U120" s="26">
        <f t="shared" si="91"/>
        <v>11.18</v>
      </c>
      <c r="V120" s="102">
        <f t="shared" si="92"/>
        <v>110</v>
      </c>
      <c r="W120" s="102">
        <f t="shared" si="93"/>
        <v>0</v>
      </c>
      <c r="X120" s="26">
        <f t="shared" si="94"/>
        <v>539.6</v>
      </c>
      <c r="Y120" s="26">
        <f t="shared" si="95"/>
        <v>1797.84</v>
      </c>
      <c r="Z120" s="26"/>
      <c r="AA120" s="119" t="s">
        <v>54</v>
      </c>
      <c r="AB120" s="120">
        <f t="shared" ref="AB120:AH120" si="148">K120+R120</f>
        <v>44.72</v>
      </c>
      <c r="AC120" s="120">
        <f t="shared" si="148"/>
        <v>894.39</v>
      </c>
      <c r="AD120" s="120">
        <f t="shared" si="148"/>
        <v>601.46</v>
      </c>
      <c r="AE120" s="120">
        <f t="shared" si="148"/>
        <v>37.27</v>
      </c>
      <c r="AF120" s="120">
        <f t="shared" si="148"/>
        <v>220</v>
      </c>
      <c r="AG120" s="120">
        <f t="shared" si="148"/>
        <v>0</v>
      </c>
      <c r="AH120" s="120">
        <f t="shared" si="148"/>
        <v>1797.84</v>
      </c>
      <c r="AI120" s="119" t="s">
        <v>35</v>
      </c>
    </row>
    <row r="121" s="17" customFormat="1" ht="16" customHeight="1" spans="1:35">
      <c r="A121" s="100">
        <f t="shared" si="80"/>
        <v>118</v>
      </c>
      <c r="B121" s="26" t="s">
        <v>193</v>
      </c>
      <c r="C121" s="108" t="s">
        <v>359</v>
      </c>
      <c r="D121" s="20" t="s">
        <v>360</v>
      </c>
      <c r="E121" s="26">
        <v>3726.65</v>
      </c>
      <c r="F121" s="26">
        <v>3726.65</v>
      </c>
      <c r="G121" s="102">
        <v>6014.67</v>
      </c>
      <c r="H121" s="26">
        <v>3726.65</v>
      </c>
      <c r="I121" s="102">
        <v>2200</v>
      </c>
      <c r="J121" s="102"/>
      <c r="K121" s="26">
        <f t="shared" si="81"/>
        <v>44.72</v>
      </c>
      <c r="L121" s="26">
        <f t="shared" si="82"/>
        <v>596.26</v>
      </c>
      <c r="M121" s="102">
        <f t="shared" si="83"/>
        <v>481.17</v>
      </c>
      <c r="N121" s="26">
        <f t="shared" si="84"/>
        <v>26.09</v>
      </c>
      <c r="O121" s="102">
        <f t="shared" si="85"/>
        <v>110</v>
      </c>
      <c r="P121" s="102">
        <f t="shared" si="86"/>
        <v>0</v>
      </c>
      <c r="Q121" s="102">
        <f t="shared" si="87"/>
        <v>1258.24</v>
      </c>
      <c r="R121" s="26">
        <f t="shared" si="88"/>
        <v>0</v>
      </c>
      <c r="S121" s="26">
        <f t="shared" si="89"/>
        <v>298.13</v>
      </c>
      <c r="T121" s="102">
        <f t="shared" si="90"/>
        <v>120.29</v>
      </c>
      <c r="U121" s="26">
        <f t="shared" si="91"/>
        <v>11.18</v>
      </c>
      <c r="V121" s="102">
        <f t="shared" si="92"/>
        <v>110</v>
      </c>
      <c r="W121" s="102">
        <f t="shared" si="93"/>
        <v>0</v>
      </c>
      <c r="X121" s="26">
        <f t="shared" si="94"/>
        <v>539.6</v>
      </c>
      <c r="Y121" s="26">
        <f t="shared" si="95"/>
        <v>1797.84</v>
      </c>
      <c r="Z121" s="26"/>
      <c r="AA121" s="119" t="s">
        <v>57</v>
      </c>
      <c r="AB121" s="120">
        <f t="shared" ref="AB121:AH121" si="149">K121+R121</f>
        <v>44.72</v>
      </c>
      <c r="AC121" s="120">
        <f t="shared" si="149"/>
        <v>894.39</v>
      </c>
      <c r="AD121" s="120">
        <f t="shared" si="149"/>
        <v>601.46</v>
      </c>
      <c r="AE121" s="120">
        <f t="shared" si="149"/>
        <v>37.27</v>
      </c>
      <c r="AF121" s="120">
        <f t="shared" si="149"/>
        <v>220</v>
      </c>
      <c r="AG121" s="120">
        <f t="shared" si="149"/>
        <v>0</v>
      </c>
      <c r="AH121" s="120">
        <f t="shared" si="149"/>
        <v>1797.84</v>
      </c>
      <c r="AI121" s="119" t="s">
        <v>32</v>
      </c>
    </row>
    <row r="122" s="17" customFormat="1" ht="16" customHeight="1" spans="1:35">
      <c r="A122" s="100">
        <f t="shared" si="80"/>
        <v>119</v>
      </c>
      <c r="B122" s="26" t="s">
        <v>185</v>
      </c>
      <c r="C122" s="101" t="s">
        <v>361</v>
      </c>
      <c r="D122" s="26" t="s">
        <v>362</v>
      </c>
      <c r="E122" s="26">
        <v>3726.65</v>
      </c>
      <c r="F122" s="26">
        <v>3726.65</v>
      </c>
      <c r="G122" s="102">
        <v>6014.67</v>
      </c>
      <c r="H122" s="26">
        <v>3726.65</v>
      </c>
      <c r="I122" s="102">
        <v>2200</v>
      </c>
      <c r="J122" s="102"/>
      <c r="K122" s="26">
        <f t="shared" si="81"/>
        <v>44.72</v>
      </c>
      <c r="L122" s="26">
        <f t="shared" si="82"/>
        <v>596.26</v>
      </c>
      <c r="M122" s="102">
        <f t="shared" si="83"/>
        <v>481.17</v>
      </c>
      <c r="N122" s="26">
        <f t="shared" si="84"/>
        <v>26.09</v>
      </c>
      <c r="O122" s="102">
        <f t="shared" si="85"/>
        <v>110</v>
      </c>
      <c r="P122" s="102">
        <f t="shared" si="86"/>
        <v>0</v>
      </c>
      <c r="Q122" s="102">
        <f t="shared" si="87"/>
        <v>1258.24</v>
      </c>
      <c r="R122" s="26">
        <f t="shared" si="88"/>
        <v>0</v>
      </c>
      <c r="S122" s="26">
        <f t="shared" si="89"/>
        <v>298.13</v>
      </c>
      <c r="T122" s="102">
        <f t="shared" si="90"/>
        <v>120.29</v>
      </c>
      <c r="U122" s="26">
        <f t="shared" si="91"/>
        <v>11.18</v>
      </c>
      <c r="V122" s="102">
        <f t="shared" si="92"/>
        <v>110</v>
      </c>
      <c r="W122" s="102">
        <f t="shared" si="93"/>
        <v>0</v>
      </c>
      <c r="X122" s="26">
        <f t="shared" si="94"/>
        <v>539.6</v>
      </c>
      <c r="Y122" s="26">
        <f t="shared" si="95"/>
        <v>1797.84</v>
      </c>
      <c r="Z122" s="26"/>
      <c r="AA122" s="119" t="s">
        <v>54</v>
      </c>
      <c r="AB122" s="120">
        <f t="shared" ref="AB122:AH122" si="150">K122+R122</f>
        <v>44.72</v>
      </c>
      <c r="AC122" s="120">
        <f t="shared" si="150"/>
        <v>894.39</v>
      </c>
      <c r="AD122" s="120">
        <f t="shared" si="150"/>
        <v>601.46</v>
      </c>
      <c r="AE122" s="120">
        <f t="shared" si="150"/>
        <v>37.27</v>
      </c>
      <c r="AF122" s="120">
        <f t="shared" si="150"/>
        <v>220</v>
      </c>
      <c r="AG122" s="120">
        <f t="shared" si="150"/>
        <v>0</v>
      </c>
      <c r="AH122" s="120">
        <f t="shared" si="150"/>
        <v>1797.84</v>
      </c>
      <c r="AI122" s="119" t="s">
        <v>32</v>
      </c>
    </row>
    <row r="123" s="17" customFormat="1" ht="16" customHeight="1" spans="1:35">
      <c r="A123" s="100">
        <f t="shared" si="80"/>
        <v>120</v>
      </c>
      <c r="B123" s="26" t="s">
        <v>246</v>
      </c>
      <c r="C123" s="101" t="s">
        <v>363</v>
      </c>
      <c r="D123" s="26" t="s">
        <v>364</v>
      </c>
      <c r="E123" s="26">
        <v>3726.65</v>
      </c>
      <c r="F123" s="26">
        <v>3726.65</v>
      </c>
      <c r="G123" s="102">
        <v>6014.67</v>
      </c>
      <c r="H123" s="26">
        <v>3726.65</v>
      </c>
      <c r="I123" s="102">
        <v>2200</v>
      </c>
      <c r="J123" s="102"/>
      <c r="K123" s="26">
        <f t="shared" si="81"/>
        <v>44.72</v>
      </c>
      <c r="L123" s="26">
        <f t="shared" si="82"/>
        <v>596.26</v>
      </c>
      <c r="M123" s="102">
        <f t="shared" si="83"/>
        <v>481.17</v>
      </c>
      <c r="N123" s="26">
        <f t="shared" si="84"/>
        <v>26.09</v>
      </c>
      <c r="O123" s="102">
        <f t="shared" si="85"/>
        <v>110</v>
      </c>
      <c r="P123" s="102">
        <f t="shared" si="86"/>
        <v>0</v>
      </c>
      <c r="Q123" s="102">
        <f t="shared" si="87"/>
        <v>1258.24</v>
      </c>
      <c r="R123" s="26">
        <f t="shared" si="88"/>
        <v>0</v>
      </c>
      <c r="S123" s="26">
        <f t="shared" si="89"/>
        <v>298.13</v>
      </c>
      <c r="T123" s="102">
        <f t="shared" si="90"/>
        <v>120.29</v>
      </c>
      <c r="U123" s="26">
        <f t="shared" si="91"/>
        <v>11.18</v>
      </c>
      <c r="V123" s="102">
        <f t="shared" si="92"/>
        <v>110</v>
      </c>
      <c r="W123" s="102">
        <f t="shared" si="93"/>
        <v>0</v>
      </c>
      <c r="X123" s="26">
        <f t="shared" si="94"/>
        <v>539.6</v>
      </c>
      <c r="Y123" s="26">
        <f t="shared" si="95"/>
        <v>1797.84</v>
      </c>
      <c r="Z123" s="26"/>
      <c r="AA123" s="119" t="s">
        <v>56</v>
      </c>
      <c r="AB123" s="120">
        <f t="shared" ref="AB123:AH123" si="151">K123+R123</f>
        <v>44.72</v>
      </c>
      <c r="AC123" s="120">
        <f t="shared" si="151"/>
        <v>894.39</v>
      </c>
      <c r="AD123" s="120">
        <f t="shared" si="151"/>
        <v>601.46</v>
      </c>
      <c r="AE123" s="120">
        <f t="shared" si="151"/>
        <v>37.27</v>
      </c>
      <c r="AF123" s="120">
        <f t="shared" si="151"/>
        <v>220</v>
      </c>
      <c r="AG123" s="120">
        <f t="shared" si="151"/>
        <v>0</v>
      </c>
      <c r="AH123" s="120">
        <f t="shared" si="151"/>
        <v>1797.84</v>
      </c>
      <c r="AI123" s="119" t="s">
        <v>32</v>
      </c>
    </row>
    <row r="124" s="17" customFormat="1" ht="16" customHeight="1" spans="1:35">
      <c r="A124" s="100">
        <f t="shared" si="80"/>
        <v>121</v>
      </c>
      <c r="B124" s="26" t="s">
        <v>246</v>
      </c>
      <c r="C124" s="101" t="s">
        <v>365</v>
      </c>
      <c r="D124" s="26" t="s">
        <v>366</v>
      </c>
      <c r="E124" s="26">
        <v>3726.65</v>
      </c>
      <c r="F124" s="26">
        <v>3726.65</v>
      </c>
      <c r="G124" s="102">
        <v>6014.67</v>
      </c>
      <c r="H124" s="26">
        <v>3726.65</v>
      </c>
      <c r="I124" s="102">
        <v>2200</v>
      </c>
      <c r="J124" s="102"/>
      <c r="K124" s="26">
        <f t="shared" si="81"/>
        <v>44.72</v>
      </c>
      <c r="L124" s="26">
        <f t="shared" si="82"/>
        <v>596.26</v>
      </c>
      <c r="M124" s="102">
        <f t="shared" si="83"/>
        <v>481.17</v>
      </c>
      <c r="N124" s="26">
        <f t="shared" si="84"/>
        <v>26.09</v>
      </c>
      <c r="O124" s="102">
        <f t="shared" si="85"/>
        <v>110</v>
      </c>
      <c r="P124" s="102">
        <f t="shared" si="86"/>
        <v>0</v>
      </c>
      <c r="Q124" s="102">
        <f t="shared" si="87"/>
        <v>1258.24</v>
      </c>
      <c r="R124" s="26">
        <f t="shared" si="88"/>
        <v>0</v>
      </c>
      <c r="S124" s="26">
        <f t="shared" si="89"/>
        <v>298.13</v>
      </c>
      <c r="T124" s="102">
        <f t="shared" si="90"/>
        <v>120.29</v>
      </c>
      <c r="U124" s="26">
        <f t="shared" si="91"/>
        <v>11.18</v>
      </c>
      <c r="V124" s="102">
        <f t="shared" si="92"/>
        <v>110</v>
      </c>
      <c r="W124" s="102">
        <f t="shared" si="93"/>
        <v>0</v>
      </c>
      <c r="X124" s="26">
        <f t="shared" si="94"/>
        <v>539.6</v>
      </c>
      <c r="Y124" s="26">
        <f t="shared" si="95"/>
        <v>1797.84</v>
      </c>
      <c r="Z124" s="26"/>
      <c r="AA124" s="119" t="s">
        <v>56</v>
      </c>
      <c r="AB124" s="120">
        <f t="shared" ref="AB124:AH124" si="152">K124+R124</f>
        <v>44.72</v>
      </c>
      <c r="AC124" s="120">
        <f t="shared" si="152"/>
        <v>894.39</v>
      </c>
      <c r="AD124" s="120">
        <f t="shared" si="152"/>
        <v>601.46</v>
      </c>
      <c r="AE124" s="120">
        <f t="shared" si="152"/>
        <v>37.27</v>
      </c>
      <c r="AF124" s="120">
        <f t="shared" si="152"/>
        <v>220</v>
      </c>
      <c r="AG124" s="120">
        <f t="shared" si="152"/>
        <v>0</v>
      </c>
      <c r="AH124" s="120">
        <f t="shared" si="152"/>
        <v>1797.84</v>
      </c>
      <c r="AI124" s="119" t="s">
        <v>32</v>
      </c>
    </row>
    <row r="125" s="17" customFormat="1" ht="16" customHeight="1" spans="1:35">
      <c r="A125" s="100">
        <f t="shared" si="80"/>
        <v>122</v>
      </c>
      <c r="B125" s="26" t="s">
        <v>246</v>
      </c>
      <c r="C125" s="101" t="s">
        <v>367</v>
      </c>
      <c r="D125" s="26" t="s">
        <v>368</v>
      </c>
      <c r="E125" s="26">
        <v>3726.65</v>
      </c>
      <c r="F125" s="26">
        <v>3726.65</v>
      </c>
      <c r="G125" s="102">
        <v>6014.67</v>
      </c>
      <c r="H125" s="26">
        <v>3726.65</v>
      </c>
      <c r="I125" s="102">
        <v>2200</v>
      </c>
      <c r="J125" s="102"/>
      <c r="K125" s="26">
        <f t="shared" si="81"/>
        <v>44.72</v>
      </c>
      <c r="L125" s="26">
        <f t="shared" si="82"/>
        <v>596.26</v>
      </c>
      <c r="M125" s="102">
        <f t="shared" si="83"/>
        <v>481.17</v>
      </c>
      <c r="N125" s="26">
        <f t="shared" si="84"/>
        <v>26.09</v>
      </c>
      <c r="O125" s="102">
        <f t="shared" si="85"/>
        <v>110</v>
      </c>
      <c r="P125" s="102">
        <f t="shared" si="86"/>
        <v>0</v>
      </c>
      <c r="Q125" s="102">
        <f t="shared" si="87"/>
        <v>1258.24</v>
      </c>
      <c r="R125" s="26">
        <f t="shared" si="88"/>
        <v>0</v>
      </c>
      <c r="S125" s="26">
        <f t="shared" si="89"/>
        <v>298.13</v>
      </c>
      <c r="T125" s="102">
        <f t="shared" si="90"/>
        <v>120.29</v>
      </c>
      <c r="U125" s="26">
        <f t="shared" si="91"/>
        <v>11.18</v>
      </c>
      <c r="V125" s="102">
        <f t="shared" si="92"/>
        <v>110</v>
      </c>
      <c r="W125" s="102">
        <f t="shared" si="93"/>
        <v>0</v>
      </c>
      <c r="X125" s="26">
        <f t="shared" si="94"/>
        <v>539.6</v>
      </c>
      <c r="Y125" s="26">
        <f t="shared" si="95"/>
        <v>1797.84</v>
      </c>
      <c r="Z125" s="26"/>
      <c r="AA125" s="119" t="s">
        <v>56</v>
      </c>
      <c r="AB125" s="120">
        <f t="shared" ref="AB125:AH125" si="153">K125+R125</f>
        <v>44.72</v>
      </c>
      <c r="AC125" s="120">
        <f t="shared" si="153"/>
        <v>894.39</v>
      </c>
      <c r="AD125" s="120">
        <f t="shared" si="153"/>
        <v>601.46</v>
      </c>
      <c r="AE125" s="120">
        <f t="shared" si="153"/>
        <v>37.27</v>
      </c>
      <c r="AF125" s="120">
        <f t="shared" si="153"/>
        <v>220</v>
      </c>
      <c r="AG125" s="120">
        <f t="shared" si="153"/>
        <v>0</v>
      </c>
      <c r="AH125" s="120">
        <f t="shared" si="153"/>
        <v>1797.84</v>
      </c>
      <c r="AI125" s="119" t="s">
        <v>32</v>
      </c>
    </row>
    <row r="126" s="17" customFormat="1" ht="16" customHeight="1" spans="1:35">
      <c r="A126" s="100">
        <f t="shared" si="80"/>
        <v>123</v>
      </c>
      <c r="B126" s="26" t="s">
        <v>246</v>
      </c>
      <c r="C126" s="101" t="s">
        <v>369</v>
      </c>
      <c r="D126" s="26" t="s">
        <v>370</v>
      </c>
      <c r="E126" s="26">
        <v>3726.65</v>
      </c>
      <c r="F126" s="26">
        <v>3726.65</v>
      </c>
      <c r="G126" s="102">
        <v>6014.67</v>
      </c>
      <c r="H126" s="26">
        <v>3726.65</v>
      </c>
      <c r="I126" s="102">
        <v>2200</v>
      </c>
      <c r="J126" s="102"/>
      <c r="K126" s="26">
        <f t="shared" si="81"/>
        <v>44.72</v>
      </c>
      <c r="L126" s="26">
        <f t="shared" si="82"/>
        <v>596.26</v>
      </c>
      <c r="M126" s="102">
        <f t="shared" si="83"/>
        <v>481.17</v>
      </c>
      <c r="N126" s="26">
        <f t="shared" si="84"/>
        <v>26.09</v>
      </c>
      <c r="O126" s="102">
        <f t="shared" si="85"/>
        <v>110</v>
      </c>
      <c r="P126" s="102">
        <f t="shared" si="86"/>
        <v>0</v>
      </c>
      <c r="Q126" s="102">
        <f t="shared" si="87"/>
        <v>1258.24</v>
      </c>
      <c r="R126" s="26">
        <f t="shared" si="88"/>
        <v>0</v>
      </c>
      <c r="S126" s="26">
        <f t="shared" si="89"/>
        <v>298.13</v>
      </c>
      <c r="T126" s="102">
        <f t="shared" si="90"/>
        <v>120.29</v>
      </c>
      <c r="U126" s="26">
        <f t="shared" si="91"/>
        <v>11.18</v>
      </c>
      <c r="V126" s="102">
        <f t="shared" si="92"/>
        <v>110</v>
      </c>
      <c r="W126" s="102">
        <f t="shared" si="93"/>
        <v>0</v>
      </c>
      <c r="X126" s="26">
        <f t="shared" si="94"/>
        <v>539.6</v>
      </c>
      <c r="Y126" s="26">
        <f t="shared" si="95"/>
        <v>1797.84</v>
      </c>
      <c r="Z126" s="26"/>
      <c r="AA126" s="119" t="s">
        <v>56</v>
      </c>
      <c r="AB126" s="120">
        <f t="shared" ref="AB126:AH126" si="154">K126+R126</f>
        <v>44.72</v>
      </c>
      <c r="AC126" s="120">
        <f t="shared" si="154"/>
        <v>894.39</v>
      </c>
      <c r="AD126" s="120">
        <f t="shared" si="154"/>
        <v>601.46</v>
      </c>
      <c r="AE126" s="120">
        <f t="shared" si="154"/>
        <v>37.27</v>
      </c>
      <c r="AF126" s="120">
        <f t="shared" si="154"/>
        <v>220</v>
      </c>
      <c r="AG126" s="120">
        <f t="shared" si="154"/>
        <v>0</v>
      </c>
      <c r="AH126" s="120">
        <f t="shared" si="154"/>
        <v>1797.84</v>
      </c>
      <c r="AI126" s="119" t="s">
        <v>32</v>
      </c>
    </row>
    <row r="127" s="17" customFormat="1" ht="16" customHeight="1" spans="1:35">
      <c r="A127" s="100">
        <f t="shared" si="80"/>
        <v>124</v>
      </c>
      <c r="B127" s="26" t="s">
        <v>246</v>
      </c>
      <c r="C127" s="101" t="s">
        <v>371</v>
      </c>
      <c r="D127" s="26" t="s">
        <v>372</v>
      </c>
      <c r="E127" s="26">
        <v>3726.65</v>
      </c>
      <c r="F127" s="26">
        <v>3726.65</v>
      </c>
      <c r="G127" s="102">
        <v>6014.67</v>
      </c>
      <c r="H127" s="26">
        <v>3726.65</v>
      </c>
      <c r="I127" s="102">
        <v>2200</v>
      </c>
      <c r="J127" s="102"/>
      <c r="K127" s="26">
        <f t="shared" si="81"/>
        <v>44.72</v>
      </c>
      <c r="L127" s="26">
        <f t="shared" si="82"/>
        <v>596.26</v>
      </c>
      <c r="M127" s="102">
        <f t="shared" si="83"/>
        <v>481.17</v>
      </c>
      <c r="N127" s="26">
        <f t="shared" si="84"/>
        <v>26.09</v>
      </c>
      <c r="O127" s="102">
        <f t="shared" si="85"/>
        <v>110</v>
      </c>
      <c r="P127" s="102">
        <f t="shared" si="86"/>
        <v>0</v>
      </c>
      <c r="Q127" s="102">
        <f t="shared" si="87"/>
        <v>1258.24</v>
      </c>
      <c r="R127" s="26">
        <f t="shared" si="88"/>
        <v>0</v>
      </c>
      <c r="S127" s="26">
        <f t="shared" si="89"/>
        <v>298.13</v>
      </c>
      <c r="T127" s="102">
        <f t="shared" si="90"/>
        <v>120.29</v>
      </c>
      <c r="U127" s="26">
        <f t="shared" si="91"/>
        <v>11.18</v>
      </c>
      <c r="V127" s="102">
        <f t="shared" si="92"/>
        <v>110</v>
      </c>
      <c r="W127" s="102">
        <f t="shared" si="93"/>
        <v>0</v>
      </c>
      <c r="X127" s="26">
        <f t="shared" si="94"/>
        <v>539.6</v>
      </c>
      <c r="Y127" s="26">
        <f t="shared" si="95"/>
        <v>1797.84</v>
      </c>
      <c r="Z127" s="26"/>
      <c r="AA127" s="119" t="s">
        <v>53</v>
      </c>
      <c r="AB127" s="120">
        <f t="shared" ref="AB127:AH127" si="155">K127+R127</f>
        <v>44.72</v>
      </c>
      <c r="AC127" s="120">
        <f t="shared" si="155"/>
        <v>894.39</v>
      </c>
      <c r="AD127" s="120">
        <f t="shared" si="155"/>
        <v>601.46</v>
      </c>
      <c r="AE127" s="120">
        <f t="shared" si="155"/>
        <v>37.27</v>
      </c>
      <c r="AF127" s="120">
        <f t="shared" si="155"/>
        <v>220</v>
      </c>
      <c r="AG127" s="120">
        <f t="shared" si="155"/>
        <v>0</v>
      </c>
      <c r="AH127" s="120">
        <f t="shared" si="155"/>
        <v>1797.84</v>
      </c>
      <c r="AI127" s="119" t="s">
        <v>32</v>
      </c>
    </row>
    <row r="128" s="17" customFormat="1" ht="16" customHeight="1" spans="1:35">
      <c r="A128" s="100">
        <f t="shared" si="80"/>
        <v>125</v>
      </c>
      <c r="B128" s="26" t="s">
        <v>246</v>
      </c>
      <c r="C128" s="101" t="s">
        <v>373</v>
      </c>
      <c r="D128" s="26" t="s">
        <v>374</v>
      </c>
      <c r="E128" s="26">
        <v>3726.65</v>
      </c>
      <c r="F128" s="26">
        <v>3726.65</v>
      </c>
      <c r="G128" s="102">
        <v>6014.67</v>
      </c>
      <c r="H128" s="26">
        <v>3726.65</v>
      </c>
      <c r="I128" s="102">
        <v>2200</v>
      </c>
      <c r="J128" s="102"/>
      <c r="K128" s="26">
        <f t="shared" si="81"/>
        <v>44.72</v>
      </c>
      <c r="L128" s="26">
        <f t="shared" si="82"/>
        <v>596.26</v>
      </c>
      <c r="M128" s="102">
        <f t="shared" si="83"/>
        <v>481.17</v>
      </c>
      <c r="N128" s="26">
        <f t="shared" si="84"/>
        <v>26.09</v>
      </c>
      <c r="O128" s="102">
        <f t="shared" si="85"/>
        <v>110</v>
      </c>
      <c r="P128" s="102">
        <f t="shared" si="86"/>
        <v>0</v>
      </c>
      <c r="Q128" s="102">
        <f t="shared" si="87"/>
        <v>1258.24</v>
      </c>
      <c r="R128" s="26">
        <f t="shared" si="88"/>
        <v>0</v>
      </c>
      <c r="S128" s="26">
        <f t="shared" si="89"/>
        <v>298.13</v>
      </c>
      <c r="T128" s="102">
        <f t="shared" si="90"/>
        <v>120.29</v>
      </c>
      <c r="U128" s="26">
        <f t="shared" si="91"/>
        <v>11.18</v>
      </c>
      <c r="V128" s="102">
        <f t="shared" si="92"/>
        <v>110</v>
      </c>
      <c r="W128" s="102">
        <f t="shared" si="93"/>
        <v>0</v>
      </c>
      <c r="X128" s="26">
        <f t="shared" si="94"/>
        <v>539.6</v>
      </c>
      <c r="Y128" s="26">
        <f t="shared" si="95"/>
        <v>1797.84</v>
      </c>
      <c r="Z128" s="26"/>
      <c r="AA128" s="119" t="s">
        <v>56</v>
      </c>
      <c r="AB128" s="120">
        <f t="shared" ref="AB128:AH128" si="156">K128+R128</f>
        <v>44.72</v>
      </c>
      <c r="AC128" s="120">
        <f t="shared" si="156"/>
        <v>894.39</v>
      </c>
      <c r="AD128" s="120">
        <f t="shared" si="156"/>
        <v>601.46</v>
      </c>
      <c r="AE128" s="120">
        <f t="shared" si="156"/>
        <v>37.27</v>
      </c>
      <c r="AF128" s="120">
        <f t="shared" si="156"/>
        <v>220</v>
      </c>
      <c r="AG128" s="120">
        <f t="shared" si="156"/>
        <v>0</v>
      </c>
      <c r="AH128" s="120">
        <f t="shared" si="156"/>
        <v>1797.84</v>
      </c>
      <c r="AI128" s="119" t="s">
        <v>32</v>
      </c>
    </row>
    <row r="129" s="17" customFormat="1" ht="16" customHeight="1" spans="1:35">
      <c r="A129" s="100">
        <f t="shared" si="80"/>
        <v>126</v>
      </c>
      <c r="B129" s="26" t="s">
        <v>246</v>
      </c>
      <c r="C129" s="101" t="s">
        <v>375</v>
      </c>
      <c r="D129" s="26" t="s">
        <v>376</v>
      </c>
      <c r="E129" s="26">
        <v>3726.65</v>
      </c>
      <c r="F129" s="26">
        <v>3726.65</v>
      </c>
      <c r="G129" s="102">
        <v>6014.67</v>
      </c>
      <c r="H129" s="26">
        <v>3726.65</v>
      </c>
      <c r="I129" s="102">
        <v>2200</v>
      </c>
      <c r="J129" s="102"/>
      <c r="K129" s="26">
        <f t="shared" si="81"/>
        <v>44.72</v>
      </c>
      <c r="L129" s="26">
        <f t="shared" si="82"/>
        <v>596.26</v>
      </c>
      <c r="M129" s="102">
        <f t="shared" si="83"/>
        <v>481.17</v>
      </c>
      <c r="N129" s="26">
        <f t="shared" si="84"/>
        <v>26.09</v>
      </c>
      <c r="O129" s="102">
        <f t="shared" si="85"/>
        <v>110</v>
      </c>
      <c r="P129" s="102">
        <f t="shared" si="86"/>
        <v>0</v>
      </c>
      <c r="Q129" s="102">
        <f t="shared" si="87"/>
        <v>1258.24</v>
      </c>
      <c r="R129" s="26">
        <f t="shared" si="88"/>
        <v>0</v>
      </c>
      <c r="S129" s="26">
        <f t="shared" si="89"/>
        <v>298.13</v>
      </c>
      <c r="T129" s="102">
        <f t="shared" si="90"/>
        <v>120.29</v>
      </c>
      <c r="U129" s="26">
        <f t="shared" si="91"/>
        <v>11.18</v>
      </c>
      <c r="V129" s="102">
        <f t="shared" si="92"/>
        <v>110</v>
      </c>
      <c r="W129" s="102">
        <f t="shared" si="93"/>
        <v>0</v>
      </c>
      <c r="X129" s="26">
        <f t="shared" si="94"/>
        <v>539.6</v>
      </c>
      <c r="Y129" s="26">
        <f t="shared" si="95"/>
        <v>1797.84</v>
      </c>
      <c r="Z129" s="26"/>
      <c r="AA129" s="119" t="s">
        <v>56</v>
      </c>
      <c r="AB129" s="120">
        <f t="shared" ref="AB129:AH129" si="157">K129+R129</f>
        <v>44.72</v>
      </c>
      <c r="AC129" s="120">
        <f t="shared" si="157"/>
        <v>894.39</v>
      </c>
      <c r="AD129" s="120">
        <f t="shared" si="157"/>
        <v>601.46</v>
      </c>
      <c r="AE129" s="120">
        <f t="shared" si="157"/>
        <v>37.27</v>
      </c>
      <c r="AF129" s="120">
        <f t="shared" si="157"/>
        <v>220</v>
      </c>
      <c r="AG129" s="120">
        <f t="shared" si="157"/>
        <v>0</v>
      </c>
      <c r="AH129" s="120">
        <f t="shared" si="157"/>
        <v>1797.84</v>
      </c>
      <c r="AI129" s="119" t="s">
        <v>32</v>
      </c>
    </row>
    <row r="130" s="17" customFormat="1" ht="16" customHeight="1" spans="1:35">
      <c r="A130" s="100">
        <f t="shared" si="80"/>
        <v>127</v>
      </c>
      <c r="B130" s="26" t="s">
        <v>246</v>
      </c>
      <c r="C130" s="101" t="s">
        <v>377</v>
      </c>
      <c r="D130" s="26" t="s">
        <v>378</v>
      </c>
      <c r="E130" s="26">
        <v>3726.65</v>
      </c>
      <c r="F130" s="26">
        <v>3726.65</v>
      </c>
      <c r="G130" s="102">
        <v>6014.67</v>
      </c>
      <c r="H130" s="26">
        <v>3726.65</v>
      </c>
      <c r="I130" s="102">
        <v>2200</v>
      </c>
      <c r="J130" s="102"/>
      <c r="K130" s="26">
        <f t="shared" si="81"/>
        <v>44.72</v>
      </c>
      <c r="L130" s="26">
        <f t="shared" si="82"/>
        <v>596.26</v>
      </c>
      <c r="M130" s="102">
        <f t="shared" si="83"/>
        <v>481.17</v>
      </c>
      <c r="N130" s="26">
        <f t="shared" si="84"/>
        <v>26.09</v>
      </c>
      <c r="O130" s="102">
        <f t="shared" si="85"/>
        <v>110</v>
      </c>
      <c r="P130" s="102">
        <f t="shared" si="86"/>
        <v>0</v>
      </c>
      <c r="Q130" s="102">
        <f t="shared" si="87"/>
        <v>1258.24</v>
      </c>
      <c r="R130" s="26">
        <f t="shared" si="88"/>
        <v>0</v>
      </c>
      <c r="S130" s="26">
        <f t="shared" si="89"/>
        <v>298.13</v>
      </c>
      <c r="T130" s="102">
        <f t="shared" si="90"/>
        <v>120.29</v>
      </c>
      <c r="U130" s="26">
        <f t="shared" si="91"/>
        <v>11.18</v>
      </c>
      <c r="V130" s="102">
        <f t="shared" si="92"/>
        <v>110</v>
      </c>
      <c r="W130" s="102">
        <f t="shared" si="93"/>
        <v>0</v>
      </c>
      <c r="X130" s="26">
        <f t="shared" si="94"/>
        <v>539.6</v>
      </c>
      <c r="Y130" s="26">
        <f t="shared" si="95"/>
        <v>1797.84</v>
      </c>
      <c r="Z130" s="26"/>
      <c r="AA130" s="119" t="s">
        <v>56</v>
      </c>
      <c r="AB130" s="120">
        <f t="shared" ref="AB130:AH130" si="158">K130+R130</f>
        <v>44.72</v>
      </c>
      <c r="AC130" s="120">
        <f t="shared" si="158"/>
        <v>894.39</v>
      </c>
      <c r="AD130" s="120">
        <f t="shared" si="158"/>
        <v>601.46</v>
      </c>
      <c r="AE130" s="120">
        <f t="shared" si="158"/>
        <v>37.27</v>
      </c>
      <c r="AF130" s="120">
        <f t="shared" si="158"/>
        <v>220</v>
      </c>
      <c r="AG130" s="120">
        <f t="shared" si="158"/>
        <v>0</v>
      </c>
      <c r="AH130" s="120">
        <f t="shared" si="158"/>
        <v>1797.84</v>
      </c>
      <c r="AI130" s="119" t="s">
        <v>32</v>
      </c>
    </row>
    <row r="131" s="17" customFormat="1" ht="16" customHeight="1" spans="1:35">
      <c r="A131" s="100">
        <f t="shared" si="80"/>
        <v>128</v>
      </c>
      <c r="B131" s="26" t="s">
        <v>246</v>
      </c>
      <c r="C131" s="101" t="s">
        <v>379</v>
      </c>
      <c r="D131" s="26" t="s">
        <v>380</v>
      </c>
      <c r="E131" s="26">
        <v>3726.65</v>
      </c>
      <c r="F131" s="26">
        <v>3726.65</v>
      </c>
      <c r="G131" s="102">
        <v>6014.67</v>
      </c>
      <c r="H131" s="26">
        <v>3726.65</v>
      </c>
      <c r="I131" s="102">
        <v>2200</v>
      </c>
      <c r="J131" s="102"/>
      <c r="K131" s="26">
        <f t="shared" si="81"/>
        <v>44.72</v>
      </c>
      <c r="L131" s="26">
        <f t="shared" si="82"/>
        <v>596.26</v>
      </c>
      <c r="M131" s="102">
        <f t="shared" si="83"/>
        <v>481.17</v>
      </c>
      <c r="N131" s="26">
        <f t="shared" si="84"/>
        <v>26.09</v>
      </c>
      <c r="O131" s="102">
        <f t="shared" si="85"/>
        <v>110</v>
      </c>
      <c r="P131" s="102">
        <f t="shared" si="86"/>
        <v>0</v>
      </c>
      <c r="Q131" s="102">
        <f t="shared" si="87"/>
        <v>1258.24</v>
      </c>
      <c r="R131" s="26">
        <f t="shared" si="88"/>
        <v>0</v>
      </c>
      <c r="S131" s="26">
        <f t="shared" si="89"/>
        <v>298.13</v>
      </c>
      <c r="T131" s="102">
        <f t="shared" si="90"/>
        <v>120.29</v>
      </c>
      <c r="U131" s="26">
        <f t="shared" si="91"/>
        <v>11.18</v>
      </c>
      <c r="V131" s="102">
        <f t="shared" si="92"/>
        <v>110</v>
      </c>
      <c r="W131" s="102">
        <f t="shared" si="93"/>
        <v>0</v>
      </c>
      <c r="X131" s="26">
        <f t="shared" si="94"/>
        <v>539.6</v>
      </c>
      <c r="Y131" s="26">
        <f t="shared" si="95"/>
        <v>1797.84</v>
      </c>
      <c r="Z131" s="26"/>
      <c r="AA131" s="119" t="s">
        <v>56</v>
      </c>
      <c r="AB131" s="120">
        <f t="shared" ref="AB131:AH131" si="159">K131+R131</f>
        <v>44.72</v>
      </c>
      <c r="AC131" s="120">
        <f t="shared" si="159"/>
        <v>894.39</v>
      </c>
      <c r="AD131" s="120">
        <f t="shared" si="159"/>
        <v>601.46</v>
      </c>
      <c r="AE131" s="120">
        <f t="shared" si="159"/>
        <v>37.27</v>
      </c>
      <c r="AF131" s="120">
        <f t="shared" si="159"/>
        <v>220</v>
      </c>
      <c r="AG131" s="120">
        <f t="shared" si="159"/>
        <v>0</v>
      </c>
      <c r="AH131" s="120">
        <f t="shared" si="159"/>
        <v>1797.84</v>
      </c>
      <c r="AI131" s="119" t="s">
        <v>32</v>
      </c>
    </row>
    <row r="132" s="17" customFormat="1" ht="16" customHeight="1" spans="1:35">
      <c r="A132" s="100">
        <f t="shared" ref="A132:A195" si="160">ROW()-3</f>
        <v>129</v>
      </c>
      <c r="B132" s="26" t="s">
        <v>246</v>
      </c>
      <c r="C132" s="101" t="s">
        <v>381</v>
      </c>
      <c r="D132" s="26" t="s">
        <v>382</v>
      </c>
      <c r="E132" s="26">
        <v>3726.65</v>
      </c>
      <c r="F132" s="26">
        <v>3726.65</v>
      </c>
      <c r="G132" s="102">
        <v>6014.67</v>
      </c>
      <c r="H132" s="26">
        <v>3726.65</v>
      </c>
      <c r="I132" s="102">
        <v>2200</v>
      </c>
      <c r="J132" s="102"/>
      <c r="K132" s="26">
        <f t="shared" ref="K132:K195" si="161">ROUND(E132*0.012,2)</f>
        <v>44.72</v>
      </c>
      <c r="L132" s="26">
        <f t="shared" ref="L132:L195" si="162">ROUND(F132*0.16,2)</f>
        <v>596.26</v>
      </c>
      <c r="M132" s="102">
        <f t="shared" ref="M132:M195" si="163">ROUND(G132*0.08,2)</f>
        <v>481.17</v>
      </c>
      <c r="N132" s="26">
        <f t="shared" ref="N132:N195" si="164">ROUND(H132*0.007,2)</f>
        <v>26.09</v>
      </c>
      <c r="O132" s="102">
        <f t="shared" ref="O132:O195" si="165">I132*5%</f>
        <v>110</v>
      </c>
      <c r="P132" s="102">
        <f t="shared" ref="P132:P195" si="166">J132*50%</f>
        <v>0</v>
      </c>
      <c r="Q132" s="102">
        <f t="shared" ref="Q132:Q195" si="167">SUM(K132:P132)</f>
        <v>1258.24</v>
      </c>
      <c r="R132" s="26">
        <f t="shared" ref="R132:R195" si="168">E132*0</f>
        <v>0</v>
      </c>
      <c r="S132" s="26">
        <f t="shared" ref="S132:S195" si="169">ROUND(F132*0.08,2)</f>
        <v>298.13</v>
      </c>
      <c r="T132" s="102">
        <f t="shared" ref="T132:T195" si="170">ROUND(G132*0.02,2)</f>
        <v>120.29</v>
      </c>
      <c r="U132" s="26">
        <f t="shared" ref="U132:U195" si="171">ROUND(H132*0.003,2)</f>
        <v>11.18</v>
      </c>
      <c r="V132" s="102">
        <f t="shared" ref="V132:V195" si="172">I132*5%</f>
        <v>110</v>
      </c>
      <c r="W132" s="102">
        <f t="shared" ref="W132:W195" si="173">J132*50%</f>
        <v>0</v>
      </c>
      <c r="X132" s="26">
        <f t="shared" ref="X132:X195" si="174">SUM(R132:W132)</f>
        <v>539.6</v>
      </c>
      <c r="Y132" s="26">
        <f t="shared" ref="Y132:Y195" si="175">Q132+X132</f>
        <v>1797.84</v>
      </c>
      <c r="Z132" s="26"/>
      <c r="AA132" s="119" t="s">
        <v>56</v>
      </c>
      <c r="AB132" s="120">
        <f t="shared" ref="AB132:AH132" si="176">K132+R132</f>
        <v>44.72</v>
      </c>
      <c r="AC132" s="120">
        <f t="shared" si="176"/>
        <v>894.39</v>
      </c>
      <c r="AD132" s="120">
        <f t="shared" si="176"/>
        <v>601.46</v>
      </c>
      <c r="AE132" s="120">
        <f t="shared" si="176"/>
        <v>37.27</v>
      </c>
      <c r="AF132" s="120">
        <f t="shared" si="176"/>
        <v>220</v>
      </c>
      <c r="AG132" s="120">
        <f t="shared" si="176"/>
        <v>0</v>
      </c>
      <c r="AH132" s="120">
        <f t="shared" si="176"/>
        <v>1797.84</v>
      </c>
      <c r="AI132" s="119" t="s">
        <v>32</v>
      </c>
    </row>
    <row r="133" s="17" customFormat="1" ht="16" customHeight="1" spans="1:35">
      <c r="A133" s="100">
        <f t="shared" si="160"/>
        <v>130</v>
      </c>
      <c r="B133" s="26" t="s">
        <v>196</v>
      </c>
      <c r="C133" s="108" t="s">
        <v>383</v>
      </c>
      <c r="D133" s="124" t="s">
        <v>384</v>
      </c>
      <c r="E133" s="26">
        <v>3726.65</v>
      </c>
      <c r="F133" s="26">
        <v>3726.65</v>
      </c>
      <c r="G133" s="102">
        <v>6014.67</v>
      </c>
      <c r="H133" s="26">
        <v>3726.65</v>
      </c>
      <c r="I133" s="102">
        <v>2200</v>
      </c>
      <c r="J133" s="102"/>
      <c r="K133" s="26">
        <f t="shared" si="161"/>
        <v>44.72</v>
      </c>
      <c r="L133" s="26">
        <f t="shared" si="162"/>
        <v>596.26</v>
      </c>
      <c r="M133" s="102">
        <f t="shared" si="163"/>
        <v>481.17</v>
      </c>
      <c r="N133" s="26">
        <f t="shared" si="164"/>
        <v>26.09</v>
      </c>
      <c r="O133" s="102">
        <f t="shared" si="165"/>
        <v>110</v>
      </c>
      <c r="P133" s="102">
        <f t="shared" si="166"/>
        <v>0</v>
      </c>
      <c r="Q133" s="102">
        <f t="shared" si="167"/>
        <v>1258.24</v>
      </c>
      <c r="R133" s="26">
        <f t="shared" si="168"/>
        <v>0</v>
      </c>
      <c r="S133" s="26">
        <f t="shared" si="169"/>
        <v>298.13</v>
      </c>
      <c r="T133" s="102">
        <f t="shared" si="170"/>
        <v>120.29</v>
      </c>
      <c r="U133" s="26">
        <f t="shared" si="171"/>
        <v>11.18</v>
      </c>
      <c r="V133" s="102">
        <f t="shared" si="172"/>
        <v>110</v>
      </c>
      <c r="W133" s="102">
        <f t="shared" si="173"/>
        <v>0</v>
      </c>
      <c r="X133" s="26">
        <f t="shared" si="174"/>
        <v>539.6</v>
      </c>
      <c r="Y133" s="26">
        <f t="shared" si="175"/>
        <v>1797.84</v>
      </c>
      <c r="Z133" s="132"/>
      <c r="AA133" s="119" t="s">
        <v>55</v>
      </c>
      <c r="AB133" s="120">
        <f t="shared" ref="AB133:AH133" si="177">K133+R133</f>
        <v>44.72</v>
      </c>
      <c r="AC133" s="120">
        <f t="shared" si="177"/>
        <v>894.39</v>
      </c>
      <c r="AD133" s="120">
        <f t="shared" si="177"/>
        <v>601.46</v>
      </c>
      <c r="AE133" s="120">
        <f t="shared" si="177"/>
        <v>37.27</v>
      </c>
      <c r="AF133" s="120">
        <f t="shared" si="177"/>
        <v>220</v>
      </c>
      <c r="AG133" s="120">
        <f t="shared" si="177"/>
        <v>0</v>
      </c>
      <c r="AH133" s="120">
        <f t="shared" si="177"/>
        <v>1797.84</v>
      </c>
      <c r="AI133" s="119" t="s">
        <v>32</v>
      </c>
    </row>
    <row r="134" s="17" customFormat="1" ht="16" customHeight="1" spans="1:35">
      <c r="A134" s="100">
        <f t="shared" si="160"/>
        <v>131</v>
      </c>
      <c r="B134" s="26" t="s">
        <v>246</v>
      </c>
      <c r="C134" s="108" t="s">
        <v>385</v>
      </c>
      <c r="D134" s="305" t="s">
        <v>386</v>
      </c>
      <c r="E134" s="26">
        <v>3726.65</v>
      </c>
      <c r="F134" s="26">
        <v>3726.65</v>
      </c>
      <c r="G134" s="102">
        <v>6014.67</v>
      </c>
      <c r="H134" s="26">
        <v>3726.65</v>
      </c>
      <c r="I134" s="102">
        <v>2200</v>
      </c>
      <c r="J134" s="102"/>
      <c r="K134" s="26">
        <f t="shared" si="161"/>
        <v>44.72</v>
      </c>
      <c r="L134" s="26">
        <f t="shared" si="162"/>
        <v>596.26</v>
      </c>
      <c r="M134" s="102">
        <f t="shared" si="163"/>
        <v>481.17</v>
      </c>
      <c r="N134" s="26">
        <f t="shared" si="164"/>
        <v>26.09</v>
      </c>
      <c r="O134" s="102">
        <f t="shared" si="165"/>
        <v>110</v>
      </c>
      <c r="P134" s="102">
        <f t="shared" si="166"/>
        <v>0</v>
      </c>
      <c r="Q134" s="102">
        <f t="shared" si="167"/>
        <v>1258.24</v>
      </c>
      <c r="R134" s="26">
        <f t="shared" si="168"/>
        <v>0</v>
      </c>
      <c r="S134" s="26">
        <f t="shared" si="169"/>
        <v>298.13</v>
      </c>
      <c r="T134" s="102">
        <f t="shared" si="170"/>
        <v>120.29</v>
      </c>
      <c r="U134" s="26">
        <f t="shared" si="171"/>
        <v>11.18</v>
      </c>
      <c r="V134" s="102">
        <f t="shared" si="172"/>
        <v>110</v>
      </c>
      <c r="W134" s="102">
        <f t="shared" si="173"/>
        <v>0</v>
      </c>
      <c r="X134" s="26">
        <f t="shared" si="174"/>
        <v>539.6</v>
      </c>
      <c r="Y134" s="26">
        <f t="shared" si="175"/>
        <v>1797.84</v>
      </c>
      <c r="Z134" s="132"/>
      <c r="AA134" s="119" t="s">
        <v>56</v>
      </c>
      <c r="AB134" s="120">
        <f t="shared" ref="AB134:AH134" si="178">K134+R134</f>
        <v>44.72</v>
      </c>
      <c r="AC134" s="120">
        <f t="shared" si="178"/>
        <v>894.39</v>
      </c>
      <c r="AD134" s="120">
        <f t="shared" si="178"/>
        <v>601.46</v>
      </c>
      <c r="AE134" s="120">
        <f t="shared" si="178"/>
        <v>37.27</v>
      </c>
      <c r="AF134" s="120">
        <f t="shared" si="178"/>
        <v>220</v>
      </c>
      <c r="AG134" s="120">
        <f t="shared" si="178"/>
        <v>0</v>
      </c>
      <c r="AH134" s="120">
        <f t="shared" si="178"/>
        <v>1797.84</v>
      </c>
      <c r="AI134" s="119" t="s">
        <v>32</v>
      </c>
    </row>
    <row r="135" s="17" customFormat="1" ht="16" customHeight="1" spans="1:35">
      <c r="A135" s="100">
        <f t="shared" si="160"/>
        <v>132</v>
      </c>
      <c r="B135" s="26" t="s">
        <v>196</v>
      </c>
      <c r="C135" s="101" t="s">
        <v>387</v>
      </c>
      <c r="D135" s="26" t="s">
        <v>388</v>
      </c>
      <c r="E135" s="26">
        <v>3726.65</v>
      </c>
      <c r="F135" s="26">
        <v>3726.65</v>
      </c>
      <c r="G135" s="102">
        <v>6014.67</v>
      </c>
      <c r="H135" s="26">
        <v>3726.65</v>
      </c>
      <c r="I135" s="102">
        <v>2200</v>
      </c>
      <c r="J135" s="102"/>
      <c r="K135" s="26">
        <f t="shared" si="161"/>
        <v>44.72</v>
      </c>
      <c r="L135" s="26">
        <f t="shared" si="162"/>
        <v>596.26</v>
      </c>
      <c r="M135" s="102">
        <f t="shared" si="163"/>
        <v>481.17</v>
      </c>
      <c r="N135" s="26">
        <f t="shared" si="164"/>
        <v>26.09</v>
      </c>
      <c r="O135" s="102">
        <f t="shared" si="165"/>
        <v>110</v>
      </c>
      <c r="P135" s="102">
        <f t="shared" si="166"/>
        <v>0</v>
      </c>
      <c r="Q135" s="102">
        <f t="shared" si="167"/>
        <v>1258.24</v>
      </c>
      <c r="R135" s="26">
        <f t="shared" si="168"/>
        <v>0</v>
      </c>
      <c r="S135" s="26">
        <f t="shared" si="169"/>
        <v>298.13</v>
      </c>
      <c r="T135" s="102">
        <f t="shared" si="170"/>
        <v>120.29</v>
      </c>
      <c r="U135" s="26">
        <f t="shared" si="171"/>
        <v>11.18</v>
      </c>
      <c r="V135" s="102">
        <f t="shared" si="172"/>
        <v>110</v>
      </c>
      <c r="W135" s="102">
        <f t="shared" si="173"/>
        <v>0</v>
      </c>
      <c r="X135" s="26">
        <f t="shared" si="174"/>
        <v>539.6</v>
      </c>
      <c r="Y135" s="26">
        <f t="shared" si="175"/>
        <v>1797.84</v>
      </c>
      <c r="Z135" s="26"/>
      <c r="AA135" s="119" t="s">
        <v>55</v>
      </c>
      <c r="AB135" s="120">
        <f t="shared" ref="AB135:AH135" si="179">K135+R135</f>
        <v>44.72</v>
      </c>
      <c r="AC135" s="120">
        <f t="shared" si="179"/>
        <v>894.39</v>
      </c>
      <c r="AD135" s="120">
        <f t="shared" si="179"/>
        <v>601.46</v>
      </c>
      <c r="AE135" s="120">
        <f t="shared" si="179"/>
        <v>37.27</v>
      </c>
      <c r="AF135" s="120">
        <f t="shared" si="179"/>
        <v>220</v>
      </c>
      <c r="AG135" s="120">
        <f t="shared" si="179"/>
        <v>0</v>
      </c>
      <c r="AH135" s="120">
        <f t="shared" si="179"/>
        <v>1797.84</v>
      </c>
      <c r="AI135" s="119" t="s">
        <v>32</v>
      </c>
    </row>
    <row r="136" s="17" customFormat="1" ht="16" customHeight="1" spans="1:35">
      <c r="A136" s="100">
        <f t="shared" si="160"/>
        <v>133</v>
      </c>
      <c r="B136" s="26" t="s">
        <v>196</v>
      </c>
      <c r="C136" s="101" t="s">
        <v>389</v>
      </c>
      <c r="D136" s="26" t="s">
        <v>390</v>
      </c>
      <c r="E136" s="26">
        <v>3726.65</v>
      </c>
      <c r="F136" s="26">
        <v>3726.65</v>
      </c>
      <c r="G136" s="102">
        <v>6014.67</v>
      </c>
      <c r="H136" s="26">
        <v>3726.65</v>
      </c>
      <c r="I136" s="102">
        <v>2200</v>
      </c>
      <c r="J136" s="102"/>
      <c r="K136" s="26">
        <f t="shared" si="161"/>
        <v>44.72</v>
      </c>
      <c r="L136" s="26">
        <f t="shared" si="162"/>
        <v>596.26</v>
      </c>
      <c r="M136" s="102">
        <f t="shared" si="163"/>
        <v>481.17</v>
      </c>
      <c r="N136" s="26">
        <f t="shared" si="164"/>
        <v>26.09</v>
      </c>
      <c r="O136" s="102">
        <f t="shared" si="165"/>
        <v>110</v>
      </c>
      <c r="P136" s="102">
        <f t="shared" si="166"/>
        <v>0</v>
      </c>
      <c r="Q136" s="102">
        <f t="shared" si="167"/>
        <v>1258.24</v>
      </c>
      <c r="R136" s="26">
        <f t="shared" si="168"/>
        <v>0</v>
      </c>
      <c r="S136" s="26">
        <f t="shared" si="169"/>
        <v>298.13</v>
      </c>
      <c r="T136" s="102">
        <f t="shared" si="170"/>
        <v>120.29</v>
      </c>
      <c r="U136" s="26">
        <f t="shared" si="171"/>
        <v>11.18</v>
      </c>
      <c r="V136" s="102">
        <f t="shared" si="172"/>
        <v>110</v>
      </c>
      <c r="W136" s="102">
        <f t="shared" si="173"/>
        <v>0</v>
      </c>
      <c r="X136" s="26">
        <f t="shared" si="174"/>
        <v>539.6</v>
      </c>
      <c r="Y136" s="26">
        <f t="shared" si="175"/>
        <v>1797.84</v>
      </c>
      <c r="Z136" s="26"/>
      <c r="AA136" s="119" t="s">
        <v>55</v>
      </c>
      <c r="AB136" s="120">
        <f t="shared" ref="AB136:AH136" si="180">K136+R136</f>
        <v>44.72</v>
      </c>
      <c r="AC136" s="120">
        <f t="shared" si="180"/>
        <v>894.39</v>
      </c>
      <c r="AD136" s="120">
        <f t="shared" si="180"/>
        <v>601.46</v>
      </c>
      <c r="AE136" s="120">
        <f t="shared" si="180"/>
        <v>37.27</v>
      </c>
      <c r="AF136" s="120">
        <f t="shared" si="180"/>
        <v>220</v>
      </c>
      <c r="AG136" s="120">
        <f t="shared" si="180"/>
        <v>0</v>
      </c>
      <c r="AH136" s="120">
        <f t="shared" si="180"/>
        <v>1797.84</v>
      </c>
      <c r="AI136" s="119" t="s">
        <v>32</v>
      </c>
    </row>
    <row r="137" s="17" customFormat="1" ht="16" customHeight="1" spans="1:35">
      <c r="A137" s="100">
        <f t="shared" si="160"/>
        <v>134</v>
      </c>
      <c r="B137" s="26" t="s">
        <v>196</v>
      </c>
      <c r="C137" s="101" t="s">
        <v>391</v>
      </c>
      <c r="D137" s="26" t="s">
        <v>392</v>
      </c>
      <c r="E137" s="26">
        <v>3726.65</v>
      </c>
      <c r="F137" s="26">
        <v>3726.65</v>
      </c>
      <c r="G137" s="102">
        <v>6014.67</v>
      </c>
      <c r="H137" s="26">
        <v>3726.65</v>
      </c>
      <c r="I137" s="102">
        <v>2200</v>
      </c>
      <c r="J137" s="102"/>
      <c r="K137" s="26">
        <f t="shared" si="161"/>
        <v>44.72</v>
      </c>
      <c r="L137" s="26">
        <f t="shared" si="162"/>
        <v>596.26</v>
      </c>
      <c r="M137" s="102">
        <f t="shared" si="163"/>
        <v>481.17</v>
      </c>
      <c r="N137" s="26">
        <f t="shared" si="164"/>
        <v>26.09</v>
      </c>
      <c r="O137" s="102">
        <f t="shared" si="165"/>
        <v>110</v>
      </c>
      <c r="P137" s="102">
        <f t="shared" si="166"/>
        <v>0</v>
      </c>
      <c r="Q137" s="102">
        <f t="shared" si="167"/>
        <v>1258.24</v>
      </c>
      <c r="R137" s="26">
        <f t="shared" si="168"/>
        <v>0</v>
      </c>
      <c r="S137" s="26">
        <f t="shared" si="169"/>
        <v>298.13</v>
      </c>
      <c r="T137" s="102">
        <f t="shared" si="170"/>
        <v>120.29</v>
      </c>
      <c r="U137" s="26">
        <f t="shared" si="171"/>
        <v>11.18</v>
      </c>
      <c r="V137" s="102">
        <f t="shared" si="172"/>
        <v>110</v>
      </c>
      <c r="W137" s="102">
        <f t="shared" si="173"/>
        <v>0</v>
      </c>
      <c r="X137" s="26">
        <f t="shared" si="174"/>
        <v>539.6</v>
      </c>
      <c r="Y137" s="26">
        <f t="shared" si="175"/>
        <v>1797.84</v>
      </c>
      <c r="Z137" s="26"/>
      <c r="AA137" s="119" t="s">
        <v>55</v>
      </c>
      <c r="AB137" s="120">
        <f t="shared" ref="AB137:AH137" si="181">K137+R137</f>
        <v>44.72</v>
      </c>
      <c r="AC137" s="120">
        <f t="shared" si="181"/>
        <v>894.39</v>
      </c>
      <c r="AD137" s="120">
        <f t="shared" si="181"/>
        <v>601.46</v>
      </c>
      <c r="AE137" s="120">
        <f t="shared" si="181"/>
        <v>37.27</v>
      </c>
      <c r="AF137" s="120">
        <f t="shared" si="181"/>
        <v>220</v>
      </c>
      <c r="AG137" s="120">
        <f t="shared" si="181"/>
        <v>0</v>
      </c>
      <c r="AH137" s="120">
        <f t="shared" si="181"/>
        <v>1797.84</v>
      </c>
      <c r="AI137" s="119" t="s">
        <v>32</v>
      </c>
    </row>
    <row r="138" s="17" customFormat="1" ht="16" customHeight="1" spans="1:35">
      <c r="A138" s="100">
        <f t="shared" si="160"/>
        <v>135</v>
      </c>
      <c r="B138" s="26" t="s">
        <v>196</v>
      </c>
      <c r="C138" s="101" t="s">
        <v>393</v>
      </c>
      <c r="D138" s="26" t="s">
        <v>394</v>
      </c>
      <c r="E138" s="26">
        <v>3726.65</v>
      </c>
      <c r="F138" s="26">
        <v>3726.65</v>
      </c>
      <c r="G138" s="102">
        <v>6014.67</v>
      </c>
      <c r="H138" s="26">
        <v>3726.65</v>
      </c>
      <c r="I138" s="102">
        <v>2200</v>
      </c>
      <c r="J138" s="102"/>
      <c r="K138" s="26">
        <f t="shared" si="161"/>
        <v>44.72</v>
      </c>
      <c r="L138" s="26">
        <f t="shared" si="162"/>
        <v>596.26</v>
      </c>
      <c r="M138" s="102">
        <f t="shared" si="163"/>
        <v>481.17</v>
      </c>
      <c r="N138" s="26">
        <f t="shared" si="164"/>
        <v>26.09</v>
      </c>
      <c r="O138" s="102">
        <f t="shared" si="165"/>
        <v>110</v>
      </c>
      <c r="P138" s="102">
        <f t="shared" si="166"/>
        <v>0</v>
      </c>
      <c r="Q138" s="102">
        <f t="shared" si="167"/>
        <v>1258.24</v>
      </c>
      <c r="R138" s="26">
        <f t="shared" si="168"/>
        <v>0</v>
      </c>
      <c r="S138" s="26">
        <f t="shared" si="169"/>
        <v>298.13</v>
      </c>
      <c r="T138" s="102">
        <f t="shared" si="170"/>
        <v>120.29</v>
      </c>
      <c r="U138" s="26">
        <f t="shared" si="171"/>
        <v>11.18</v>
      </c>
      <c r="V138" s="102">
        <f t="shared" si="172"/>
        <v>110</v>
      </c>
      <c r="W138" s="102">
        <f t="shared" si="173"/>
        <v>0</v>
      </c>
      <c r="X138" s="26">
        <f t="shared" si="174"/>
        <v>539.6</v>
      </c>
      <c r="Y138" s="26">
        <f t="shared" si="175"/>
        <v>1797.84</v>
      </c>
      <c r="Z138" s="26"/>
      <c r="AA138" s="119" t="s">
        <v>55</v>
      </c>
      <c r="AB138" s="120">
        <f t="shared" ref="AB138:AH138" si="182">K138+R138</f>
        <v>44.72</v>
      </c>
      <c r="AC138" s="120">
        <f t="shared" si="182"/>
        <v>894.39</v>
      </c>
      <c r="AD138" s="120">
        <f t="shared" si="182"/>
        <v>601.46</v>
      </c>
      <c r="AE138" s="120">
        <f t="shared" si="182"/>
        <v>37.27</v>
      </c>
      <c r="AF138" s="120">
        <f t="shared" si="182"/>
        <v>220</v>
      </c>
      <c r="AG138" s="120">
        <f t="shared" si="182"/>
        <v>0</v>
      </c>
      <c r="AH138" s="120">
        <f t="shared" si="182"/>
        <v>1797.84</v>
      </c>
      <c r="AI138" s="119" t="s">
        <v>32</v>
      </c>
    </row>
    <row r="139" s="17" customFormat="1" ht="16" customHeight="1" spans="1:35">
      <c r="A139" s="100">
        <f t="shared" si="160"/>
        <v>136</v>
      </c>
      <c r="B139" s="26" t="s">
        <v>395</v>
      </c>
      <c r="C139" s="101" t="s">
        <v>396</v>
      </c>
      <c r="D139" s="26" t="s">
        <v>397</v>
      </c>
      <c r="E139" s="26">
        <v>3726.65</v>
      </c>
      <c r="F139" s="26">
        <v>3726.65</v>
      </c>
      <c r="G139" s="102">
        <v>6014.67</v>
      </c>
      <c r="H139" s="26">
        <v>3726.65</v>
      </c>
      <c r="I139" s="102">
        <v>2200</v>
      </c>
      <c r="J139" s="102"/>
      <c r="K139" s="26">
        <f t="shared" si="161"/>
        <v>44.72</v>
      </c>
      <c r="L139" s="26">
        <f t="shared" si="162"/>
        <v>596.26</v>
      </c>
      <c r="M139" s="102">
        <f t="shared" si="163"/>
        <v>481.17</v>
      </c>
      <c r="N139" s="26">
        <f t="shared" si="164"/>
        <v>26.09</v>
      </c>
      <c r="O139" s="102">
        <f t="shared" si="165"/>
        <v>110</v>
      </c>
      <c r="P139" s="102">
        <f t="shared" si="166"/>
        <v>0</v>
      </c>
      <c r="Q139" s="102">
        <f t="shared" si="167"/>
        <v>1258.24</v>
      </c>
      <c r="R139" s="26">
        <f t="shared" si="168"/>
        <v>0</v>
      </c>
      <c r="S139" s="26">
        <f t="shared" si="169"/>
        <v>298.13</v>
      </c>
      <c r="T139" s="102">
        <f t="shared" si="170"/>
        <v>120.29</v>
      </c>
      <c r="U139" s="26">
        <f t="shared" si="171"/>
        <v>11.18</v>
      </c>
      <c r="V139" s="102">
        <f t="shared" si="172"/>
        <v>110</v>
      </c>
      <c r="W139" s="102">
        <f t="shared" si="173"/>
        <v>0</v>
      </c>
      <c r="X139" s="26">
        <f t="shared" si="174"/>
        <v>539.6</v>
      </c>
      <c r="Y139" s="26">
        <f t="shared" si="175"/>
        <v>1797.84</v>
      </c>
      <c r="Z139" s="26"/>
      <c r="AA139" s="119" t="s">
        <v>62</v>
      </c>
      <c r="AB139" s="120">
        <f t="shared" ref="AB139:AH139" si="183">K139+R139</f>
        <v>44.72</v>
      </c>
      <c r="AC139" s="120">
        <f t="shared" si="183"/>
        <v>894.39</v>
      </c>
      <c r="AD139" s="120">
        <f t="shared" si="183"/>
        <v>601.46</v>
      </c>
      <c r="AE139" s="120">
        <f t="shared" si="183"/>
        <v>37.27</v>
      </c>
      <c r="AF139" s="120">
        <f t="shared" si="183"/>
        <v>220</v>
      </c>
      <c r="AG139" s="120">
        <f t="shared" si="183"/>
        <v>0</v>
      </c>
      <c r="AH139" s="120">
        <f t="shared" si="183"/>
        <v>1797.84</v>
      </c>
      <c r="AI139" s="119" t="s">
        <v>32</v>
      </c>
    </row>
    <row r="140" s="17" customFormat="1" ht="16" customHeight="1" spans="1:35">
      <c r="A140" s="100">
        <f t="shared" si="160"/>
        <v>137</v>
      </c>
      <c r="B140" s="26" t="s">
        <v>395</v>
      </c>
      <c r="C140" s="101" t="s">
        <v>398</v>
      </c>
      <c r="D140" s="26" t="s">
        <v>399</v>
      </c>
      <c r="E140" s="26">
        <v>3726.65</v>
      </c>
      <c r="F140" s="26">
        <v>3726.65</v>
      </c>
      <c r="G140" s="102">
        <v>6014.67</v>
      </c>
      <c r="H140" s="26">
        <v>3726.65</v>
      </c>
      <c r="I140" s="102">
        <v>2200</v>
      </c>
      <c r="J140" s="102"/>
      <c r="K140" s="26">
        <f t="shared" si="161"/>
        <v>44.72</v>
      </c>
      <c r="L140" s="26">
        <f t="shared" si="162"/>
        <v>596.26</v>
      </c>
      <c r="M140" s="102">
        <f t="shared" si="163"/>
        <v>481.17</v>
      </c>
      <c r="N140" s="26">
        <f t="shared" si="164"/>
        <v>26.09</v>
      </c>
      <c r="O140" s="102">
        <f t="shared" si="165"/>
        <v>110</v>
      </c>
      <c r="P140" s="102">
        <f t="shared" si="166"/>
        <v>0</v>
      </c>
      <c r="Q140" s="102">
        <f t="shared" si="167"/>
        <v>1258.24</v>
      </c>
      <c r="R140" s="26">
        <f t="shared" si="168"/>
        <v>0</v>
      </c>
      <c r="S140" s="26">
        <f t="shared" si="169"/>
        <v>298.13</v>
      </c>
      <c r="T140" s="102">
        <f t="shared" si="170"/>
        <v>120.29</v>
      </c>
      <c r="U140" s="26">
        <f t="shared" si="171"/>
        <v>11.18</v>
      </c>
      <c r="V140" s="102">
        <f t="shared" si="172"/>
        <v>110</v>
      </c>
      <c r="W140" s="102">
        <f t="shared" si="173"/>
        <v>0</v>
      </c>
      <c r="X140" s="26">
        <f t="shared" si="174"/>
        <v>539.6</v>
      </c>
      <c r="Y140" s="26">
        <f t="shared" si="175"/>
        <v>1797.84</v>
      </c>
      <c r="Z140" s="26"/>
      <c r="AA140" s="119" t="s">
        <v>62</v>
      </c>
      <c r="AB140" s="120">
        <f t="shared" ref="AB140:AH140" si="184">K140+R140</f>
        <v>44.72</v>
      </c>
      <c r="AC140" s="120">
        <f t="shared" si="184"/>
        <v>894.39</v>
      </c>
      <c r="AD140" s="120">
        <f t="shared" si="184"/>
        <v>601.46</v>
      </c>
      <c r="AE140" s="120">
        <f t="shared" si="184"/>
        <v>37.27</v>
      </c>
      <c r="AF140" s="120">
        <f t="shared" si="184"/>
        <v>220</v>
      </c>
      <c r="AG140" s="120">
        <f t="shared" si="184"/>
        <v>0</v>
      </c>
      <c r="AH140" s="120">
        <f t="shared" si="184"/>
        <v>1797.84</v>
      </c>
      <c r="AI140" s="119" t="s">
        <v>32</v>
      </c>
    </row>
    <row r="141" s="17" customFormat="1" ht="16" customHeight="1" spans="1:35">
      <c r="A141" s="100">
        <f t="shared" si="160"/>
        <v>138</v>
      </c>
      <c r="B141" s="26" t="s">
        <v>395</v>
      </c>
      <c r="C141" s="101" t="s">
        <v>400</v>
      </c>
      <c r="D141" s="26" t="s">
        <v>401</v>
      </c>
      <c r="E141" s="26">
        <v>3726.65</v>
      </c>
      <c r="F141" s="26">
        <v>3726.65</v>
      </c>
      <c r="G141" s="102">
        <v>6014.67</v>
      </c>
      <c r="H141" s="26">
        <v>3726.65</v>
      </c>
      <c r="I141" s="102">
        <v>2200</v>
      </c>
      <c r="J141" s="102"/>
      <c r="K141" s="26">
        <f t="shared" si="161"/>
        <v>44.72</v>
      </c>
      <c r="L141" s="26">
        <f t="shared" si="162"/>
        <v>596.26</v>
      </c>
      <c r="M141" s="102">
        <f t="shared" si="163"/>
        <v>481.17</v>
      </c>
      <c r="N141" s="26">
        <f t="shared" si="164"/>
        <v>26.09</v>
      </c>
      <c r="O141" s="102">
        <f t="shared" si="165"/>
        <v>110</v>
      </c>
      <c r="P141" s="102">
        <f t="shared" si="166"/>
        <v>0</v>
      </c>
      <c r="Q141" s="102">
        <f t="shared" si="167"/>
        <v>1258.24</v>
      </c>
      <c r="R141" s="26">
        <f t="shared" si="168"/>
        <v>0</v>
      </c>
      <c r="S141" s="26">
        <f t="shared" si="169"/>
        <v>298.13</v>
      </c>
      <c r="T141" s="102">
        <f t="shared" si="170"/>
        <v>120.29</v>
      </c>
      <c r="U141" s="26">
        <f t="shared" si="171"/>
        <v>11.18</v>
      </c>
      <c r="V141" s="102">
        <f t="shared" si="172"/>
        <v>110</v>
      </c>
      <c r="W141" s="102">
        <f t="shared" si="173"/>
        <v>0</v>
      </c>
      <c r="X141" s="26">
        <f t="shared" si="174"/>
        <v>539.6</v>
      </c>
      <c r="Y141" s="26">
        <f t="shared" si="175"/>
        <v>1797.84</v>
      </c>
      <c r="Z141" s="26"/>
      <c r="AA141" s="119" t="s">
        <v>62</v>
      </c>
      <c r="AB141" s="120">
        <f t="shared" ref="AB141:AH141" si="185">K141+R141</f>
        <v>44.72</v>
      </c>
      <c r="AC141" s="120">
        <f t="shared" si="185"/>
        <v>894.39</v>
      </c>
      <c r="AD141" s="120">
        <f t="shared" si="185"/>
        <v>601.46</v>
      </c>
      <c r="AE141" s="120">
        <f t="shared" si="185"/>
        <v>37.27</v>
      </c>
      <c r="AF141" s="120">
        <f t="shared" si="185"/>
        <v>220</v>
      </c>
      <c r="AG141" s="120">
        <f t="shared" si="185"/>
        <v>0</v>
      </c>
      <c r="AH141" s="120">
        <f t="shared" si="185"/>
        <v>1797.84</v>
      </c>
      <c r="AI141" s="119" t="s">
        <v>32</v>
      </c>
    </row>
    <row r="142" s="17" customFormat="1" ht="16" customHeight="1" spans="1:35">
      <c r="A142" s="100">
        <f t="shared" si="160"/>
        <v>139</v>
      </c>
      <c r="B142" s="26" t="s">
        <v>395</v>
      </c>
      <c r="C142" s="101" t="s">
        <v>402</v>
      </c>
      <c r="D142" s="26" t="s">
        <v>403</v>
      </c>
      <c r="E142" s="26">
        <v>3726.65</v>
      </c>
      <c r="F142" s="26">
        <v>3726.65</v>
      </c>
      <c r="G142" s="102">
        <v>6014.67</v>
      </c>
      <c r="H142" s="26">
        <v>3726.65</v>
      </c>
      <c r="I142" s="102">
        <v>2200</v>
      </c>
      <c r="J142" s="102"/>
      <c r="K142" s="26">
        <f t="shared" si="161"/>
        <v>44.72</v>
      </c>
      <c r="L142" s="26">
        <f t="shared" si="162"/>
        <v>596.26</v>
      </c>
      <c r="M142" s="102">
        <f t="shared" si="163"/>
        <v>481.17</v>
      </c>
      <c r="N142" s="26">
        <f t="shared" si="164"/>
        <v>26.09</v>
      </c>
      <c r="O142" s="102">
        <f t="shared" si="165"/>
        <v>110</v>
      </c>
      <c r="P142" s="102">
        <f t="shared" si="166"/>
        <v>0</v>
      </c>
      <c r="Q142" s="102">
        <f t="shared" si="167"/>
        <v>1258.24</v>
      </c>
      <c r="R142" s="26">
        <f t="shared" si="168"/>
        <v>0</v>
      </c>
      <c r="S142" s="26">
        <f t="shared" si="169"/>
        <v>298.13</v>
      </c>
      <c r="T142" s="102">
        <f t="shared" si="170"/>
        <v>120.29</v>
      </c>
      <c r="U142" s="26">
        <f t="shared" si="171"/>
        <v>11.18</v>
      </c>
      <c r="V142" s="102">
        <f t="shared" si="172"/>
        <v>110</v>
      </c>
      <c r="W142" s="102">
        <f t="shared" si="173"/>
        <v>0</v>
      </c>
      <c r="X142" s="26">
        <f t="shared" si="174"/>
        <v>539.6</v>
      </c>
      <c r="Y142" s="26">
        <f t="shared" si="175"/>
        <v>1797.84</v>
      </c>
      <c r="Z142" s="26"/>
      <c r="AA142" s="119" t="s">
        <v>62</v>
      </c>
      <c r="AB142" s="120">
        <f t="shared" ref="AB142:AH142" si="186">K142+R142</f>
        <v>44.72</v>
      </c>
      <c r="AC142" s="120">
        <f t="shared" si="186"/>
        <v>894.39</v>
      </c>
      <c r="AD142" s="120">
        <f t="shared" si="186"/>
        <v>601.46</v>
      </c>
      <c r="AE142" s="120">
        <f t="shared" si="186"/>
        <v>37.27</v>
      </c>
      <c r="AF142" s="120">
        <f t="shared" si="186"/>
        <v>220</v>
      </c>
      <c r="AG142" s="120">
        <f t="shared" si="186"/>
        <v>0</v>
      </c>
      <c r="AH142" s="120">
        <f t="shared" si="186"/>
        <v>1797.84</v>
      </c>
      <c r="AI142" s="119" t="s">
        <v>32</v>
      </c>
    </row>
    <row r="143" s="17" customFormat="1" ht="16" customHeight="1" spans="1:35">
      <c r="A143" s="100">
        <f t="shared" si="160"/>
        <v>140</v>
      </c>
      <c r="B143" s="26" t="s">
        <v>395</v>
      </c>
      <c r="C143" s="108" t="s">
        <v>404</v>
      </c>
      <c r="D143" s="20" t="s">
        <v>405</v>
      </c>
      <c r="E143" s="26">
        <v>3726.65</v>
      </c>
      <c r="F143" s="26">
        <v>3726.65</v>
      </c>
      <c r="G143" s="102">
        <v>6014.67</v>
      </c>
      <c r="H143" s="26">
        <v>3726.65</v>
      </c>
      <c r="I143" s="102">
        <v>2200</v>
      </c>
      <c r="J143" s="102"/>
      <c r="K143" s="26">
        <f t="shared" si="161"/>
        <v>44.72</v>
      </c>
      <c r="L143" s="26">
        <f t="shared" si="162"/>
        <v>596.26</v>
      </c>
      <c r="M143" s="102">
        <f t="shared" si="163"/>
        <v>481.17</v>
      </c>
      <c r="N143" s="26">
        <f t="shared" si="164"/>
        <v>26.09</v>
      </c>
      <c r="O143" s="102">
        <f t="shared" si="165"/>
        <v>110</v>
      </c>
      <c r="P143" s="102">
        <f t="shared" si="166"/>
        <v>0</v>
      </c>
      <c r="Q143" s="102">
        <f t="shared" si="167"/>
        <v>1258.24</v>
      </c>
      <c r="R143" s="26">
        <f t="shared" si="168"/>
        <v>0</v>
      </c>
      <c r="S143" s="26">
        <f t="shared" si="169"/>
        <v>298.13</v>
      </c>
      <c r="T143" s="102">
        <f t="shared" si="170"/>
        <v>120.29</v>
      </c>
      <c r="U143" s="26">
        <f t="shared" si="171"/>
        <v>11.18</v>
      </c>
      <c r="V143" s="102">
        <f t="shared" si="172"/>
        <v>110</v>
      </c>
      <c r="W143" s="102">
        <f t="shared" si="173"/>
        <v>0</v>
      </c>
      <c r="X143" s="26">
        <f t="shared" si="174"/>
        <v>539.6</v>
      </c>
      <c r="Y143" s="26">
        <f t="shared" si="175"/>
        <v>1797.84</v>
      </c>
      <c r="Z143" s="132"/>
      <c r="AA143" s="119" t="s">
        <v>62</v>
      </c>
      <c r="AB143" s="120">
        <f t="shared" ref="AB143:AH143" si="187">K143+R143</f>
        <v>44.72</v>
      </c>
      <c r="AC143" s="120">
        <f t="shared" si="187"/>
        <v>894.39</v>
      </c>
      <c r="AD143" s="120">
        <f t="shared" si="187"/>
        <v>601.46</v>
      </c>
      <c r="AE143" s="120">
        <f t="shared" si="187"/>
        <v>37.27</v>
      </c>
      <c r="AF143" s="120">
        <f t="shared" si="187"/>
        <v>220</v>
      </c>
      <c r="AG143" s="120">
        <f t="shared" si="187"/>
        <v>0</v>
      </c>
      <c r="AH143" s="120">
        <f t="shared" si="187"/>
        <v>1797.84</v>
      </c>
      <c r="AI143" s="119" t="s">
        <v>32</v>
      </c>
    </row>
    <row r="144" s="17" customFormat="1" ht="16" customHeight="1" spans="1:35">
      <c r="A144" s="100">
        <f t="shared" si="160"/>
        <v>141</v>
      </c>
      <c r="B144" s="26" t="s">
        <v>123</v>
      </c>
      <c r="C144" s="101" t="s">
        <v>406</v>
      </c>
      <c r="D144" s="26" t="s">
        <v>407</v>
      </c>
      <c r="E144" s="26">
        <v>3726.65</v>
      </c>
      <c r="F144" s="26">
        <v>3726.65</v>
      </c>
      <c r="G144" s="102">
        <v>6014.67</v>
      </c>
      <c r="H144" s="26">
        <v>3726.65</v>
      </c>
      <c r="I144" s="102">
        <v>2200</v>
      </c>
      <c r="J144" s="102"/>
      <c r="K144" s="26">
        <f t="shared" si="161"/>
        <v>44.72</v>
      </c>
      <c r="L144" s="26">
        <f t="shared" si="162"/>
        <v>596.26</v>
      </c>
      <c r="M144" s="102">
        <f t="shared" si="163"/>
        <v>481.17</v>
      </c>
      <c r="N144" s="26">
        <f t="shared" si="164"/>
        <v>26.09</v>
      </c>
      <c r="O144" s="102">
        <f t="shared" si="165"/>
        <v>110</v>
      </c>
      <c r="P144" s="102">
        <f t="shared" si="166"/>
        <v>0</v>
      </c>
      <c r="Q144" s="102">
        <f t="shared" si="167"/>
        <v>1258.24</v>
      </c>
      <c r="R144" s="26">
        <f t="shared" si="168"/>
        <v>0</v>
      </c>
      <c r="S144" s="26">
        <f t="shared" si="169"/>
        <v>298.13</v>
      </c>
      <c r="T144" s="102">
        <f t="shared" si="170"/>
        <v>120.29</v>
      </c>
      <c r="U144" s="26">
        <f t="shared" si="171"/>
        <v>11.18</v>
      </c>
      <c r="V144" s="102">
        <f t="shared" si="172"/>
        <v>110</v>
      </c>
      <c r="W144" s="102">
        <f t="shared" si="173"/>
        <v>0</v>
      </c>
      <c r="X144" s="26">
        <f t="shared" si="174"/>
        <v>539.6</v>
      </c>
      <c r="Y144" s="26">
        <f t="shared" si="175"/>
        <v>1797.84</v>
      </c>
      <c r="Z144" s="26"/>
      <c r="AA144" s="119" t="s">
        <v>63</v>
      </c>
      <c r="AB144" s="120">
        <f t="shared" ref="AB144:AH144" si="188">K144+R144</f>
        <v>44.72</v>
      </c>
      <c r="AC144" s="120">
        <f t="shared" si="188"/>
        <v>894.39</v>
      </c>
      <c r="AD144" s="120">
        <f t="shared" si="188"/>
        <v>601.46</v>
      </c>
      <c r="AE144" s="120">
        <f t="shared" si="188"/>
        <v>37.27</v>
      </c>
      <c r="AF144" s="120">
        <f t="shared" si="188"/>
        <v>220</v>
      </c>
      <c r="AG144" s="120">
        <f t="shared" si="188"/>
        <v>0</v>
      </c>
      <c r="AH144" s="120">
        <f t="shared" si="188"/>
        <v>1797.84</v>
      </c>
      <c r="AI144" s="119" t="s">
        <v>32</v>
      </c>
    </row>
    <row r="145" s="17" customFormat="1" ht="16" customHeight="1" spans="1:35">
      <c r="A145" s="100">
        <f t="shared" si="160"/>
        <v>142</v>
      </c>
      <c r="B145" s="26" t="s">
        <v>123</v>
      </c>
      <c r="C145" s="101" t="s">
        <v>408</v>
      </c>
      <c r="D145" s="26" t="s">
        <v>409</v>
      </c>
      <c r="E145" s="26">
        <v>3726.65</v>
      </c>
      <c r="F145" s="26">
        <v>3726.65</v>
      </c>
      <c r="G145" s="102">
        <v>6014.67</v>
      </c>
      <c r="H145" s="26">
        <v>3726.65</v>
      </c>
      <c r="I145" s="102">
        <v>2200</v>
      </c>
      <c r="J145" s="102"/>
      <c r="K145" s="26">
        <f t="shared" si="161"/>
        <v>44.72</v>
      </c>
      <c r="L145" s="26">
        <f t="shared" si="162"/>
        <v>596.26</v>
      </c>
      <c r="M145" s="102">
        <f t="shared" si="163"/>
        <v>481.17</v>
      </c>
      <c r="N145" s="26">
        <f t="shared" si="164"/>
        <v>26.09</v>
      </c>
      <c r="O145" s="102">
        <f t="shared" si="165"/>
        <v>110</v>
      </c>
      <c r="P145" s="102">
        <f t="shared" si="166"/>
        <v>0</v>
      </c>
      <c r="Q145" s="102">
        <f t="shared" si="167"/>
        <v>1258.24</v>
      </c>
      <c r="R145" s="26">
        <f t="shared" si="168"/>
        <v>0</v>
      </c>
      <c r="S145" s="26">
        <f t="shared" si="169"/>
        <v>298.13</v>
      </c>
      <c r="T145" s="102">
        <f t="shared" si="170"/>
        <v>120.29</v>
      </c>
      <c r="U145" s="26">
        <f t="shared" si="171"/>
        <v>11.18</v>
      </c>
      <c r="V145" s="102">
        <f t="shared" si="172"/>
        <v>110</v>
      </c>
      <c r="W145" s="102">
        <f t="shared" si="173"/>
        <v>0</v>
      </c>
      <c r="X145" s="26">
        <f t="shared" si="174"/>
        <v>539.6</v>
      </c>
      <c r="Y145" s="26">
        <f t="shared" si="175"/>
        <v>1797.84</v>
      </c>
      <c r="Z145" s="26"/>
      <c r="AA145" s="119" t="s">
        <v>63</v>
      </c>
      <c r="AB145" s="120">
        <f t="shared" ref="AB145:AH145" si="189">K145+R145</f>
        <v>44.72</v>
      </c>
      <c r="AC145" s="120">
        <f t="shared" si="189"/>
        <v>894.39</v>
      </c>
      <c r="AD145" s="120">
        <f t="shared" si="189"/>
        <v>601.46</v>
      </c>
      <c r="AE145" s="120">
        <f t="shared" si="189"/>
        <v>37.27</v>
      </c>
      <c r="AF145" s="120">
        <f t="shared" si="189"/>
        <v>220</v>
      </c>
      <c r="AG145" s="120">
        <f t="shared" si="189"/>
        <v>0</v>
      </c>
      <c r="AH145" s="120">
        <f t="shared" si="189"/>
        <v>1797.84</v>
      </c>
      <c r="AI145" s="119" t="s">
        <v>32</v>
      </c>
    </row>
    <row r="146" s="17" customFormat="1" ht="16" customHeight="1" spans="1:35">
      <c r="A146" s="100">
        <f t="shared" si="160"/>
        <v>143</v>
      </c>
      <c r="B146" s="26" t="s">
        <v>123</v>
      </c>
      <c r="C146" s="101" t="s">
        <v>410</v>
      </c>
      <c r="D146" s="26" t="s">
        <v>411</v>
      </c>
      <c r="E146" s="26">
        <v>3726.65</v>
      </c>
      <c r="F146" s="26">
        <v>3726.65</v>
      </c>
      <c r="G146" s="102">
        <v>6014.67</v>
      </c>
      <c r="H146" s="26">
        <v>3726.65</v>
      </c>
      <c r="I146" s="102">
        <v>2200</v>
      </c>
      <c r="J146" s="102"/>
      <c r="K146" s="26">
        <f t="shared" si="161"/>
        <v>44.72</v>
      </c>
      <c r="L146" s="26">
        <f t="shared" si="162"/>
        <v>596.26</v>
      </c>
      <c r="M146" s="102">
        <f t="shared" si="163"/>
        <v>481.17</v>
      </c>
      <c r="N146" s="26">
        <f t="shared" si="164"/>
        <v>26.09</v>
      </c>
      <c r="O146" s="102">
        <f t="shared" si="165"/>
        <v>110</v>
      </c>
      <c r="P146" s="102">
        <f t="shared" si="166"/>
        <v>0</v>
      </c>
      <c r="Q146" s="102">
        <f t="shared" si="167"/>
        <v>1258.24</v>
      </c>
      <c r="R146" s="26">
        <f t="shared" si="168"/>
        <v>0</v>
      </c>
      <c r="S146" s="26">
        <f t="shared" si="169"/>
        <v>298.13</v>
      </c>
      <c r="T146" s="102">
        <f t="shared" si="170"/>
        <v>120.29</v>
      </c>
      <c r="U146" s="26">
        <f t="shared" si="171"/>
        <v>11.18</v>
      </c>
      <c r="V146" s="102">
        <f t="shared" si="172"/>
        <v>110</v>
      </c>
      <c r="W146" s="102">
        <f t="shared" si="173"/>
        <v>0</v>
      </c>
      <c r="X146" s="26">
        <f t="shared" si="174"/>
        <v>539.6</v>
      </c>
      <c r="Y146" s="26">
        <f t="shared" si="175"/>
        <v>1797.84</v>
      </c>
      <c r="Z146" s="26"/>
      <c r="AA146" s="119" t="s">
        <v>63</v>
      </c>
      <c r="AB146" s="120">
        <f t="shared" ref="AB146:AH146" si="190">K146+R146</f>
        <v>44.72</v>
      </c>
      <c r="AC146" s="120">
        <f t="shared" si="190"/>
        <v>894.39</v>
      </c>
      <c r="AD146" s="120">
        <f t="shared" si="190"/>
        <v>601.46</v>
      </c>
      <c r="AE146" s="120">
        <f t="shared" si="190"/>
        <v>37.27</v>
      </c>
      <c r="AF146" s="120">
        <f t="shared" si="190"/>
        <v>220</v>
      </c>
      <c r="AG146" s="120">
        <f t="shared" si="190"/>
        <v>0</v>
      </c>
      <c r="AH146" s="120">
        <f t="shared" si="190"/>
        <v>1797.84</v>
      </c>
      <c r="AI146" s="119" t="s">
        <v>32</v>
      </c>
    </row>
    <row r="147" s="17" customFormat="1" ht="16" customHeight="1" spans="1:35">
      <c r="A147" s="100">
        <f t="shared" si="160"/>
        <v>144</v>
      </c>
      <c r="B147" s="26" t="s">
        <v>123</v>
      </c>
      <c r="C147" s="101" t="s">
        <v>412</v>
      </c>
      <c r="D147" s="26" t="s">
        <v>413</v>
      </c>
      <c r="E147" s="26">
        <v>3726.65</v>
      </c>
      <c r="F147" s="26">
        <v>3726.65</v>
      </c>
      <c r="G147" s="102">
        <v>6014.67</v>
      </c>
      <c r="H147" s="26">
        <v>3726.65</v>
      </c>
      <c r="I147" s="102">
        <v>2200</v>
      </c>
      <c r="J147" s="102"/>
      <c r="K147" s="26">
        <f t="shared" si="161"/>
        <v>44.72</v>
      </c>
      <c r="L147" s="26">
        <f t="shared" si="162"/>
        <v>596.26</v>
      </c>
      <c r="M147" s="102">
        <f t="shared" si="163"/>
        <v>481.17</v>
      </c>
      <c r="N147" s="26">
        <f t="shared" si="164"/>
        <v>26.09</v>
      </c>
      <c r="O147" s="102">
        <f t="shared" si="165"/>
        <v>110</v>
      </c>
      <c r="P147" s="102">
        <f t="shared" si="166"/>
        <v>0</v>
      </c>
      <c r="Q147" s="102">
        <f t="shared" si="167"/>
        <v>1258.24</v>
      </c>
      <c r="R147" s="26">
        <f t="shared" si="168"/>
        <v>0</v>
      </c>
      <c r="S147" s="26">
        <f t="shared" si="169"/>
        <v>298.13</v>
      </c>
      <c r="T147" s="102">
        <f t="shared" si="170"/>
        <v>120.29</v>
      </c>
      <c r="U147" s="26">
        <f t="shared" si="171"/>
        <v>11.18</v>
      </c>
      <c r="V147" s="102">
        <f t="shared" si="172"/>
        <v>110</v>
      </c>
      <c r="W147" s="102">
        <f t="shared" si="173"/>
        <v>0</v>
      </c>
      <c r="X147" s="26">
        <f t="shared" si="174"/>
        <v>539.6</v>
      </c>
      <c r="Y147" s="26">
        <f t="shared" si="175"/>
        <v>1797.84</v>
      </c>
      <c r="Z147" s="26"/>
      <c r="AA147" s="119" t="s">
        <v>63</v>
      </c>
      <c r="AB147" s="120">
        <f t="shared" ref="AB147:AH147" si="191">K147+R147</f>
        <v>44.72</v>
      </c>
      <c r="AC147" s="120">
        <f t="shared" si="191"/>
        <v>894.39</v>
      </c>
      <c r="AD147" s="120">
        <f t="shared" si="191"/>
        <v>601.46</v>
      </c>
      <c r="AE147" s="120">
        <f t="shared" si="191"/>
        <v>37.27</v>
      </c>
      <c r="AF147" s="120">
        <f t="shared" si="191"/>
        <v>220</v>
      </c>
      <c r="AG147" s="120">
        <f t="shared" si="191"/>
        <v>0</v>
      </c>
      <c r="AH147" s="120">
        <f t="shared" si="191"/>
        <v>1797.84</v>
      </c>
      <c r="AI147" s="119" t="s">
        <v>32</v>
      </c>
    </row>
    <row r="148" s="17" customFormat="1" ht="16" customHeight="1" spans="1:35">
      <c r="A148" s="100">
        <f t="shared" si="160"/>
        <v>145</v>
      </c>
      <c r="B148" s="26" t="s">
        <v>123</v>
      </c>
      <c r="C148" s="101" t="s">
        <v>414</v>
      </c>
      <c r="D148" s="26" t="s">
        <v>415</v>
      </c>
      <c r="E148" s="26">
        <v>3726.65</v>
      </c>
      <c r="F148" s="26">
        <v>3726.65</v>
      </c>
      <c r="G148" s="102">
        <v>6014.67</v>
      </c>
      <c r="H148" s="26">
        <v>3726.65</v>
      </c>
      <c r="I148" s="102">
        <v>2200</v>
      </c>
      <c r="J148" s="102"/>
      <c r="K148" s="26">
        <f t="shared" si="161"/>
        <v>44.72</v>
      </c>
      <c r="L148" s="26">
        <f t="shared" si="162"/>
        <v>596.26</v>
      </c>
      <c r="M148" s="102">
        <f t="shared" si="163"/>
        <v>481.17</v>
      </c>
      <c r="N148" s="26">
        <f t="shared" si="164"/>
        <v>26.09</v>
      </c>
      <c r="O148" s="102">
        <f t="shared" si="165"/>
        <v>110</v>
      </c>
      <c r="P148" s="102">
        <f t="shared" si="166"/>
        <v>0</v>
      </c>
      <c r="Q148" s="102">
        <f t="shared" si="167"/>
        <v>1258.24</v>
      </c>
      <c r="R148" s="26">
        <f t="shared" si="168"/>
        <v>0</v>
      </c>
      <c r="S148" s="26">
        <f t="shared" si="169"/>
        <v>298.13</v>
      </c>
      <c r="T148" s="102">
        <f t="shared" si="170"/>
        <v>120.29</v>
      </c>
      <c r="U148" s="26">
        <f t="shared" si="171"/>
        <v>11.18</v>
      </c>
      <c r="V148" s="102">
        <f t="shared" si="172"/>
        <v>110</v>
      </c>
      <c r="W148" s="102">
        <f t="shared" si="173"/>
        <v>0</v>
      </c>
      <c r="X148" s="26">
        <f t="shared" si="174"/>
        <v>539.6</v>
      </c>
      <c r="Y148" s="26">
        <f t="shared" si="175"/>
        <v>1797.84</v>
      </c>
      <c r="Z148" s="26"/>
      <c r="AA148" s="119" t="s">
        <v>63</v>
      </c>
      <c r="AB148" s="120">
        <f t="shared" ref="AB148:AH148" si="192">K148+R148</f>
        <v>44.72</v>
      </c>
      <c r="AC148" s="120">
        <f t="shared" si="192"/>
        <v>894.39</v>
      </c>
      <c r="AD148" s="120">
        <f t="shared" si="192"/>
        <v>601.46</v>
      </c>
      <c r="AE148" s="120">
        <f t="shared" si="192"/>
        <v>37.27</v>
      </c>
      <c r="AF148" s="120">
        <f t="shared" si="192"/>
        <v>220</v>
      </c>
      <c r="AG148" s="120">
        <f t="shared" si="192"/>
        <v>0</v>
      </c>
      <c r="AH148" s="120">
        <f t="shared" si="192"/>
        <v>1797.84</v>
      </c>
      <c r="AI148" s="119" t="s">
        <v>32</v>
      </c>
    </row>
    <row r="149" s="17" customFormat="1" ht="16" customHeight="1" spans="1:35">
      <c r="A149" s="100">
        <f t="shared" si="160"/>
        <v>146</v>
      </c>
      <c r="B149" s="26" t="s">
        <v>123</v>
      </c>
      <c r="C149" s="101" t="s">
        <v>416</v>
      </c>
      <c r="D149" s="26" t="s">
        <v>417</v>
      </c>
      <c r="E149" s="26">
        <v>3726.65</v>
      </c>
      <c r="F149" s="26">
        <v>3726.65</v>
      </c>
      <c r="G149" s="102">
        <v>6014.67</v>
      </c>
      <c r="H149" s="26">
        <v>3726.65</v>
      </c>
      <c r="I149" s="102">
        <v>2200</v>
      </c>
      <c r="J149" s="102"/>
      <c r="K149" s="26">
        <f t="shared" si="161"/>
        <v>44.72</v>
      </c>
      <c r="L149" s="26">
        <f t="shared" si="162"/>
        <v>596.26</v>
      </c>
      <c r="M149" s="102">
        <f t="shared" si="163"/>
        <v>481.17</v>
      </c>
      <c r="N149" s="26">
        <f t="shared" si="164"/>
        <v>26.09</v>
      </c>
      <c r="O149" s="102">
        <f t="shared" si="165"/>
        <v>110</v>
      </c>
      <c r="P149" s="102">
        <f t="shared" si="166"/>
        <v>0</v>
      </c>
      <c r="Q149" s="102">
        <f t="shared" si="167"/>
        <v>1258.24</v>
      </c>
      <c r="R149" s="26">
        <f t="shared" si="168"/>
        <v>0</v>
      </c>
      <c r="S149" s="26">
        <f t="shared" si="169"/>
        <v>298.13</v>
      </c>
      <c r="T149" s="102">
        <f t="shared" si="170"/>
        <v>120.29</v>
      </c>
      <c r="U149" s="26">
        <f t="shared" si="171"/>
        <v>11.18</v>
      </c>
      <c r="V149" s="102">
        <f t="shared" si="172"/>
        <v>110</v>
      </c>
      <c r="W149" s="102">
        <f t="shared" si="173"/>
        <v>0</v>
      </c>
      <c r="X149" s="26">
        <f t="shared" si="174"/>
        <v>539.6</v>
      </c>
      <c r="Y149" s="26">
        <f t="shared" si="175"/>
        <v>1797.84</v>
      </c>
      <c r="Z149" s="26"/>
      <c r="AA149" s="119" t="s">
        <v>63</v>
      </c>
      <c r="AB149" s="120">
        <f t="shared" ref="AB149:AH149" si="193">K149+R149</f>
        <v>44.72</v>
      </c>
      <c r="AC149" s="120">
        <f t="shared" si="193"/>
        <v>894.39</v>
      </c>
      <c r="AD149" s="120">
        <f t="shared" si="193"/>
        <v>601.46</v>
      </c>
      <c r="AE149" s="120">
        <f t="shared" si="193"/>
        <v>37.27</v>
      </c>
      <c r="AF149" s="120">
        <f t="shared" si="193"/>
        <v>220</v>
      </c>
      <c r="AG149" s="120">
        <f t="shared" si="193"/>
        <v>0</v>
      </c>
      <c r="AH149" s="120">
        <f t="shared" si="193"/>
        <v>1797.84</v>
      </c>
      <c r="AI149" s="119" t="s">
        <v>32</v>
      </c>
    </row>
    <row r="150" s="17" customFormat="1" ht="16" customHeight="1" spans="1:35">
      <c r="A150" s="100">
        <f t="shared" si="160"/>
        <v>147</v>
      </c>
      <c r="B150" s="26" t="s">
        <v>123</v>
      </c>
      <c r="C150" s="101" t="s">
        <v>418</v>
      </c>
      <c r="D150" s="26" t="s">
        <v>419</v>
      </c>
      <c r="E150" s="26">
        <v>3726.65</v>
      </c>
      <c r="F150" s="26">
        <v>3726.65</v>
      </c>
      <c r="G150" s="102">
        <v>6014.67</v>
      </c>
      <c r="H150" s="26">
        <v>3726.65</v>
      </c>
      <c r="I150" s="102">
        <v>2200</v>
      </c>
      <c r="J150" s="102"/>
      <c r="K150" s="26">
        <f t="shared" si="161"/>
        <v>44.72</v>
      </c>
      <c r="L150" s="26">
        <f t="shared" si="162"/>
        <v>596.26</v>
      </c>
      <c r="M150" s="102">
        <f t="shared" si="163"/>
        <v>481.17</v>
      </c>
      <c r="N150" s="26">
        <f t="shared" si="164"/>
        <v>26.09</v>
      </c>
      <c r="O150" s="102">
        <f t="shared" si="165"/>
        <v>110</v>
      </c>
      <c r="P150" s="102">
        <f t="shared" si="166"/>
        <v>0</v>
      </c>
      <c r="Q150" s="102">
        <f t="shared" si="167"/>
        <v>1258.24</v>
      </c>
      <c r="R150" s="26">
        <f t="shared" si="168"/>
        <v>0</v>
      </c>
      <c r="S150" s="26">
        <f t="shared" si="169"/>
        <v>298.13</v>
      </c>
      <c r="T150" s="102">
        <f t="shared" si="170"/>
        <v>120.29</v>
      </c>
      <c r="U150" s="26">
        <f t="shared" si="171"/>
        <v>11.18</v>
      </c>
      <c r="V150" s="102">
        <f t="shared" si="172"/>
        <v>110</v>
      </c>
      <c r="W150" s="102">
        <f t="shared" si="173"/>
        <v>0</v>
      </c>
      <c r="X150" s="26">
        <f t="shared" si="174"/>
        <v>539.6</v>
      </c>
      <c r="Y150" s="26">
        <f t="shared" si="175"/>
        <v>1797.84</v>
      </c>
      <c r="Z150" s="26"/>
      <c r="AA150" s="119" t="s">
        <v>63</v>
      </c>
      <c r="AB150" s="120">
        <f t="shared" ref="AB150:AH150" si="194">K150+R150</f>
        <v>44.72</v>
      </c>
      <c r="AC150" s="120">
        <f t="shared" si="194"/>
        <v>894.39</v>
      </c>
      <c r="AD150" s="120">
        <f t="shared" si="194"/>
        <v>601.46</v>
      </c>
      <c r="AE150" s="120">
        <f t="shared" si="194"/>
        <v>37.27</v>
      </c>
      <c r="AF150" s="120">
        <f t="shared" si="194"/>
        <v>220</v>
      </c>
      <c r="AG150" s="120">
        <f t="shared" si="194"/>
        <v>0</v>
      </c>
      <c r="AH150" s="120">
        <f t="shared" si="194"/>
        <v>1797.84</v>
      </c>
      <c r="AI150" s="119" t="s">
        <v>32</v>
      </c>
    </row>
    <row r="151" s="17" customFormat="1" ht="16" customHeight="1" spans="1:35">
      <c r="A151" s="100">
        <f t="shared" si="160"/>
        <v>148</v>
      </c>
      <c r="B151" s="26" t="s">
        <v>123</v>
      </c>
      <c r="C151" s="101" t="s">
        <v>420</v>
      </c>
      <c r="D151" s="26" t="s">
        <v>421</v>
      </c>
      <c r="E151" s="26">
        <v>3726.65</v>
      </c>
      <c r="F151" s="26">
        <v>3726.65</v>
      </c>
      <c r="G151" s="102">
        <v>6014.67</v>
      </c>
      <c r="H151" s="26">
        <v>3726.65</v>
      </c>
      <c r="I151" s="102">
        <v>2200</v>
      </c>
      <c r="J151" s="102"/>
      <c r="K151" s="26">
        <f t="shared" si="161"/>
        <v>44.72</v>
      </c>
      <c r="L151" s="26">
        <f t="shared" si="162"/>
        <v>596.26</v>
      </c>
      <c r="M151" s="102">
        <f t="shared" si="163"/>
        <v>481.17</v>
      </c>
      <c r="N151" s="26">
        <f t="shared" si="164"/>
        <v>26.09</v>
      </c>
      <c r="O151" s="102">
        <f t="shared" si="165"/>
        <v>110</v>
      </c>
      <c r="P151" s="102">
        <f t="shared" si="166"/>
        <v>0</v>
      </c>
      <c r="Q151" s="102">
        <f t="shared" si="167"/>
        <v>1258.24</v>
      </c>
      <c r="R151" s="26">
        <f t="shared" si="168"/>
        <v>0</v>
      </c>
      <c r="S151" s="26">
        <f t="shared" si="169"/>
        <v>298.13</v>
      </c>
      <c r="T151" s="102">
        <f t="shared" si="170"/>
        <v>120.29</v>
      </c>
      <c r="U151" s="26">
        <f t="shared" si="171"/>
        <v>11.18</v>
      </c>
      <c r="V151" s="102">
        <f t="shared" si="172"/>
        <v>110</v>
      </c>
      <c r="W151" s="102">
        <f t="shared" si="173"/>
        <v>0</v>
      </c>
      <c r="X151" s="26">
        <f t="shared" si="174"/>
        <v>539.6</v>
      </c>
      <c r="Y151" s="26">
        <f t="shared" si="175"/>
        <v>1797.84</v>
      </c>
      <c r="Z151" s="26"/>
      <c r="AA151" s="119" t="s">
        <v>63</v>
      </c>
      <c r="AB151" s="120">
        <f t="shared" ref="AB151:AH151" si="195">K151+R151</f>
        <v>44.72</v>
      </c>
      <c r="AC151" s="120">
        <f t="shared" si="195"/>
        <v>894.39</v>
      </c>
      <c r="AD151" s="120">
        <f t="shared" si="195"/>
        <v>601.46</v>
      </c>
      <c r="AE151" s="120">
        <f t="shared" si="195"/>
        <v>37.27</v>
      </c>
      <c r="AF151" s="120">
        <f t="shared" si="195"/>
        <v>220</v>
      </c>
      <c r="AG151" s="120">
        <f t="shared" si="195"/>
        <v>0</v>
      </c>
      <c r="AH151" s="120">
        <f t="shared" si="195"/>
        <v>1797.84</v>
      </c>
      <c r="AI151" s="119" t="s">
        <v>32</v>
      </c>
    </row>
    <row r="152" s="17" customFormat="1" ht="16" customHeight="1" spans="1:35">
      <c r="A152" s="100">
        <f t="shared" si="160"/>
        <v>149</v>
      </c>
      <c r="B152" s="26" t="s">
        <v>123</v>
      </c>
      <c r="C152" s="101" t="s">
        <v>422</v>
      </c>
      <c r="D152" s="26" t="s">
        <v>423</v>
      </c>
      <c r="E152" s="26">
        <v>3726.65</v>
      </c>
      <c r="F152" s="26">
        <v>3726.65</v>
      </c>
      <c r="G152" s="102">
        <v>6014.67</v>
      </c>
      <c r="H152" s="26">
        <v>3726.65</v>
      </c>
      <c r="I152" s="102">
        <v>2200</v>
      </c>
      <c r="J152" s="102"/>
      <c r="K152" s="26">
        <f t="shared" si="161"/>
        <v>44.72</v>
      </c>
      <c r="L152" s="26">
        <f t="shared" si="162"/>
        <v>596.26</v>
      </c>
      <c r="M152" s="102">
        <f t="shared" si="163"/>
        <v>481.17</v>
      </c>
      <c r="N152" s="26">
        <f t="shared" si="164"/>
        <v>26.09</v>
      </c>
      <c r="O152" s="102">
        <f t="shared" si="165"/>
        <v>110</v>
      </c>
      <c r="P152" s="102">
        <f t="shared" si="166"/>
        <v>0</v>
      </c>
      <c r="Q152" s="102">
        <f t="shared" si="167"/>
        <v>1258.24</v>
      </c>
      <c r="R152" s="26">
        <f t="shared" si="168"/>
        <v>0</v>
      </c>
      <c r="S152" s="26">
        <f t="shared" si="169"/>
        <v>298.13</v>
      </c>
      <c r="T152" s="102">
        <f t="shared" si="170"/>
        <v>120.29</v>
      </c>
      <c r="U152" s="26">
        <f t="shared" si="171"/>
        <v>11.18</v>
      </c>
      <c r="V152" s="102">
        <f t="shared" si="172"/>
        <v>110</v>
      </c>
      <c r="W152" s="102">
        <f t="shared" si="173"/>
        <v>0</v>
      </c>
      <c r="X152" s="26">
        <f t="shared" si="174"/>
        <v>539.6</v>
      </c>
      <c r="Y152" s="26">
        <f t="shared" si="175"/>
        <v>1797.84</v>
      </c>
      <c r="Z152" s="26"/>
      <c r="AA152" s="119" t="s">
        <v>63</v>
      </c>
      <c r="AB152" s="120">
        <f t="shared" ref="AB152:AH152" si="196">K152+R152</f>
        <v>44.72</v>
      </c>
      <c r="AC152" s="120">
        <f t="shared" si="196"/>
        <v>894.39</v>
      </c>
      <c r="AD152" s="120">
        <f t="shared" si="196"/>
        <v>601.46</v>
      </c>
      <c r="AE152" s="120">
        <f t="shared" si="196"/>
        <v>37.27</v>
      </c>
      <c r="AF152" s="120">
        <f t="shared" si="196"/>
        <v>220</v>
      </c>
      <c r="AG152" s="120">
        <f t="shared" si="196"/>
        <v>0</v>
      </c>
      <c r="AH152" s="120">
        <f t="shared" si="196"/>
        <v>1797.84</v>
      </c>
      <c r="AI152" s="119" t="s">
        <v>32</v>
      </c>
    </row>
    <row r="153" s="17" customFormat="1" ht="16" customHeight="1" spans="1:35">
      <c r="A153" s="100">
        <f t="shared" si="160"/>
        <v>150</v>
      </c>
      <c r="B153" s="26" t="s">
        <v>123</v>
      </c>
      <c r="C153" s="101" t="s">
        <v>424</v>
      </c>
      <c r="D153" s="26" t="s">
        <v>425</v>
      </c>
      <c r="E153" s="26">
        <v>3726.65</v>
      </c>
      <c r="F153" s="26">
        <v>3726.65</v>
      </c>
      <c r="G153" s="102">
        <v>6014.67</v>
      </c>
      <c r="H153" s="26">
        <v>3726.65</v>
      </c>
      <c r="I153" s="102">
        <v>2200</v>
      </c>
      <c r="J153" s="102"/>
      <c r="K153" s="26">
        <f t="shared" si="161"/>
        <v>44.72</v>
      </c>
      <c r="L153" s="26">
        <f t="shared" si="162"/>
        <v>596.26</v>
      </c>
      <c r="M153" s="102">
        <f t="shared" si="163"/>
        <v>481.17</v>
      </c>
      <c r="N153" s="26">
        <f t="shared" si="164"/>
        <v>26.09</v>
      </c>
      <c r="O153" s="102">
        <f t="shared" si="165"/>
        <v>110</v>
      </c>
      <c r="P153" s="102">
        <f t="shared" si="166"/>
        <v>0</v>
      </c>
      <c r="Q153" s="102">
        <f t="shared" si="167"/>
        <v>1258.24</v>
      </c>
      <c r="R153" s="26">
        <f t="shared" si="168"/>
        <v>0</v>
      </c>
      <c r="S153" s="26">
        <f t="shared" si="169"/>
        <v>298.13</v>
      </c>
      <c r="T153" s="102">
        <f t="shared" si="170"/>
        <v>120.29</v>
      </c>
      <c r="U153" s="26">
        <f t="shared" si="171"/>
        <v>11.18</v>
      </c>
      <c r="V153" s="102">
        <f t="shared" si="172"/>
        <v>110</v>
      </c>
      <c r="W153" s="102">
        <f t="shared" si="173"/>
        <v>0</v>
      </c>
      <c r="X153" s="26">
        <f t="shared" si="174"/>
        <v>539.6</v>
      </c>
      <c r="Y153" s="26">
        <f t="shared" si="175"/>
        <v>1797.84</v>
      </c>
      <c r="Z153" s="26"/>
      <c r="AA153" s="119" t="s">
        <v>63</v>
      </c>
      <c r="AB153" s="120">
        <f t="shared" ref="AB153:AH153" si="197">K153+R153</f>
        <v>44.72</v>
      </c>
      <c r="AC153" s="120">
        <f t="shared" si="197"/>
        <v>894.39</v>
      </c>
      <c r="AD153" s="120">
        <f t="shared" si="197"/>
        <v>601.46</v>
      </c>
      <c r="AE153" s="120">
        <f t="shared" si="197"/>
        <v>37.27</v>
      </c>
      <c r="AF153" s="120">
        <f t="shared" si="197"/>
        <v>220</v>
      </c>
      <c r="AG153" s="120">
        <f t="shared" si="197"/>
        <v>0</v>
      </c>
      <c r="AH153" s="120">
        <f t="shared" si="197"/>
        <v>1797.84</v>
      </c>
      <c r="AI153" s="119" t="s">
        <v>32</v>
      </c>
    </row>
    <row r="154" s="17" customFormat="1" ht="16" customHeight="1" spans="1:35">
      <c r="A154" s="100">
        <f t="shared" si="160"/>
        <v>151</v>
      </c>
      <c r="B154" s="26" t="s">
        <v>123</v>
      </c>
      <c r="C154" s="101" t="s">
        <v>426</v>
      </c>
      <c r="D154" s="26" t="s">
        <v>427</v>
      </c>
      <c r="E154" s="26">
        <v>3726.65</v>
      </c>
      <c r="F154" s="26">
        <v>3726.65</v>
      </c>
      <c r="G154" s="102">
        <v>6014.67</v>
      </c>
      <c r="H154" s="26">
        <v>3726.65</v>
      </c>
      <c r="I154" s="102">
        <v>2200</v>
      </c>
      <c r="J154" s="102"/>
      <c r="K154" s="26">
        <f t="shared" si="161"/>
        <v>44.72</v>
      </c>
      <c r="L154" s="26">
        <f t="shared" si="162"/>
        <v>596.26</v>
      </c>
      <c r="M154" s="102">
        <f t="shared" si="163"/>
        <v>481.17</v>
      </c>
      <c r="N154" s="26">
        <f t="shared" si="164"/>
        <v>26.09</v>
      </c>
      <c r="O154" s="102">
        <f t="shared" si="165"/>
        <v>110</v>
      </c>
      <c r="P154" s="102">
        <f t="shared" si="166"/>
        <v>0</v>
      </c>
      <c r="Q154" s="102">
        <f t="shared" si="167"/>
        <v>1258.24</v>
      </c>
      <c r="R154" s="26">
        <f t="shared" si="168"/>
        <v>0</v>
      </c>
      <c r="S154" s="26">
        <f t="shared" si="169"/>
        <v>298.13</v>
      </c>
      <c r="T154" s="102">
        <f t="shared" si="170"/>
        <v>120.29</v>
      </c>
      <c r="U154" s="26">
        <f t="shared" si="171"/>
        <v>11.18</v>
      </c>
      <c r="V154" s="102">
        <f t="shared" si="172"/>
        <v>110</v>
      </c>
      <c r="W154" s="102">
        <f t="shared" si="173"/>
        <v>0</v>
      </c>
      <c r="X154" s="26">
        <f t="shared" si="174"/>
        <v>539.6</v>
      </c>
      <c r="Y154" s="26">
        <f t="shared" si="175"/>
        <v>1797.84</v>
      </c>
      <c r="Z154" s="26"/>
      <c r="AA154" s="119" t="s">
        <v>63</v>
      </c>
      <c r="AB154" s="120">
        <f t="shared" ref="AB154:AH154" si="198">K154+R154</f>
        <v>44.72</v>
      </c>
      <c r="AC154" s="120">
        <f t="shared" si="198"/>
        <v>894.39</v>
      </c>
      <c r="AD154" s="120">
        <f t="shared" si="198"/>
        <v>601.46</v>
      </c>
      <c r="AE154" s="120">
        <f t="shared" si="198"/>
        <v>37.27</v>
      </c>
      <c r="AF154" s="120">
        <f t="shared" si="198"/>
        <v>220</v>
      </c>
      <c r="AG154" s="120">
        <f t="shared" si="198"/>
        <v>0</v>
      </c>
      <c r="AH154" s="120">
        <f t="shared" si="198"/>
        <v>1797.84</v>
      </c>
      <c r="AI154" s="119" t="s">
        <v>32</v>
      </c>
    </row>
    <row r="155" s="17" customFormat="1" ht="16" customHeight="1" spans="1:35">
      <c r="A155" s="100">
        <f t="shared" si="160"/>
        <v>152</v>
      </c>
      <c r="B155" s="26" t="s">
        <v>123</v>
      </c>
      <c r="C155" s="101" t="s">
        <v>428</v>
      </c>
      <c r="D155" s="26" t="s">
        <v>429</v>
      </c>
      <c r="E155" s="26">
        <v>3726.65</v>
      </c>
      <c r="F155" s="26">
        <v>3726.65</v>
      </c>
      <c r="G155" s="102">
        <v>6014.67</v>
      </c>
      <c r="H155" s="26">
        <v>3726.65</v>
      </c>
      <c r="I155" s="102">
        <v>2200</v>
      </c>
      <c r="J155" s="102"/>
      <c r="K155" s="26">
        <f t="shared" si="161"/>
        <v>44.72</v>
      </c>
      <c r="L155" s="26">
        <f t="shared" si="162"/>
        <v>596.26</v>
      </c>
      <c r="M155" s="102">
        <f t="shared" si="163"/>
        <v>481.17</v>
      </c>
      <c r="N155" s="26">
        <f t="shared" si="164"/>
        <v>26.09</v>
      </c>
      <c r="O155" s="102">
        <f t="shared" si="165"/>
        <v>110</v>
      </c>
      <c r="P155" s="102">
        <f t="shared" si="166"/>
        <v>0</v>
      </c>
      <c r="Q155" s="102">
        <f t="shared" si="167"/>
        <v>1258.24</v>
      </c>
      <c r="R155" s="26">
        <f t="shared" si="168"/>
        <v>0</v>
      </c>
      <c r="S155" s="26">
        <f t="shared" si="169"/>
        <v>298.13</v>
      </c>
      <c r="T155" s="102">
        <f t="shared" si="170"/>
        <v>120.29</v>
      </c>
      <c r="U155" s="26">
        <f t="shared" si="171"/>
        <v>11.18</v>
      </c>
      <c r="V155" s="102">
        <f t="shared" si="172"/>
        <v>110</v>
      </c>
      <c r="W155" s="102">
        <f t="shared" si="173"/>
        <v>0</v>
      </c>
      <c r="X155" s="26">
        <f t="shared" si="174"/>
        <v>539.6</v>
      </c>
      <c r="Y155" s="26">
        <f t="shared" si="175"/>
        <v>1797.84</v>
      </c>
      <c r="Z155" s="26"/>
      <c r="AA155" s="119" t="s">
        <v>63</v>
      </c>
      <c r="AB155" s="120">
        <f t="shared" ref="AB155:AH155" si="199">K155+R155</f>
        <v>44.72</v>
      </c>
      <c r="AC155" s="120">
        <f t="shared" si="199"/>
        <v>894.39</v>
      </c>
      <c r="AD155" s="120">
        <f t="shared" si="199"/>
        <v>601.46</v>
      </c>
      <c r="AE155" s="120">
        <f t="shared" si="199"/>
        <v>37.27</v>
      </c>
      <c r="AF155" s="120">
        <f t="shared" si="199"/>
        <v>220</v>
      </c>
      <c r="AG155" s="120">
        <f t="shared" si="199"/>
        <v>0</v>
      </c>
      <c r="AH155" s="120">
        <f t="shared" si="199"/>
        <v>1797.84</v>
      </c>
      <c r="AI155" s="119" t="s">
        <v>32</v>
      </c>
    </row>
    <row r="156" s="17" customFormat="1" ht="16" customHeight="1" spans="1:35">
      <c r="A156" s="100">
        <f t="shared" si="160"/>
        <v>153</v>
      </c>
      <c r="B156" s="26" t="s">
        <v>123</v>
      </c>
      <c r="C156" s="101" t="s">
        <v>430</v>
      </c>
      <c r="D156" s="26" t="s">
        <v>431</v>
      </c>
      <c r="E156" s="26">
        <v>3726.65</v>
      </c>
      <c r="F156" s="26">
        <v>3726.65</v>
      </c>
      <c r="G156" s="102">
        <v>6014.67</v>
      </c>
      <c r="H156" s="26">
        <v>3726.65</v>
      </c>
      <c r="I156" s="102">
        <v>2200</v>
      </c>
      <c r="J156" s="102"/>
      <c r="K156" s="26">
        <f t="shared" si="161"/>
        <v>44.72</v>
      </c>
      <c r="L156" s="26">
        <f t="shared" si="162"/>
        <v>596.26</v>
      </c>
      <c r="M156" s="102">
        <f t="shared" si="163"/>
        <v>481.17</v>
      </c>
      <c r="N156" s="26">
        <f t="shared" si="164"/>
        <v>26.09</v>
      </c>
      <c r="O156" s="102">
        <f t="shared" si="165"/>
        <v>110</v>
      </c>
      <c r="P156" s="102">
        <f t="shared" si="166"/>
        <v>0</v>
      </c>
      <c r="Q156" s="102">
        <f t="shared" si="167"/>
        <v>1258.24</v>
      </c>
      <c r="R156" s="26">
        <f t="shared" si="168"/>
        <v>0</v>
      </c>
      <c r="S156" s="26">
        <f t="shared" si="169"/>
        <v>298.13</v>
      </c>
      <c r="T156" s="102">
        <f t="shared" si="170"/>
        <v>120.29</v>
      </c>
      <c r="U156" s="26">
        <f t="shared" si="171"/>
        <v>11.18</v>
      </c>
      <c r="V156" s="102">
        <f t="shared" si="172"/>
        <v>110</v>
      </c>
      <c r="W156" s="102">
        <f t="shared" si="173"/>
        <v>0</v>
      </c>
      <c r="X156" s="26">
        <f t="shared" si="174"/>
        <v>539.6</v>
      </c>
      <c r="Y156" s="26">
        <f t="shared" si="175"/>
        <v>1797.84</v>
      </c>
      <c r="Z156" s="26"/>
      <c r="AA156" s="119" t="s">
        <v>63</v>
      </c>
      <c r="AB156" s="120">
        <f t="shared" ref="AB156:AH156" si="200">K156+R156</f>
        <v>44.72</v>
      </c>
      <c r="AC156" s="120">
        <f t="shared" si="200"/>
        <v>894.39</v>
      </c>
      <c r="AD156" s="120">
        <f t="shared" si="200"/>
        <v>601.46</v>
      </c>
      <c r="AE156" s="120">
        <f t="shared" si="200"/>
        <v>37.27</v>
      </c>
      <c r="AF156" s="120">
        <f t="shared" si="200"/>
        <v>220</v>
      </c>
      <c r="AG156" s="120">
        <f t="shared" si="200"/>
        <v>0</v>
      </c>
      <c r="AH156" s="120">
        <f t="shared" si="200"/>
        <v>1797.84</v>
      </c>
      <c r="AI156" s="119" t="s">
        <v>32</v>
      </c>
    </row>
    <row r="157" s="17" customFormat="1" ht="16" customHeight="1" spans="1:35">
      <c r="A157" s="100">
        <f t="shared" si="160"/>
        <v>154</v>
      </c>
      <c r="B157" s="26" t="s">
        <v>123</v>
      </c>
      <c r="C157" s="101" t="s">
        <v>432</v>
      </c>
      <c r="D157" s="26" t="s">
        <v>433</v>
      </c>
      <c r="E157" s="26">
        <v>3726.65</v>
      </c>
      <c r="F157" s="26">
        <v>3726.65</v>
      </c>
      <c r="G157" s="102">
        <v>6014.67</v>
      </c>
      <c r="H157" s="26">
        <v>3726.65</v>
      </c>
      <c r="I157" s="102">
        <v>2200</v>
      </c>
      <c r="J157" s="102"/>
      <c r="K157" s="26">
        <f t="shared" si="161"/>
        <v>44.72</v>
      </c>
      <c r="L157" s="26">
        <f t="shared" si="162"/>
        <v>596.26</v>
      </c>
      <c r="M157" s="102">
        <f t="shared" si="163"/>
        <v>481.17</v>
      </c>
      <c r="N157" s="26">
        <f t="shared" si="164"/>
        <v>26.09</v>
      </c>
      <c r="O157" s="102">
        <f t="shared" si="165"/>
        <v>110</v>
      </c>
      <c r="P157" s="102">
        <f t="shared" si="166"/>
        <v>0</v>
      </c>
      <c r="Q157" s="102">
        <f t="shared" si="167"/>
        <v>1258.24</v>
      </c>
      <c r="R157" s="26">
        <f t="shared" si="168"/>
        <v>0</v>
      </c>
      <c r="S157" s="26">
        <f t="shared" si="169"/>
        <v>298.13</v>
      </c>
      <c r="T157" s="102">
        <f t="shared" si="170"/>
        <v>120.29</v>
      </c>
      <c r="U157" s="26">
        <f t="shared" si="171"/>
        <v>11.18</v>
      </c>
      <c r="V157" s="102">
        <f t="shared" si="172"/>
        <v>110</v>
      </c>
      <c r="W157" s="102">
        <f t="shared" si="173"/>
        <v>0</v>
      </c>
      <c r="X157" s="26">
        <f t="shared" si="174"/>
        <v>539.6</v>
      </c>
      <c r="Y157" s="26">
        <f t="shared" si="175"/>
        <v>1797.84</v>
      </c>
      <c r="Z157" s="26"/>
      <c r="AA157" s="119" t="s">
        <v>63</v>
      </c>
      <c r="AB157" s="120">
        <f t="shared" ref="AB157:AH157" si="201">K157+R157</f>
        <v>44.72</v>
      </c>
      <c r="AC157" s="120">
        <f t="shared" si="201"/>
        <v>894.39</v>
      </c>
      <c r="AD157" s="120">
        <f t="shared" si="201"/>
        <v>601.46</v>
      </c>
      <c r="AE157" s="120">
        <f t="shared" si="201"/>
        <v>37.27</v>
      </c>
      <c r="AF157" s="120">
        <f t="shared" si="201"/>
        <v>220</v>
      </c>
      <c r="AG157" s="120">
        <f t="shared" si="201"/>
        <v>0</v>
      </c>
      <c r="AH157" s="120">
        <f t="shared" si="201"/>
        <v>1797.84</v>
      </c>
      <c r="AI157" s="119" t="s">
        <v>32</v>
      </c>
    </row>
    <row r="158" s="17" customFormat="1" ht="16" customHeight="1" spans="1:35">
      <c r="A158" s="100">
        <f t="shared" si="160"/>
        <v>155</v>
      </c>
      <c r="B158" s="26" t="s">
        <v>103</v>
      </c>
      <c r="C158" s="101" t="s">
        <v>434</v>
      </c>
      <c r="D158" s="26" t="s">
        <v>435</v>
      </c>
      <c r="E158" s="26">
        <v>3726.65</v>
      </c>
      <c r="F158" s="26">
        <v>3726.65</v>
      </c>
      <c r="G158" s="102">
        <v>6014.67</v>
      </c>
      <c r="H158" s="26">
        <v>3726.65</v>
      </c>
      <c r="I158" s="102">
        <v>2200</v>
      </c>
      <c r="J158" s="102"/>
      <c r="K158" s="26">
        <f t="shared" si="161"/>
        <v>44.72</v>
      </c>
      <c r="L158" s="26">
        <f t="shared" si="162"/>
        <v>596.26</v>
      </c>
      <c r="M158" s="102">
        <f t="shared" si="163"/>
        <v>481.17</v>
      </c>
      <c r="N158" s="26">
        <f t="shared" si="164"/>
        <v>26.09</v>
      </c>
      <c r="O158" s="102">
        <f t="shared" si="165"/>
        <v>110</v>
      </c>
      <c r="P158" s="102">
        <f t="shared" si="166"/>
        <v>0</v>
      </c>
      <c r="Q158" s="102">
        <f t="shared" si="167"/>
        <v>1258.24</v>
      </c>
      <c r="R158" s="26">
        <f t="shared" si="168"/>
        <v>0</v>
      </c>
      <c r="S158" s="26">
        <f t="shared" si="169"/>
        <v>298.13</v>
      </c>
      <c r="T158" s="102">
        <f t="shared" si="170"/>
        <v>120.29</v>
      </c>
      <c r="U158" s="26">
        <f t="shared" si="171"/>
        <v>11.18</v>
      </c>
      <c r="V158" s="102">
        <f t="shared" si="172"/>
        <v>110</v>
      </c>
      <c r="W158" s="102">
        <f t="shared" si="173"/>
        <v>0</v>
      </c>
      <c r="X158" s="26">
        <f t="shared" si="174"/>
        <v>539.6</v>
      </c>
      <c r="Y158" s="26">
        <f t="shared" si="175"/>
        <v>1797.84</v>
      </c>
      <c r="Z158" s="26"/>
      <c r="AA158" s="119" t="s">
        <v>61</v>
      </c>
      <c r="AB158" s="120">
        <f t="shared" ref="AB158:AH158" si="202">K158+R158</f>
        <v>44.72</v>
      </c>
      <c r="AC158" s="120">
        <f t="shared" si="202"/>
        <v>894.39</v>
      </c>
      <c r="AD158" s="120">
        <f t="shared" si="202"/>
        <v>601.46</v>
      </c>
      <c r="AE158" s="120">
        <f t="shared" si="202"/>
        <v>37.27</v>
      </c>
      <c r="AF158" s="120">
        <f t="shared" si="202"/>
        <v>220</v>
      </c>
      <c r="AG158" s="120">
        <f t="shared" si="202"/>
        <v>0</v>
      </c>
      <c r="AH158" s="120">
        <f t="shared" si="202"/>
        <v>1797.84</v>
      </c>
      <c r="AI158" s="119" t="s">
        <v>32</v>
      </c>
    </row>
    <row r="159" s="17" customFormat="1" ht="16" customHeight="1" spans="1:35">
      <c r="A159" s="100">
        <f t="shared" si="160"/>
        <v>156</v>
      </c>
      <c r="B159" s="26" t="s">
        <v>123</v>
      </c>
      <c r="C159" s="101" t="s">
        <v>436</v>
      </c>
      <c r="D159" s="26" t="s">
        <v>437</v>
      </c>
      <c r="E159" s="26">
        <v>3726.65</v>
      </c>
      <c r="F159" s="26">
        <v>3726.65</v>
      </c>
      <c r="G159" s="102">
        <v>6014.67</v>
      </c>
      <c r="H159" s="26">
        <v>3726.65</v>
      </c>
      <c r="I159" s="102">
        <v>2200</v>
      </c>
      <c r="J159" s="102"/>
      <c r="K159" s="26">
        <f t="shared" si="161"/>
        <v>44.72</v>
      </c>
      <c r="L159" s="26">
        <f t="shared" si="162"/>
        <v>596.26</v>
      </c>
      <c r="M159" s="102">
        <f t="shared" si="163"/>
        <v>481.17</v>
      </c>
      <c r="N159" s="26">
        <f t="shared" si="164"/>
        <v>26.09</v>
      </c>
      <c r="O159" s="102">
        <f t="shared" si="165"/>
        <v>110</v>
      </c>
      <c r="P159" s="102">
        <f t="shared" si="166"/>
        <v>0</v>
      </c>
      <c r="Q159" s="102">
        <f t="shared" si="167"/>
        <v>1258.24</v>
      </c>
      <c r="R159" s="26">
        <f t="shared" si="168"/>
        <v>0</v>
      </c>
      <c r="S159" s="26">
        <f t="shared" si="169"/>
        <v>298.13</v>
      </c>
      <c r="T159" s="102">
        <f t="shared" si="170"/>
        <v>120.29</v>
      </c>
      <c r="U159" s="26">
        <f t="shared" si="171"/>
        <v>11.18</v>
      </c>
      <c r="V159" s="102">
        <f t="shared" si="172"/>
        <v>110</v>
      </c>
      <c r="W159" s="102">
        <f t="shared" si="173"/>
        <v>0</v>
      </c>
      <c r="X159" s="26">
        <f t="shared" si="174"/>
        <v>539.6</v>
      </c>
      <c r="Y159" s="26">
        <f t="shared" si="175"/>
        <v>1797.84</v>
      </c>
      <c r="Z159" s="26"/>
      <c r="AA159" s="119" t="s">
        <v>63</v>
      </c>
      <c r="AB159" s="120">
        <f t="shared" ref="AB159:AH159" si="203">K159+R159</f>
        <v>44.72</v>
      </c>
      <c r="AC159" s="120">
        <f t="shared" si="203"/>
        <v>894.39</v>
      </c>
      <c r="AD159" s="120">
        <f t="shared" si="203"/>
        <v>601.46</v>
      </c>
      <c r="AE159" s="120">
        <f t="shared" si="203"/>
        <v>37.27</v>
      </c>
      <c r="AF159" s="120">
        <f t="shared" si="203"/>
        <v>220</v>
      </c>
      <c r="AG159" s="120">
        <f t="shared" si="203"/>
        <v>0</v>
      </c>
      <c r="AH159" s="120">
        <f t="shared" si="203"/>
        <v>1797.84</v>
      </c>
      <c r="AI159" s="119" t="s">
        <v>32</v>
      </c>
    </row>
    <row r="160" s="17" customFormat="1" ht="16" customHeight="1" spans="1:35">
      <c r="A160" s="100">
        <f t="shared" si="160"/>
        <v>157</v>
      </c>
      <c r="B160" s="26" t="s">
        <v>123</v>
      </c>
      <c r="C160" s="101" t="s">
        <v>438</v>
      </c>
      <c r="D160" s="26" t="s">
        <v>439</v>
      </c>
      <c r="E160" s="26">
        <v>3726.65</v>
      </c>
      <c r="F160" s="26">
        <v>3726.65</v>
      </c>
      <c r="G160" s="102">
        <v>6014.67</v>
      </c>
      <c r="H160" s="26">
        <v>3726.65</v>
      </c>
      <c r="I160" s="102">
        <v>2200</v>
      </c>
      <c r="J160" s="102"/>
      <c r="K160" s="26">
        <f t="shared" si="161"/>
        <v>44.72</v>
      </c>
      <c r="L160" s="26">
        <f t="shared" si="162"/>
        <v>596.26</v>
      </c>
      <c r="M160" s="102">
        <f t="shared" si="163"/>
        <v>481.17</v>
      </c>
      <c r="N160" s="26">
        <f t="shared" si="164"/>
        <v>26.09</v>
      </c>
      <c r="O160" s="102">
        <f t="shared" si="165"/>
        <v>110</v>
      </c>
      <c r="P160" s="102">
        <f t="shared" si="166"/>
        <v>0</v>
      </c>
      <c r="Q160" s="102">
        <f t="shared" si="167"/>
        <v>1258.24</v>
      </c>
      <c r="R160" s="26">
        <f t="shared" si="168"/>
        <v>0</v>
      </c>
      <c r="S160" s="26">
        <f t="shared" si="169"/>
        <v>298.13</v>
      </c>
      <c r="T160" s="102">
        <f t="shared" si="170"/>
        <v>120.29</v>
      </c>
      <c r="U160" s="26">
        <f t="shared" si="171"/>
        <v>11.18</v>
      </c>
      <c r="V160" s="102">
        <f t="shared" si="172"/>
        <v>110</v>
      </c>
      <c r="W160" s="102">
        <f t="shared" si="173"/>
        <v>0</v>
      </c>
      <c r="X160" s="26">
        <f t="shared" si="174"/>
        <v>539.6</v>
      </c>
      <c r="Y160" s="26">
        <f t="shared" si="175"/>
        <v>1797.84</v>
      </c>
      <c r="Z160" s="26"/>
      <c r="AA160" s="119" t="s">
        <v>63</v>
      </c>
      <c r="AB160" s="120">
        <f t="shared" ref="AB160:AH160" si="204">K160+R160</f>
        <v>44.72</v>
      </c>
      <c r="AC160" s="120">
        <f t="shared" si="204"/>
        <v>894.39</v>
      </c>
      <c r="AD160" s="120">
        <f t="shared" si="204"/>
        <v>601.46</v>
      </c>
      <c r="AE160" s="120">
        <f t="shared" si="204"/>
        <v>37.27</v>
      </c>
      <c r="AF160" s="120">
        <f t="shared" si="204"/>
        <v>220</v>
      </c>
      <c r="AG160" s="120">
        <f t="shared" si="204"/>
        <v>0</v>
      </c>
      <c r="AH160" s="120">
        <f t="shared" si="204"/>
        <v>1797.84</v>
      </c>
      <c r="AI160" s="119" t="s">
        <v>32</v>
      </c>
    </row>
    <row r="161" s="17" customFormat="1" ht="16" customHeight="1" spans="1:35">
      <c r="A161" s="100">
        <f t="shared" si="160"/>
        <v>158</v>
      </c>
      <c r="B161" s="26" t="s">
        <v>123</v>
      </c>
      <c r="C161" s="101" t="s">
        <v>440</v>
      </c>
      <c r="D161" s="26" t="s">
        <v>441</v>
      </c>
      <c r="E161" s="26">
        <v>3726.65</v>
      </c>
      <c r="F161" s="26">
        <v>3726.65</v>
      </c>
      <c r="G161" s="102">
        <v>6014.67</v>
      </c>
      <c r="H161" s="26">
        <v>3726.65</v>
      </c>
      <c r="I161" s="102">
        <v>2200</v>
      </c>
      <c r="J161" s="102"/>
      <c r="K161" s="26">
        <f t="shared" si="161"/>
        <v>44.72</v>
      </c>
      <c r="L161" s="26">
        <f t="shared" si="162"/>
        <v>596.26</v>
      </c>
      <c r="M161" s="102">
        <f t="shared" si="163"/>
        <v>481.17</v>
      </c>
      <c r="N161" s="26">
        <f t="shared" si="164"/>
        <v>26.09</v>
      </c>
      <c r="O161" s="102">
        <f t="shared" si="165"/>
        <v>110</v>
      </c>
      <c r="P161" s="102">
        <f t="shared" si="166"/>
        <v>0</v>
      </c>
      <c r="Q161" s="102">
        <f t="shared" si="167"/>
        <v>1258.24</v>
      </c>
      <c r="R161" s="26">
        <f t="shared" si="168"/>
        <v>0</v>
      </c>
      <c r="S161" s="26">
        <f t="shared" si="169"/>
        <v>298.13</v>
      </c>
      <c r="T161" s="102">
        <f t="shared" si="170"/>
        <v>120.29</v>
      </c>
      <c r="U161" s="26">
        <f t="shared" si="171"/>
        <v>11.18</v>
      </c>
      <c r="V161" s="102">
        <f t="shared" si="172"/>
        <v>110</v>
      </c>
      <c r="W161" s="102">
        <f t="shared" si="173"/>
        <v>0</v>
      </c>
      <c r="X161" s="26">
        <f t="shared" si="174"/>
        <v>539.6</v>
      </c>
      <c r="Y161" s="26">
        <f t="shared" si="175"/>
        <v>1797.84</v>
      </c>
      <c r="Z161" s="26"/>
      <c r="AA161" s="119" t="s">
        <v>63</v>
      </c>
      <c r="AB161" s="120">
        <f t="shared" ref="AB161:AH161" si="205">K161+R161</f>
        <v>44.72</v>
      </c>
      <c r="AC161" s="120">
        <f t="shared" si="205"/>
        <v>894.39</v>
      </c>
      <c r="AD161" s="120">
        <f t="shared" si="205"/>
        <v>601.46</v>
      </c>
      <c r="AE161" s="120">
        <f t="shared" si="205"/>
        <v>37.27</v>
      </c>
      <c r="AF161" s="120">
        <f t="shared" si="205"/>
        <v>220</v>
      </c>
      <c r="AG161" s="120">
        <f t="shared" si="205"/>
        <v>0</v>
      </c>
      <c r="AH161" s="120">
        <f t="shared" si="205"/>
        <v>1797.84</v>
      </c>
      <c r="AI161" s="119" t="s">
        <v>32</v>
      </c>
    </row>
    <row r="162" s="17" customFormat="1" ht="16" customHeight="1" spans="1:35">
      <c r="A162" s="100">
        <f t="shared" si="160"/>
        <v>159</v>
      </c>
      <c r="B162" s="26" t="s">
        <v>123</v>
      </c>
      <c r="C162" s="101" t="s">
        <v>442</v>
      </c>
      <c r="D162" s="26" t="s">
        <v>443</v>
      </c>
      <c r="E162" s="26">
        <v>3726.65</v>
      </c>
      <c r="F162" s="26">
        <v>3726.65</v>
      </c>
      <c r="G162" s="102">
        <v>6014.67</v>
      </c>
      <c r="H162" s="26">
        <v>3726.65</v>
      </c>
      <c r="I162" s="102">
        <v>2200</v>
      </c>
      <c r="J162" s="102"/>
      <c r="K162" s="26">
        <f t="shared" si="161"/>
        <v>44.72</v>
      </c>
      <c r="L162" s="26">
        <f t="shared" si="162"/>
        <v>596.26</v>
      </c>
      <c r="M162" s="102">
        <f t="shared" si="163"/>
        <v>481.17</v>
      </c>
      <c r="N162" s="26">
        <f t="shared" si="164"/>
        <v>26.09</v>
      </c>
      <c r="O162" s="102">
        <f t="shared" si="165"/>
        <v>110</v>
      </c>
      <c r="P162" s="102">
        <f t="shared" si="166"/>
        <v>0</v>
      </c>
      <c r="Q162" s="102">
        <f t="shared" si="167"/>
        <v>1258.24</v>
      </c>
      <c r="R162" s="26">
        <f t="shared" si="168"/>
        <v>0</v>
      </c>
      <c r="S162" s="26">
        <f t="shared" si="169"/>
        <v>298.13</v>
      </c>
      <c r="T162" s="102">
        <f t="shared" si="170"/>
        <v>120.29</v>
      </c>
      <c r="U162" s="26">
        <f t="shared" si="171"/>
        <v>11.18</v>
      </c>
      <c r="V162" s="102">
        <f t="shared" si="172"/>
        <v>110</v>
      </c>
      <c r="W162" s="102">
        <f t="shared" si="173"/>
        <v>0</v>
      </c>
      <c r="X162" s="26">
        <f t="shared" si="174"/>
        <v>539.6</v>
      </c>
      <c r="Y162" s="26">
        <f t="shared" si="175"/>
        <v>1797.84</v>
      </c>
      <c r="Z162" s="26"/>
      <c r="AA162" s="119" t="s">
        <v>63</v>
      </c>
      <c r="AB162" s="120">
        <f t="shared" ref="AB162:AH162" si="206">K162+R162</f>
        <v>44.72</v>
      </c>
      <c r="AC162" s="120">
        <f t="shared" si="206"/>
        <v>894.39</v>
      </c>
      <c r="AD162" s="120">
        <f t="shared" si="206"/>
        <v>601.46</v>
      </c>
      <c r="AE162" s="120">
        <f t="shared" si="206"/>
        <v>37.27</v>
      </c>
      <c r="AF162" s="120">
        <f t="shared" si="206"/>
        <v>220</v>
      </c>
      <c r="AG162" s="120">
        <f t="shared" si="206"/>
        <v>0</v>
      </c>
      <c r="AH162" s="120">
        <f t="shared" si="206"/>
        <v>1797.84</v>
      </c>
      <c r="AI162" s="119" t="s">
        <v>32</v>
      </c>
    </row>
    <row r="163" s="17" customFormat="1" ht="16" customHeight="1" spans="1:35">
      <c r="A163" s="100">
        <f t="shared" si="160"/>
        <v>160</v>
      </c>
      <c r="B163" s="26" t="s">
        <v>123</v>
      </c>
      <c r="C163" s="101" t="s">
        <v>444</v>
      </c>
      <c r="D163" s="26" t="s">
        <v>445</v>
      </c>
      <c r="E163" s="26">
        <v>3726.65</v>
      </c>
      <c r="F163" s="26">
        <v>3726.65</v>
      </c>
      <c r="G163" s="102">
        <v>6014.67</v>
      </c>
      <c r="H163" s="26">
        <v>3726.65</v>
      </c>
      <c r="I163" s="102">
        <v>2200</v>
      </c>
      <c r="J163" s="102"/>
      <c r="K163" s="26">
        <f t="shared" si="161"/>
        <v>44.72</v>
      </c>
      <c r="L163" s="26">
        <f t="shared" si="162"/>
        <v>596.26</v>
      </c>
      <c r="M163" s="102">
        <f t="shared" si="163"/>
        <v>481.17</v>
      </c>
      <c r="N163" s="26">
        <f t="shared" si="164"/>
        <v>26.09</v>
      </c>
      <c r="O163" s="102">
        <f t="shared" si="165"/>
        <v>110</v>
      </c>
      <c r="P163" s="102">
        <f t="shared" si="166"/>
        <v>0</v>
      </c>
      <c r="Q163" s="102">
        <f t="shared" si="167"/>
        <v>1258.24</v>
      </c>
      <c r="R163" s="26">
        <f t="shared" si="168"/>
        <v>0</v>
      </c>
      <c r="S163" s="26">
        <f t="shared" si="169"/>
        <v>298.13</v>
      </c>
      <c r="T163" s="102">
        <f t="shared" si="170"/>
        <v>120.29</v>
      </c>
      <c r="U163" s="26">
        <f t="shared" si="171"/>
        <v>11.18</v>
      </c>
      <c r="V163" s="102">
        <f t="shared" si="172"/>
        <v>110</v>
      </c>
      <c r="W163" s="102">
        <f t="shared" si="173"/>
        <v>0</v>
      </c>
      <c r="X163" s="26">
        <f t="shared" si="174"/>
        <v>539.6</v>
      </c>
      <c r="Y163" s="26">
        <f t="shared" si="175"/>
        <v>1797.84</v>
      </c>
      <c r="Z163" s="26"/>
      <c r="AA163" s="119" t="s">
        <v>63</v>
      </c>
      <c r="AB163" s="120">
        <f t="shared" ref="AB163:AH163" si="207">K163+R163</f>
        <v>44.72</v>
      </c>
      <c r="AC163" s="120">
        <f t="shared" si="207"/>
        <v>894.39</v>
      </c>
      <c r="AD163" s="120">
        <f t="shared" si="207"/>
        <v>601.46</v>
      </c>
      <c r="AE163" s="120">
        <f t="shared" si="207"/>
        <v>37.27</v>
      </c>
      <c r="AF163" s="120">
        <f t="shared" si="207"/>
        <v>220</v>
      </c>
      <c r="AG163" s="120">
        <f t="shared" si="207"/>
        <v>0</v>
      </c>
      <c r="AH163" s="120">
        <f t="shared" si="207"/>
        <v>1797.84</v>
      </c>
      <c r="AI163" s="119" t="s">
        <v>32</v>
      </c>
    </row>
    <row r="164" s="17" customFormat="1" ht="16" customHeight="1" spans="1:35">
      <c r="A164" s="100">
        <f t="shared" si="160"/>
        <v>161</v>
      </c>
      <c r="B164" s="26" t="s">
        <v>123</v>
      </c>
      <c r="C164" s="101" t="s">
        <v>446</v>
      </c>
      <c r="D164" s="26" t="s">
        <v>447</v>
      </c>
      <c r="E164" s="26">
        <v>3726.65</v>
      </c>
      <c r="F164" s="26">
        <v>3726.65</v>
      </c>
      <c r="G164" s="102">
        <v>6014.67</v>
      </c>
      <c r="H164" s="26">
        <v>3726.65</v>
      </c>
      <c r="I164" s="102">
        <v>2200</v>
      </c>
      <c r="J164" s="102"/>
      <c r="K164" s="26">
        <f t="shared" si="161"/>
        <v>44.72</v>
      </c>
      <c r="L164" s="26">
        <f t="shared" si="162"/>
        <v>596.26</v>
      </c>
      <c r="M164" s="102">
        <f t="shared" si="163"/>
        <v>481.17</v>
      </c>
      <c r="N164" s="26">
        <f t="shared" si="164"/>
        <v>26.09</v>
      </c>
      <c r="O164" s="102">
        <f t="shared" si="165"/>
        <v>110</v>
      </c>
      <c r="P164" s="102">
        <f t="shared" si="166"/>
        <v>0</v>
      </c>
      <c r="Q164" s="102">
        <f t="shared" si="167"/>
        <v>1258.24</v>
      </c>
      <c r="R164" s="26">
        <f t="shared" si="168"/>
        <v>0</v>
      </c>
      <c r="S164" s="26">
        <f t="shared" si="169"/>
        <v>298.13</v>
      </c>
      <c r="T164" s="102">
        <f t="shared" si="170"/>
        <v>120.29</v>
      </c>
      <c r="U164" s="26">
        <f t="shared" si="171"/>
        <v>11.18</v>
      </c>
      <c r="V164" s="102">
        <f t="shared" si="172"/>
        <v>110</v>
      </c>
      <c r="W164" s="102">
        <f t="shared" si="173"/>
        <v>0</v>
      </c>
      <c r="X164" s="26">
        <f t="shared" si="174"/>
        <v>539.6</v>
      </c>
      <c r="Y164" s="26">
        <f t="shared" si="175"/>
        <v>1797.84</v>
      </c>
      <c r="Z164" s="26"/>
      <c r="AA164" s="119" t="s">
        <v>63</v>
      </c>
      <c r="AB164" s="120">
        <f t="shared" ref="AB164:AH164" si="208">K164+R164</f>
        <v>44.72</v>
      </c>
      <c r="AC164" s="120">
        <f t="shared" si="208"/>
        <v>894.39</v>
      </c>
      <c r="AD164" s="120">
        <f t="shared" si="208"/>
        <v>601.46</v>
      </c>
      <c r="AE164" s="120">
        <f t="shared" si="208"/>
        <v>37.27</v>
      </c>
      <c r="AF164" s="120">
        <f t="shared" si="208"/>
        <v>220</v>
      </c>
      <c r="AG164" s="120">
        <f t="shared" si="208"/>
        <v>0</v>
      </c>
      <c r="AH164" s="120">
        <f t="shared" si="208"/>
        <v>1797.84</v>
      </c>
      <c r="AI164" s="119" t="s">
        <v>32</v>
      </c>
    </row>
    <row r="165" s="17" customFormat="1" ht="16" customHeight="1" spans="1:35">
      <c r="A165" s="100">
        <f t="shared" si="160"/>
        <v>162</v>
      </c>
      <c r="B165" s="26" t="s">
        <v>123</v>
      </c>
      <c r="C165" s="101" t="s">
        <v>448</v>
      </c>
      <c r="D165" s="26" t="s">
        <v>449</v>
      </c>
      <c r="E165" s="26">
        <v>3726.65</v>
      </c>
      <c r="F165" s="26">
        <v>3726.65</v>
      </c>
      <c r="G165" s="102">
        <v>6014.67</v>
      </c>
      <c r="H165" s="26">
        <v>3726.65</v>
      </c>
      <c r="I165" s="102">
        <v>2200</v>
      </c>
      <c r="J165" s="102"/>
      <c r="K165" s="26">
        <f t="shared" si="161"/>
        <v>44.72</v>
      </c>
      <c r="L165" s="26">
        <f t="shared" si="162"/>
        <v>596.26</v>
      </c>
      <c r="M165" s="102">
        <f t="shared" si="163"/>
        <v>481.17</v>
      </c>
      <c r="N165" s="26">
        <f t="shared" si="164"/>
        <v>26.09</v>
      </c>
      <c r="O165" s="102">
        <f t="shared" si="165"/>
        <v>110</v>
      </c>
      <c r="P165" s="102">
        <f t="shared" si="166"/>
        <v>0</v>
      </c>
      <c r="Q165" s="102">
        <f t="shared" si="167"/>
        <v>1258.24</v>
      </c>
      <c r="R165" s="26">
        <f t="shared" si="168"/>
        <v>0</v>
      </c>
      <c r="S165" s="26">
        <f t="shared" si="169"/>
        <v>298.13</v>
      </c>
      <c r="T165" s="102">
        <f t="shared" si="170"/>
        <v>120.29</v>
      </c>
      <c r="U165" s="26">
        <f t="shared" si="171"/>
        <v>11.18</v>
      </c>
      <c r="V165" s="102">
        <f t="shared" si="172"/>
        <v>110</v>
      </c>
      <c r="W165" s="102">
        <f t="shared" si="173"/>
        <v>0</v>
      </c>
      <c r="X165" s="26">
        <f t="shared" si="174"/>
        <v>539.6</v>
      </c>
      <c r="Y165" s="26">
        <f t="shared" si="175"/>
        <v>1797.84</v>
      </c>
      <c r="Z165" s="26"/>
      <c r="AA165" s="119" t="s">
        <v>63</v>
      </c>
      <c r="AB165" s="120">
        <f t="shared" ref="AB165:AH165" si="209">K165+R165</f>
        <v>44.72</v>
      </c>
      <c r="AC165" s="120">
        <f t="shared" si="209"/>
        <v>894.39</v>
      </c>
      <c r="AD165" s="120">
        <f t="shared" si="209"/>
        <v>601.46</v>
      </c>
      <c r="AE165" s="120">
        <f t="shared" si="209"/>
        <v>37.27</v>
      </c>
      <c r="AF165" s="120">
        <f t="shared" si="209"/>
        <v>220</v>
      </c>
      <c r="AG165" s="120">
        <f t="shared" si="209"/>
        <v>0</v>
      </c>
      <c r="AH165" s="120">
        <f t="shared" si="209"/>
        <v>1797.84</v>
      </c>
      <c r="AI165" s="119" t="s">
        <v>32</v>
      </c>
    </row>
    <row r="166" s="17" customFormat="1" ht="16" customHeight="1" spans="1:35">
      <c r="A166" s="100">
        <f t="shared" si="160"/>
        <v>163</v>
      </c>
      <c r="B166" s="26" t="s">
        <v>123</v>
      </c>
      <c r="C166" s="108" t="s">
        <v>450</v>
      </c>
      <c r="D166" s="110" t="s">
        <v>451</v>
      </c>
      <c r="E166" s="26">
        <v>3726.65</v>
      </c>
      <c r="F166" s="26">
        <v>3726.65</v>
      </c>
      <c r="G166" s="102">
        <v>6014.67</v>
      </c>
      <c r="H166" s="26">
        <v>3726.65</v>
      </c>
      <c r="I166" s="102">
        <v>2200</v>
      </c>
      <c r="J166" s="102"/>
      <c r="K166" s="26">
        <f t="shared" si="161"/>
        <v>44.72</v>
      </c>
      <c r="L166" s="26">
        <f t="shared" si="162"/>
        <v>596.26</v>
      </c>
      <c r="M166" s="102">
        <f t="shared" si="163"/>
        <v>481.17</v>
      </c>
      <c r="N166" s="26">
        <f t="shared" si="164"/>
        <v>26.09</v>
      </c>
      <c r="O166" s="102">
        <f t="shared" si="165"/>
        <v>110</v>
      </c>
      <c r="P166" s="102">
        <f t="shared" si="166"/>
        <v>0</v>
      </c>
      <c r="Q166" s="102">
        <f t="shared" si="167"/>
        <v>1258.24</v>
      </c>
      <c r="R166" s="26">
        <f t="shared" si="168"/>
        <v>0</v>
      </c>
      <c r="S166" s="26">
        <f t="shared" si="169"/>
        <v>298.13</v>
      </c>
      <c r="T166" s="102">
        <f t="shared" si="170"/>
        <v>120.29</v>
      </c>
      <c r="U166" s="26">
        <f t="shared" si="171"/>
        <v>11.18</v>
      </c>
      <c r="V166" s="102">
        <f t="shared" si="172"/>
        <v>110</v>
      </c>
      <c r="W166" s="102">
        <f t="shared" si="173"/>
        <v>0</v>
      </c>
      <c r="X166" s="26">
        <f t="shared" si="174"/>
        <v>539.6</v>
      </c>
      <c r="Y166" s="26">
        <f t="shared" si="175"/>
        <v>1797.84</v>
      </c>
      <c r="Z166" s="26"/>
      <c r="AA166" s="119" t="s">
        <v>63</v>
      </c>
      <c r="AB166" s="120">
        <f t="shared" ref="AB166:AH166" si="210">K166+R166</f>
        <v>44.72</v>
      </c>
      <c r="AC166" s="120">
        <f t="shared" si="210"/>
        <v>894.39</v>
      </c>
      <c r="AD166" s="120">
        <f t="shared" si="210"/>
        <v>601.46</v>
      </c>
      <c r="AE166" s="120">
        <f t="shared" si="210"/>
        <v>37.27</v>
      </c>
      <c r="AF166" s="120">
        <f t="shared" si="210"/>
        <v>220</v>
      </c>
      <c r="AG166" s="120">
        <f t="shared" si="210"/>
        <v>0</v>
      </c>
      <c r="AH166" s="120">
        <f t="shared" si="210"/>
        <v>1797.84</v>
      </c>
      <c r="AI166" s="119" t="s">
        <v>32</v>
      </c>
    </row>
    <row r="167" s="17" customFormat="1" ht="16" customHeight="1" spans="1:35">
      <c r="A167" s="100">
        <f t="shared" si="160"/>
        <v>164</v>
      </c>
      <c r="B167" s="26" t="s">
        <v>103</v>
      </c>
      <c r="C167" s="101" t="s">
        <v>452</v>
      </c>
      <c r="D167" s="26" t="s">
        <v>453</v>
      </c>
      <c r="E167" s="26">
        <v>3726.65</v>
      </c>
      <c r="F167" s="26">
        <v>3726.65</v>
      </c>
      <c r="G167" s="102">
        <v>6014.67</v>
      </c>
      <c r="H167" s="26">
        <v>3726.65</v>
      </c>
      <c r="I167" s="102">
        <v>2200</v>
      </c>
      <c r="J167" s="102"/>
      <c r="K167" s="26">
        <f t="shared" si="161"/>
        <v>44.72</v>
      </c>
      <c r="L167" s="26">
        <f t="shared" si="162"/>
        <v>596.26</v>
      </c>
      <c r="M167" s="102">
        <f t="shared" si="163"/>
        <v>481.17</v>
      </c>
      <c r="N167" s="26">
        <f t="shared" si="164"/>
        <v>26.09</v>
      </c>
      <c r="O167" s="102">
        <f t="shared" si="165"/>
        <v>110</v>
      </c>
      <c r="P167" s="102">
        <f t="shared" si="166"/>
        <v>0</v>
      </c>
      <c r="Q167" s="102">
        <f t="shared" si="167"/>
        <v>1258.24</v>
      </c>
      <c r="R167" s="26">
        <f t="shared" si="168"/>
        <v>0</v>
      </c>
      <c r="S167" s="26">
        <f t="shared" si="169"/>
        <v>298.13</v>
      </c>
      <c r="T167" s="102">
        <f t="shared" si="170"/>
        <v>120.29</v>
      </c>
      <c r="U167" s="26">
        <f t="shared" si="171"/>
        <v>11.18</v>
      </c>
      <c r="V167" s="102">
        <f t="shared" si="172"/>
        <v>110</v>
      </c>
      <c r="W167" s="102">
        <f t="shared" si="173"/>
        <v>0</v>
      </c>
      <c r="X167" s="26">
        <f t="shared" si="174"/>
        <v>539.6</v>
      </c>
      <c r="Y167" s="26">
        <f t="shared" si="175"/>
        <v>1797.84</v>
      </c>
      <c r="Z167" s="26"/>
      <c r="AA167" s="119" t="s">
        <v>40</v>
      </c>
      <c r="AB167" s="120">
        <f t="shared" ref="AB167:AH167" si="211">K167+R167</f>
        <v>44.72</v>
      </c>
      <c r="AC167" s="120">
        <f t="shared" si="211"/>
        <v>894.39</v>
      </c>
      <c r="AD167" s="120">
        <f t="shared" si="211"/>
        <v>601.46</v>
      </c>
      <c r="AE167" s="120">
        <f t="shared" si="211"/>
        <v>37.27</v>
      </c>
      <c r="AF167" s="120">
        <f t="shared" si="211"/>
        <v>220</v>
      </c>
      <c r="AG167" s="120">
        <f t="shared" si="211"/>
        <v>0</v>
      </c>
      <c r="AH167" s="120">
        <f t="shared" si="211"/>
        <v>1797.84</v>
      </c>
      <c r="AI167" s="119" t="s">
        <v>32</v>
      </c>
    </row>
    <row r="168" s="17" customFormat="1" ht="16" customHeight="1" spans="1:35">
      <c r="A168" s="100">
        <f t="shared" si="160"/>
        <v>165</v>
      </c>
      <c r="B168" s="26" t="s">
        <v>103</v>
      </c>
      <c r="C168" s="101" t="s">
        <v>454</v>
      </c>
      <c r="D168" s="26" t="s">
        <v>455</v>
      </c>
      <c r="E168" s="26">
        <v>3726.65</v>
      </c>
      <c r="F168" s="26">
        <v>3726.65</v>
      </c>
      <c r="G168" s="102">
        <v>6014.67</v>
      </c>
      <c r="H168" s="26">
        <v>3726.65</v>
      </c>
      <c r="I168" s="102">
        <v>2200</v>
      </c>
      <c r="J168" s="102"/>
      <c r="K168" s="26">
        <f t="shared" si="161"/>
        <v>44.72</v>
      </c>
      <c r="L168" s="26">
        <f t="shared" si="162"/>
        <v>596.26</v>
      </c>
      <c r="M168" s="102">
        <f t="shared" si="163"/>
        <v>481.17</v>
      </c>
      <c r="N168" s="26">
        <f t="shared" si="164"/>
        <v>26.09</v>
      </c>
      <c r="O168" s="102">
        <f t="shared" si="165"/>
        <v>110</v>
      </c>
      <c r="P168" s="102">
        <f t="shared" si="166"/>
        <v>0</v>
      </c>
      <c r="Q168" s="102">
        <f t="shared" si="167"/>
        <v>1258.24</v>
      </c>
      <c r="R168" s="26">
        <f t="shared" si="168"/>
        <v>0</v>
      </c>
      <c r="S168" s="26">
        <f t="shared" si="169"/>
        <v>298.13</v>
      </c>
      <c r="T168" s="102">
        <f t="shared" si="170"/>
        <v>120.29</v>
      </c>
      <c r="U168" s="26">
        <f t="shared" si="171"/>
        <v>11.18</v>
      </c>
      <c r="V168" s="102">
        <f t="shared" si="172"/>
        <v>110</v>
      </c>
      <c r="W168" s="102">
        <f t="shared" si="173"/>
        <v>0</v>
      </c>
      <c r="X168" s="26">
        <f t="shared" si="174"/>
        <v>539.6</v>
      </c>
      <c r="Y168" s="26">
        <f t="shared" si="175"/>
        <v>1797.84</v>
      </c>
      <c r="Z168" s="26"/>
      <c r="AA168" s="119" t="s">
        <v>73</v>
      </c>
      <c r="AB168" s="120">
        <f t="shared" ref="AB168:AH168" si="212">K168+R168</f>
        <v>44.72</v>
      </c>
      <c r="AC168" s="120">
        <f t="shared" si="212"/>
        <v>894.39</v>
      </c>
      <c r="AD168" s="120">
        <f t="shared" si="212"/>
        <v>601.46</v>
      </c>
      <c r="AE168" s="120">
        <f t="shared" si="212"/>
        <v>37.27</v>
      </c>
      <c r="AF168" s="120">
        <f t="shared" si="212"/>
        <v>220</v>
      </c>
      <c r="AG168" s="120">
        <f t="shared" si="212"/>
        <v>0</v>
      </c>
      <c r="AH168" s="120">
        <f t="shared" si="212"/>
        <v>1797.84</v>
      </c>
      <c r="AI168" s="119" t="s">
        <v>32</v>
      </c>
    </row>
    <row r="169" s="17" customFormat="1" ht="16" customHeight="1" spans="1:35">
      <c r="A169" s="100">
        <f t="shared" si="160"/>
        <v>166</v>
      </c>
      <c r="B169" s="26" t="s">
        <v>103</v>
      </c>
      <c r="C169" s="101" t="s">
        <v>456</v>
      </c>
      <c r="D169" s="26" t="s">
        <v>457</v>
      </c>
      <c r="E169" s="26">
        <v>3726.65</v>
      </c>
      <c r="F169" s="26">
        <v>3726.65</v>
      </c>
      <c r="G169" s="102">
        <v>6014.67</v>
      </c>
      <c r="H169" s="26">
        <v>3726.65</v>
      </c>
      <c r="I169" s="102">
        <v>2200</v>
      </c>
      <c r="J169" s="102"/>
      <c r="K169" s="26">
        <f t="shared" si="161"/>
        <v>44.72</v>
      </c>
      <c r="L169" s="26">
        <f t="shared" si="162"/>
        <v>596.26</v>
      </c>
      <c r="M169" s="102">
        <f t="shared" si="163"/>
        <v>481.17</v>
      </c>
      <c r="N169" s="26">
        <f t="shared" si="164"/>
        <v>26.09</v>
      </c>
      <c r="O169" s="102">
        <f t="shared" si="165"/>
        <v>110</v>
      </c>
      <c r="P169" s="102">
        <f t="shared" si="166"/>
        <v>0</v>
      </c>
      <c r="Q169" s="102">
        <f t="shared" si="167"/>
        <v>1258.24</v>
      </c>
      <c r="R169" s="26">
        <f t="shared" si="168"/>
        <v>0</v>
      </c>
      <c r="S169" s="26">
        <f t="shared" si="169"/>
        <v>298.13</v>
      </c>
      <c r="T169" s="102">
        <f t="shared" si="170"/>
        <v>120.29</v>
      </c>
      <c r="U169" s="26">
        <f t="shared" si="171"/>
        <v>11.18</v>
      </c>
      <c r="V169" s="102">
        <f t="shared" si="172"/>
        <v>110</v>
      </c>
      <c r="W169" s="102">
        <f t="shared" si="173"/>
        <v>0</v>
      </c>
      <c r="X169" s="26">
        <f t="shared" si="174"/>
        <v>539.6</v>
      </c>
      <c r="Y169" s="26">
        <f t="shared" si="175"/>
        <v>1797.84</v>
      </c>
      <c r="Z169" s="26"/>
      <c r="AA169" s="119" t="s">
        <v>64</v>
      </c>
      <c r="AB169" s="120">
        <f t="shared" ref="AB169:AH169" si="213">K169+R169</f>
        <v>44.72</v>
      </c>
      <c r="AC169" s="120">
        <f t="shared" si="213"/>
        <v>894.39</v>
      </c>
      <c r="AD169" s="120">
        <f t="shared" si="213"/>
        <v>601.46</v>
      </c>
      <c r="AE169" s="120">
        <f t="shared" si="213"/>
        <v>37.27</v>
      </c>
      <c r="AF169" s="120">
        <f t="shared" si="213"/>
        <v>220</v>
      </c>
      <c r="AG169" s="120">
        <f t="shared" si="213"/>
        <v>0</v>
      </c>
      <c r="AH169" s="120">
        <f t="shared" si="213"/>
        <v>1797.84</v>
      </c>
      <c r="AI169" s="119" t="s">
        <v>32</v>
      </c>
    </row>
    <row r="170" s="17" customFormat="1" ht="16" customHeight="1" spans="1:35">
      <c r="A170" s="100">
        <f t="shared" si="160"/>
        <v>167</v>
      </c>
      <c r="B170" s="26" t="s">
        <v>103</v>
      </c>
      <c r="C170" s="101" t="s">
        <v>458</v>
      </c>
      <c r="D170" s="26" t="s">
        <v>459</v>
      </c>
      <c r="E170" s="26">
        <v>3726.65</v>
      </c>
      <c r="F170" s="26">
        <v>3726.65</v>
      </c>
      <c r="G170" s="102">
        <v>6014.67</v>
      </c>
      <c r="H170" s="26">
        <v>3726.65</v>
      </c>
      <c r="I170" s="102">
        <v>4180</v>
      </c>
      <c r="J170" s="102"/>
      <c r="K170" s="26">
        <f t="shared" si="161"/>
        <v>44.72</v>
      </c>
      <c r="L170" s="26">
        <f t="shared" si="162"/>
        <v>596.26</v>
      </c>
      <c r="M170" s="102">
        <f t="shared" si="163"/>
        <v>481.17</v>
      </c>
      <c r="N170" s="26">
        <f t="shared" si="164"/>
        <v>26.09</v>
      </c>
      <c r="O170" s="102">
        <f t="shared" si="165"/>
        <v>209</v>
      </c>
      <c r="P170" s="102">
        <f t="shared" si="166"/>
        <v>0</v>
      </c>
      <c r="Q170" s="102">
        <f t="shared" si="167"/>
        <v>1357.24</v>
      </c>
      <c r="R170" s="26">
        <f t="shared" si="168"/>
        <v>0</v>
      </c>
      <c r="S170" s="26">
        <f t="shared" si="169"/>
        <v>298.13</v>
      </c>
      <c r="T170" s="102">
        <f t="shared" si="170"/>
        <v>120.29</v>
      </c>
      <c r="U170" s="26">
        <f t="shared" si="171"/>
        <v>11.18</v>
      </c>
      <c r="V170" s="102">
        <f t="shared" si="172"/>
        <v>209</v>
      </c>
      <c r="W170" s="102">
        <f t="shared" si="173"/>
        <v>0</v>
      </c>
      <c r="X170" s="26">
        <f t="shared" si="174"/>
        <v>638.6</v>
      </c>
      <c r="Y170" s="26">
        <f t="shared" si="175"/>
        <v>1995.84</v>
      </c>
      <c r="Z170" s="26"/>
      <c r="AA170" s="119" t="s">
        <v>40</v>
      </c>
      <c r="AB170" s="120">
        <f t="shared" ref="AB170:AH170" si="214">K170+R170</f>
        <v>44.72</v>
      </c>
      <c r="AC170" s="120">
        <f t="shared" si="214"/>
        <v>894.39</v>
      </c>
      <c r="AD170" s="120">
        <f t="shared" si="214"/>
        <v>601.46</v>
      </c>
      <c r="AE170" s="120">
        <f t="shared" si="214"/>
        <v>37.27</v>
      </c>
      <c r="AF170" s="120">
        <f t="shared" si="214"/>
        <v>418</v>
      </c>
      <c r="AG170" s="120">
        <f t="shared" si="214"/>
        <v>0</v>
      </c>
      <c r="AH170" s="120">
        <f t="shared" si="214"/>
        <v>1995.84</v>
      </c>
      <c r="AI170" s="119" t="s">
        <v>32</v>
      </c>
    </row>
    <row r="171" s="17" customFormat="1" ht="16" customHeight="1" spans="1:35">
      <c r="A171" s="100">
        <f t="shared" si="160"/>
        <v>168</v>
      </c>
      <c r="B171" s="26" t="s">
        <v>103</v>
      </c>
      <c r="C171" s="101" t="s">
        <v>460</v>
      </c>
      <c r="D171" s="26" t="s">
        <v>461</v>
      </c>
      <c r="E171" s="26">
        <v>3726.65</v>
      </c>
      <c r="F171" s="26">
        <v>3726.65</v>
      </c>
      <c r="G171" s="102">
        <v>6014.67</v>
      </c>
      <c r="H171" s="26">
        <v>3726.65</v>
      </c>
      <c r="I171" s="102">
        <v>4180</v>
      </c>
      <c r="J171" s="102"/>
      <c r="K171" s="26">
        <f t="shared" si="161"/>
        <v>44.72</v>
      </c>
      <c r="L171" s="26">
        <f t="shared" si="162"/>
        <v>596.26</v>
      </c>
      <c r="M171" s="102">
        <f t="shared" si="163"/>
        <v>481.17</v>
      </c>
      <c r="N171" s="26">
        <f t="shared" si="164"/>
        <v>26.09</v>
      </c>
      <c r="O171" s="102">
        <f t="shared" si="165"/>
        <v>209</v>
      </c>
      <c r="P171" s="102">
        <f t="shared" si="166"/>
        <v>0</v>
      </c>
      <c r="Q171" s="102">
        <f t="shared" si="167"/>
        <v>1357.24</v>
      </c>
      <c r="R171" s="26">
        <f t="shared" si="168"/>
        <v>0</v>
      </c>
      <c r="S171" s="26">
        <f t="shared" si="169"/>
        <v>298.13</v>
      </c>
      <c r="T171" s="102">
        <f t="shared" si="170"/>
        <v>120.29</v>
      </c>
      <c r="U171" s="26">
        <f t="shared" si="171"/>
        <v>11.18</v>
      </c>
      <c r="V171" s="102">
        <f t="shared" si="172"/>
        <v>209</v>
      </c>
      <c r="W171" s="102">
        <f t="shared" si="173"/>
        <v>0</v>
      </c>
      <c r="X171" s="26">
        <f t="shared" si="174"/>
        <v>638.6</v>
      </c>
      <c r="Y171" s="26">
        <f t="shared" si="175"/>
        <v>1995.84</v>
      </c>
      <c r="Z171" s="26"/>
      <c r="AA171" s="119" t="s">
        <v>61</v>
      </c>
      <c r="AB171" s="120">
        <f t="shared" ref="AB171:AH171" si="215">K171+R171</f>
        <v>44.72</v>
      </c>
      <c r="AC171" s="120">
        <f t="shared" si="215"/>
        <v>894.39</v>
      </c>
      <c r="AD171" s="120">
        <f t="shared" si="215"/>
        <v>601.46</v>
      </c>
      <c r="AE171" s="120">
        <f t="shared" si="215"/>
        <v>37.27</v>
      </c>
      <c r="AF171" s="120">
        <f t="shared" si="215"/>
        <v>418</v>
      </c>
      <c r="AG171" s="120">
        <f t="shared" si="215"/>
        <v>0</v>
      </c>
      <c r="AH171" s="120">
        <f t="shared" si="215"/>
        <v>1995.84</v>
      </c>
      <c r="AI171" s="119" t="s">
        <v>32</v>
      </c>
    </row>
    <row r="172" s="17" customFormat="1" ht="16" customHeight="1" spans="1:35">
      <c r="A172" s="100">
        <f t="shared" si="160"/>
        <v>169</v>
      </c>
      <c r="B172" s="26" t="s">
        <v>103</v>
      </c>
      <c r="C172" s="101" t="s">
        <v>462</v>
      </c>
      <c r="D172" s="26" t="s">
        <v>463</v>
      </c>
      <c r="E172" s="26">
        <v>3726.65</v>
      </c>
      <c r="F172" s="26">
        <v>3726.65</v>
      </c>
      <c r="G172" s="102">
        <v>6014.67</v>
      </c>
      <c r="H172" s="26">
        <v>3726.65</v>
      </c>
      <c r="I172" s="102">
        <v>4180</v>
      </c>
      <c r="J172" s="102"/>
      <c r="K172" s="26">
        <f t="shared" si="161"/>
        <v>44.72</v>
      </c>
      <c r="L172" s="26">
        <f t="shared" si="162"/>
        <v>596.26</v>
      </c>
      <c r="M172" s="102">
        <f t="shared" si="163"/>
        <v>481.17</v>
      </c>
      <c r="N172" s="26">
        <f t="shared" si="164"/>
        <v>26.09</v>
      </c>
      <c r="O172" s="102">
        <f t="shared" si="165"/>
        <v>209</v>
      </c>
      <c r="P172" s="102">
        <f t="shared" si="166"/>
        <v>0</v>
      </c>
      <c r="Q172" s="102">
        <f t="shared" si="167"/>
        <v>1357.24</v>
      </c>
      <c r="R172" s="26">
        <f t="shared" si="168"/>
        <v>0</v>
      </c>
      <c r="S172" s="26">
        <f t="shared" si="169"/>
        <v>298.13</v>
      </c>
      <c r="T172" s="102">
        <f t="shared" si="170"/>
        <v>120.29</v>
      </c>
      <c r="U172" s="26">
        <f t="shared" si="171"/>
        <v>11.18</v>
      </c>
      <c r="V172" s="102">
        <f t="shared" si="172"/>
        <v>209</v>
      </c>
      <c r="W172" s="102">
        <f t="shared" si="173"/>
        <v>0</v>
      </c>
      <c r="X172" s="26">
        <f t="shared" si="174"/>
        <v>638.6</v>
      </c>
      <c r="Y172" s="26">
        <f t="shared" si="175"/>
        <v>1995.84</v>
      </c>
      <c r="Z172" s="26"/>
      <c r="AA172" s="119" t="s">
        <v>40</v>
      </c>
      <c r="AB172" s="120">
        <f t="shared" ref="AB172:AH172" si="216">K172+R172</f>
        <v>44.72</v>
      </c>
      <c r="AC172" s="120">
        <f t="shared" si="216"/>
        <v>894.39</v>
      </c>
      <c r="AD172" s="120">
        <f t="shared" si="216"/>
        <v>601.46</v>
      </c>
      <c r="AE172" s="120">
        <f t="shared" si="216"/>
        <v>37.27</v>
      </c>
      <c r="AF172" s="120">
        <f t="shared" si="216"/>
        <v>418</v>
      </c>
      <c r="AG172" s="120">
        <f t="shared" si="216"/>
        <v>0</v>
      </c>
      <c r="AH172" s="120">
        <f t="shared" si="216"/>
        <v>1995.84</v>
      </c>
      <c r="AI172" s="119" t="s">
        <v>32</v>
      </c>
    </row>
    <row r="173" s="17" customFormat="1" ht="16" customHeight="1" spans="1:35">
      <c r="A173" s="100">
        <f t="shared" si="160"/>
        <v>170</v>
      </c>
      <c r="B173" s="26" t="s">
        <v>207</v>
      </c>
      <c r="C173" s="101" t="s">
        <v>464</v>
      </c>
      <c r="D173" s="26" t="s">
        <v>465</v>
      </c>
      <c r="E173" s="26">
        <v>3726.65</v>
      </c>
      <c r="F173" s="26">
        <v>3726.65</v>
      </c>
      <c r="G173" s="102">
        <v>6014.67</v>
      </c>
      <c r="H173" s="26">
        <v>3726.65</v>
      </c>
      <c r="I173" s="102">
        <v>4180</v>
      </c>
      <c r="J173" s="102"/>
      <c r="K173" s="26">
        <f t="shared" si="161"/>
        <v>44.72</v>
      </c>
      <c r="L173" s="26">
        <f t="shared" si="162"/>
        <v>596.26</v>
      </c>
      <c r="M173" s="102">
        <f t="shared" si="163"/>
        <v>481.17</v>
      </c>
      <c r="N173" s="26">
        <f t="shared" si="164"/>
        <v>26.09</v>
      </c>
      <c r="O173" s="102">
        <f t="shared" si="165"/>
        <v>209</v>
      </c>
      <c r="P173" s="102">
        <f t="shared" si="166"/>
        <v>0</v>
      </c>
      <c r="Q173" s="102">
        <f t="shared" si="167"/>
        <v>1357.24</v>
      </c>
      <c r="R173" s="26">
        <f t="shared" si="168"/>
        <v>0</v>
      </c>
      <c r="S173" s="26">
        <f t="shared" si="169"/>
        <v>298.13</v>
      </c>
      <c r="T173" s="102">
        <f t="shared" si="170"/>
        <v>120.29</v>
      </c>
      <c r="U173" s="26">
        <f t="shared" si="171"/>
        <v>11.18</v>
      </c>
      <c r="V173" s="102">
        <f t="shared" si="172"/>
        <v>209</v>
      </c>
      <c r="W173" s="102">
        <f t="shared" si="173"/>
        <v>0</v>
      </c>
      <c r="X173" s="26">
        <f t="shared" si="174"/>
        <v>638.6</v>
      </c>
      <c r="Y173" s="26">
        <f t="shared" si="175"/>
        <v>1995.84</v>
      </c>
      <c r="Z173" s="26"/>
      <c r="AA173" s="119" t="s">
        <v>65</v>
      </c>
      <c r="AB173" s="120">
        <f t="shared" ref="AB173:AH173" si="217">K173+R173</f>
        <v>44.72</v>
      </c>
      <c r="AC173" s="120">
        <f t="shared" si="217"/>
        <v>894.39</v>
      </c>
      <c r="AD173" s="120">
        <f t="shared" si="217"/>
        <v>601.46</v>
      </c>
      <c r="AE173" s="120">
        <f t="shared" si="217"/>
        <v>37.27</v>
      </c>
      <c r="AF173" s="120">
        <f t="shared" si="217"/>
        <v>418</v>
      </c>
      <c r="AG173" s="120">
        <f t="shared" si="217"/>
        <v>0</v>
      </c>
      <c r="AH173" s="120">
        <f t="shared" si="217"/>
        <v>1995.84</v>
      </c>
      <c r="AI173" s="119" t="s">
        <v>33</v>
      </c>
    </row>
    <row r="174" s="17" customFormat="1" ht="16" customHeight="1" spans="1:35">
      <c r="A174" s="100">
        <f t="shared" si="160"/>
        <v>171</v>
      </c>
      <c r="B174" s="26" t="s">
        <v>103</v>
      </c>
      <c r="C174" s="101" t="s">
        <v>466</v>
      </c>
      <c r="D174" s="26" t="s">
        <v>467</v>
      </c>
      <c r="E174" s="26">
        <v>3726.65</v>
      </c>
      <c r="F174" s="26">
        <v>3726.65</v>
      </c>
      <c r="G174" s="102">
        <v>6014.67</v>
      </c>
      <c r="H174" s="26">
        <v>3726.65</v>
      </c>
      <c r="I174" s="102">
        <v>4180</v>
      </c>
      <c r="J174" s="102"/>
      <c r="K174" s="26">
        <f t="shared" si="161"/>
        <v>44.72</v>
      </c>
      <c r="L174" s="26">
        <f t="shared" si="162"/>
        <v>596.26</v>
      </c>
      <c r="M174" s="102">
        <f t="shared" si="163"/>
        <v>481.17</v>
      </c>
      <c r="N174" s="26">
        <f t="shared" si="164"/>
        <v>26.09</v>
      </c>
      <c r="O174" s="102">
        <f t="shared" si="165"/>
        <v>209</v>
      </c>
      <c r="P174" s="102">
        <f t="shared" si="166"/>
        <v>0</v>
      </c>
      <c r="Q174" s="102">
        <f t="shared" si="167"/>
        <v>1357.24</v>
      </c>
      <c r="R174" s="26">
        <f t="shared" si="168"/>
        <v>0</v>
      </c>
      <c r="S174" s="26">
        <f t="shared" si="169"/>
        <v>298.13</v>
      </c>
      <c r="T174" s="102">
        <f t="shared" si="170"/>
        <v>120.29</v>
      </c>
      <c r="U174" s="26">
        <f t="shared" si="171"/>
        <v>11.18</v>
      </c>
      <c r="V174" s="102">
        <f t="shared" si="172"/>
        <v>209</v>
      </c>
      <c r="W174" s="102">
        <f t="shared" si="173"/>
        <v>0</v>
      </c>
      <c r="X174" s="26">
        <f t="shared" si="174"/>
        <v>638.6</v>
      </c>
      <c r="Y174" s="26">
        <f t="shared" si="175"/>
        <v>1995.84</v>
      </c>
      <c r="Z174" s="26"/>
      <c r="AA174" s="119" t="s">
        <v>64</v>
      </c>
      <c r="AB174" s="120">
        <f t="shared" ref="AB174:AH174" si="218">K174+R174</f>
        <v>44.72</v>
      </c>
      <c r="AC174" s="120">
        <f t="shared" si="218"/>
        <v>894.39</v>
      </c>
      <c r="AD174" s="120">
        <f t="shared" si="218"/>
        <v>601.46</v>
      </c>
      <c r="AE174" s="120">
        <f t="shared" si="218"/>
        <v>37.27</v>
      </c>
      <c r="AF174" s="120">
        <f t="shared" si="218"/>
        <v>418</v>
      </c>
      <c r="AG174" s="120">
        <f t="shared" si="218"/>
        <v>0</v>
      </c>
      <c r="AH174" s="120">
        <f t="shared" si="218"/>
        <v>1995.84</v>
      </c>
      <c r="AI174" s="119" t="s">
        <v>32</v>
      </c>
    </row>
    <row r="175" s="17" customFormat="1" ht="16" customHeight="1" spans="1:35">
      <c r="A175" s="100">
        <f t="shared" si="160"/>
        <v>172</v>
      </c>
      <c r="B175" s="26" t="s">
        <v>103</v>
      </c>
      <c r="C175" s="101" t="s">
        <v>468</v>
      </c>
      <c r="D175" s="26" t="s">
        <v>469</v>
      </c>
      <c r="E175" s="26">
        <v>3726.65</v>
      </c>
      <c r="F175" s="26">
        <v>3726.65</v>
      </c>
      <c r="G175" s="102">
        <v>6014.67</v>
      </c>
      <c r="H175" s="26">
        <v>3726.65</v>
      </c>
      <c r="I175" s="102">
        <v>2200</v>
      </c>
      <c r="J175" s="102"/>
      <c r="K175" s="26">
        <f t="shared" si="161"/>
        <v>44.72</v>
      </c>
      <c r="L175" s="26">
        <f t="shared" si="162"/>
        <v>596.26</v>
      </c>
      <c r="M175" s="102">
        <f t="shared" si="163"/>
        <v>481.17</v>
      </c>
      <c r="N175" s="26">
        <f t="shared" si="164"/>
        <v>26.09</v>
      </c>
      <c r="O175" s="102">
        <f t="shared" si="165"/>
        <v>110</v>
      </c>
      <c r="P175" s="102">
        <f t="shared" si="166"/>
        <v>0</v>
      </c>
      <c r="Q175" s="102">
        <f t="shared" si="167"/>
        <v>1258.24</v>
      </c>
      <c r="R175" s="26">
        <f t="shared" si="168"/>
        <v>0</v>
      </c>
      <c r="S175" s="26">
        <f t="shared" si="169"/>
        <v>298.13</v>
      </c>
      <c r="T175" s="102">
        <f t="shared" si="170"/>
        <v>120.29</v>
      </c>
      <c r="U175" s="26">
        <f t="shared" si="171"/>
        <v>11.18</v>
      </c>
      <c r="V175" s="102">
        <f t="shared" si="172"/>
        <v>110</v>
      </c>
      <c r="W175" s="102">
        <f t="shared" si="173"/>
        <v>0</v>
      </c>
      <c r="X175" s="26">
        <f t="shared" si="174"/>
        <v>539.6</v>
      </c>
      <c r="Y175" s="26">
        <f t="shared" si="175"/>
        <v>1797.84</v>
      </c>
      <c r="Z175" s="26"/>
      <c r="AA175" s="119" t="s">
        <v>61</v>
      </c>
      <c r="AB175" s="120">
        <f t="shared" ref="AB175:AH175" si="219">K175+R175</f>
        <v>44.72</v>
      </c>
      <c r="AC175" s="120">
        <f t="shared" si="219"/>
        <v>894.39</v>
      </c>
      <c r="AD175" s="120">
        <f t="shared" si="219"/>
        <v>601.46</v>
      </c>
      <c r="AE175" s="120">
        <f t="shared" si="219"/>
        <v>37.27</v>
      </c>
      <c r="AF175" s="120">
        <f t="shared" si="219"/>
        <v>220</v>
      </c>
      <c r="AG175" s="120">
        <f t="shared" si="219"/>
        <v>0</v>
      </c>
      <c r="AH175" s="120">
        <f t="shared" si="219"/>
        <v>1797.84</v>
      </c>
      <c r="AI175" s="119" t="s">
        <v>32</v>
      </c>
    </row>
    <row r="176" s="17" customFormat="1" ht="16" customHeight="1" spans="1:35">
      <c r="A176" s="100">
        <f t="shared" si="160"/>
        <v>173</v>
      </c>
      <c r="B176" s="26" t="s">
        <v>113</v>
      </c>
      <c r="C176" s="101" t="s">
        <v>470</v>
      </c>
      <c r="D176" s="26" t="s">
        <v>471</v>
      </c>
      <c r="E176" s="26">
        <v>3726.65</v>
      </c>
      <c r="F176" s="26">
        <v>3726.65</v>
      </c>
      <c r="G176" s="102">
        <v>6014.67</v>
      </c>
      <c r="H176" s="26">
        <v>3726.65</v>
      </c>
      <c r="I176" s="102">
        <v>2200</v>
      </c>
      <c r="J176" s="102"/>
      <c r="K176" s="26">
        <f t="shared" si="161"/>
        <v>44.72</v>
      </c>
      <c r="L176" s="26">
        <f t="shared" si="162"/>
        <v>596.26</v>
      </c>
      <c r="M176" s="102">
        <f t="shared" si="163"/>
        <v>481.17</v>
      </c>
      <c r="N176" s="26">
        <f t="shared" si="164"/>
        <v>26.09</v>
      </c>
      <c r="O176" s="102">
        <f t="shared" si="165"/>
        <v>110</v>
      </c>
      <c r="P176" s="102">
        <f t="shared" si="166"/>
        <v>0</v>
      </c>
      <c r="Q176" s="102">
        <f t="shared" si="167"/>
        <v>1258.24</v>
      </c>
      <c r="R176" s="26">
        <f t="shared" si="168"/>
        <v>0</v>
      </c>
      <c r="S176" s="26">
        <f t="shared" si="169"/>
        <v>298.13</v>
      </c>
      <c r="T176" s="102">
        <f t="shared" si="170"/>
        <v>120.29</v>
      </c>
      <c r="U176" s="26">
        <f t="shared" si="171"/>
        <v>11.18</v>
      </c>
      <c r="V176" s="102">
        <f t="shared" si="172"/>
        <v>110</v>
      </c>
      <c r="W176" s="102">
        <f t="shared" si="173"/>
        <v>0</v>
      </c>
      <c r="X176" s="26">
        <f t="shared" si="174"/>
        <v>539.6</v>
      </c>
      <c r="Y176" s="26">
        <f t="shared" si="175"/>
        <v>1797.84</v>
      </c>
      <c r="Z176" s="26"/>
      <c r="AA176" s="119" t="s">
        <v>68</v>
      </c>
      <c r="AB176" s="120">
        <f t="shared" ref="AB176:AH176" si="220">K176+R176</f>
        <v>44.72</v>
      </c>
      <c r="AC176" s="120">
        <f t="shared" si="220"/>
        <v>894.39</v>
      </c>
      <c r="AD176" s="120">
        <f t="shared" si="220"/>
        <v>601.46</v>
      </c>
      <c r="AE176" s="120">
        <f t="shared" si="220"/>
        <v>37.27</v>
      </c>
      <c r="AF176" s="120">
        <f t="shared" si="220"/>
        <v>220</v>
      </c>
      <c r="AG176" s="120">
        <f t="shared" si="220"/>
        <v>0</v>
      </c>
      <c r="AH176" s="120">
        <f t="shared" si="220"/>
        <v>1797.84</v>
      </c>
      <c r="AI176" s="119" t="s">
        <v>35</v>
      </c>
    </row>
    <row r="177" s="17" customFormat="1" ht="16" customHeight="1" spans="1:35">
      <c r="A177" s="100">
        <f t="shared" si="160"/>
        <v>174</v>
      </c>
      <c r="B177" s="26" t="s">
        <v>103</v>
      </c>
      <c r="C177" s="101" t="s">
        <v>472</v>
      </c>
      <c r="D177" s="300" t="s">
        <v>473</v>
      </c>
      <c r="E177" s="26">
        <v>3726.65</v>
      </c>
      <c r="F177" s="26">
        <v>3726.65</v>
      </c>
      <c r="G177" s="102">
        <v>6014.67</v>
      </c>
      <c r="H177" s="26">
        <v>3726.65</v>
      </c>
      <c r="I177" s="102">
        <v>2200</v>
      </c>
      <c r="J177" s="102"/>
      <c r="K177" s="26">
        <f t="shared" si="161"/>
        <v>44.72</v>
      </c>
      <c r="L177" s="26">
        <f t="shared" si="162"/>
        <v>596.26</v>
      </c>
      <c r="M177" s="102">
        <f t="shared" si="163"/>
        <v>481.17</v>
      </c>
      <c r="N177" s="26">
        <f t="shared" si="164"/>
        <v>26.09</v>
      </c>
      <c r="O177" s="102">
        <f t="shared" si="165"/>
        <v>110</v>
      </c>
      <c r="P177" s="102">
        <f t="shared" si="166"/>
        <v>0</v>
      </c>
      <c r="Q177" s="102">
        <f t="shared" si="167"/>
        <v>1258.24</v>
      </c>
      <c r="R177" s="26">
        <f t="shared" si="168"/>
        <v>0</v>
      </c>
      <c r="S177" s="26">
        <f t="shared" si="169"/>
        <v>298.13</v>
      </c>
      <c r="T177" s="102">
        <f t="shared" si="170"/>
        <v>120.29</v>
      </c>
      <c r="U177" s="26">
        <f t="shared" si="171"/>
        <v>11.18</v>
      </c>
      <c r="V177" s="102">
        <f t="shared" si="172"/>
        <v>110</v>
      </c>
      <c r="W177" s="102">
        <f t="shared" si="173"/>
        <v>0</v>
      </c>
      <c r="X177" s="26">
        <f t="shared" si="174"/>
        <v>539.6</v>
      </c>
      <c r="Y177" s="26">
        <f t="shared" si="175"/>
        <v>1797.84</v>
      </c>
      <c r="Z177" s="26"/>
      <c r="AA177" s="119" t="s">
        <v>40</v>
      </c>
      <c r="AB177" s="120">
        <f t="shared" ref="AB177:AH177" si="221">K177+R177</f>
        <v>44.72</v>
      </c>
      <c r="AC177" s="120">
        <f t="shared" si="221"/>
        <v>894.39</v>
      </c>
      <c r="AD177" s="120">
        <f t="shared" si="221"/>
        <v>601.46</v>
      </c>
      <c r="AE177" s="120">
        <f t="shared" si="221"/>
        <v>37.27</v>
      </c>
      <c r="AF177" s="120">
        <f t="shared" si="221"/>
        <v>220</v>
      </c>
      <c r="AG177" s="120">
        <f t="shared" si="221"/>
        <v>0</v>
      </c>
      <c r="AH177" s="120">
        <f t="shared" si="221"/>
        <v>1797.84</v>
      </c>
      <c r="AI177" s="119" t="s">
        <v>32</v>
      </c>
    </row>
    <row r="178" s="17" customFormat="1" ht="16" customHeight="1" spans="1:35">
      <c r="A178" s="100">
        <f t="shared" si="160"/>
        <v>175</v>
      </c>
      <c r="B178" s="26" t="s">
        <v>103</v>
      </c>
      <c r="C178" s="101" t="s">
        <v>474</v>
      </c>
      <c r="D178" s="26" t="s">
        <v>475</v>
      </c>
      <c r="E178" s="26">
        <v>3726.65</v>
      </c>
      <c r="F178" s="26">
        <v>3726.65</v>
      </c>
      <c r="G178" s="102">
        <v>6014.67</v>
      </c>
      <c r="H178" s="26">
        <v>3726.65</v>
      </c>
      <c r="I178" s="102">
        <v>3180</v>
      </c>
      <c r="J178" s="102"/>
      <c r="K178" s="26">
        <f t="shared" si="161"/>
        <v>44.72</v>
      </c>
      <c r="L178" s="26">
        <f t="shared" si="162"/>
        <v>596.26</v>
      </c>
      <c r="M178" s="102">
        <f t="shared" si="163"/>
        <v>481.17</v>
      </c>
      <c r="N178" s="26">
        <f t="shared" si="164"/>
        <v>26.09</v>
      </c>
      <c r="O178" s="102">
        <f t="shared" si="165"/>
        <v>159</v>
      </c>
      <c r="P178" s="102">
        <f t="shared" si="166"/>
        <v>0</v>
      </c>
      <c r="Q178" s="102">
        <f t="shared" si="167"/>
        <v>1307.24</v>
      </c>
      <c r="R178" s="26">
        <f t="shared" si="168"/>
        <v>0</v>
      </c>
      <c r="S178" s="26">
        <f t="shared" si="169"/>
        <v>298.13</v>
      </c>
      <c r="T178" s="102">
        <f t="shared" si="170"/>
        <v>120.29</v>
      </c>
      <c r="U178" s="26">
        <f t="shared" si="171"/>
        <v>11.18</v>
      </c>
      <c r="V178" s="102">
        <f t="shared" si="172"/>
        <v>159</v>
      </c>
      <c r="W178" s="102">
        <f t="shared" si="173"/>
        <v>0</v>
      </c>
      <c r="X178" s="26">
        <f t="shared" si="174"/>
        <v>588.6</v>
      </c>
      <c r="Y178" s="26">
        <f t="shared" si="175"/>
        <v>1895.84</v>
      </c>
      <c r="Z178" s="26"/>
      <c r="AA178" s="119" t="s">
        <v>61</v>
      </c>
      <c r="AB178" s="120">
        <f t="shared" ref="AB178:AH178" si="222">K178+R178</f>
        <v>44.72</v>
      </c>
      <c r="AC178" s="120">
        <f t="shared" si="222"/>
        <v>894.39</v>
      </c>
      <c r="AD178" s="120">
        <f t="shared" si="222"/>
        <v>601.46</v>
      </c>
      <c r="AE178" s="120">
        <f t="shared" si="222"/>
        <v>37.27</v>
      </c>
      <c r="AF178" s="120">
        <f t="shared" si="222"/>
        <v>318</v>
      </c>
      <c r="AG178" s="120">
        <f t="shared" si="222"/>
        <v>0</v>
      </c>
      <c r="AH178" s="120">
        <f t="shared" si="222"/>
        <v>1895.84</v>
      </c>
      <c r="AI178" s="119" t="s">
        <v>32</v>
      </c>
    </row>
    <row r="179" s="17" customFormat="1" ht="16" customHeight="1" spans="1:35">
      <c r="A179" s="100">
        <f t="shared" si="160"/>
        <v>176</v>
      </c>
      <c r="B179" s="26" t="s">
        <v>103</v>
      </c>
      <c r="C179" s="101" t="s">
        <v>476</v>
      </c>
      <c r="D179" s="306" t="s">
        <v>477</v>
      </c>
      <c r="E179" s="26">
        <v>3726.65</v>
      </c>
      <c r="F179" s="26">
        <v>3726.65</v>
      </c>
      <c r="G179" s="102">
        <v>6014.67</v>
      </c>
      <c r="H179" s="26">
        <v>3726.65</v>
      </c>
      <c r="I179" s="102">
        <v>2200</v>
      </c>
      <c r="J179" s="102"/>
      <c r="K179" s="26">
        <f t="shared" si="161"/>
        <v>44.72</v>
      </c>
      <c r="L179" s="26">
        <f t="shared" si="162"/>
        <v>596.26</v>
      </c>
      <c r="M179" s="102">
        <f t="shared" si="163"/>
        <v>481.17</v>
      </c>
      <c r="N179" s="26">
        <f t="shared" si="164"/>
        <v>26.09</v>
      </c>
      <c r="O179" s="102">
        <f t="shared" si="165"/>
        <v>110</v>
      </c>
      <c r="P179" s="102">
        <f t="shared" si="166"/>
        <v>0</v>
      </c>
      <c r="Q179" s="102">
        <f t="shared" si="167"/>
        <v>1258.24</v>
      </c>
      <c r="R179" s="26">
        <f t="shared" si="168"/>
        <v>0</v>
      </c>
      <c r="S179" s="26">
        <f t="shared" si="169"/>
        <v>298.13</v>
      </c>
      <c r="T179" s="102">
        <f t="shared" si="170"/>
        <v>120.29</v>
      </c>
      <c r="U179" s="26">
        <f t="shared" si="171"/>
        <v>11.18</v>
      </c>
      <c r="V179" s="102">
        <f t="shared" si="172"/>
        <v>110</v>
      </c>
      <c r="W179" s="102">
        <f t="shared" si="173"/>
        <v>0</v>
      </c>
      <c r="X179" s="26">
        <f t="shared" si="174"/>
        <v>539.6</v>
      </c>
      <c r="Y179" s="26">
        <f t="shared" si="175"/>
        <v>1797.84</v>
      </c>
      <c r="Z179" s="26"/>
      <c r="AA179" s="119" t="s">
        <v>40</v>
      </c>
      <c r="AB179" s="120">
        <f t="shared" ref="AB179:AH179" si="223">K179+R179</f>
        <v>44.72</v>
      </c>
      <c r="AC179" s="120">
        <f t="shared" si="223"/>
        <v>894.39</v>
      </c>
      <c r="AD179" s="120">
        <f t="shared" si="223"/>
        <v>601.46</v>
      </c>
      <c r="AE179" s="120">
        <f t="shared" si="223"/>
        <v>37.27</v>
      </c>
      <c r="AF179" s="120">
        <f t="shared" si="223"/>
        <v>220</v>
      </c>
      <c r="AG179" s="120">
        <f t="shared" si="223"/>
        <v>0</v>
      </c>
      <c r="AH179" s="120">
        <f t="shared" si="223"/>
        <v>1797.84</v>
      </c>
      <c r="AI179" s="119" t="s">
        <v>32</v>
      </c>
    </row>
    <row r="180" s="17" customFormat="1" ht="16" customHeight="1" spans="1:35">
      <c r="A180" s="100">
        <f t="shared" si="160"/>
        <v>177</v>
      </c>
      <c r="B180" s="26" t="s">
        <v>103</v>
      </c>
      <c r="C180" s="108" t="s">
        <v>480</v>
      </c>
      <c r="D180" s="20" t="s">
        <v>481</v>
      </c>
      <c r="E180" s="26">
        <v>3726.65</v>
      </c>
      <c r="F180" s="26">
        <v>3726.65</v>
      </c>
      <c r="G180" s="102">
        <v>6014.67</v>
      </c>
      <c r="H180" s="26">
        <v>3726.65</v>
      </c>
      <c r="I180" s="102">
        <v>2200</v>
      </c>
      <c r="J180" s="102"/>
      <c r="K180" s="26">
        <f t="shared" si="161"/>
        <v>44.72</v>
      </c>
      <c r="L180" s="26">
        <f t="shared" si="162"/>
        <v>596.26</v>
      </c>
      <c r="M180" s="102">
        <f t="shared" si="163"/>
        <v>481.17</v>
      </c>
      <c r="N180" s="26">
        <f t="shared" si="164"/>
        <v>26.09</v>
      </c>
      <c r="O180" s="102">
        <f t="shared" si="165"/>
        <v>110</v>
      </c>
      <c r="P180" s="102">
        <f t="shared" si="166"/>
        <v>0</v>
      </c>
      <c r="Q180" s="102">
        <f t="shared" si="167"/>
        <v>1258.24</v>
      </c>
      <c r="R180" s="26">
        <f t="shared" si="168"/>
        <v>0</v>
      </c>
      <c r="S180" s="26">
        <f t="shared" si="169"/>
        <v>298.13</v>
      </c>
      <c r="T180" s="102">
        <f t="shared" si="170"/>
        <v>120.29</v>
      </c>
      <c r="U180" s="26">
        <f t="shared" si="171"/>
        <v>11.18</v>
      </c>
      <c r="V180" s="102">
        <f t="shared" si="172"/>
        <v>110</v>
      </c>
      <c r="W180" s="102">
        <f t="shared" si="173"/>
        <v>0</v>
      </c>
      <c r="X180" s="26">
        <f t="shared" si="174"/>
        <v>539.6</v>
      </c>
      <c r="Y180" s="26">
        <f t="shared" si="175"/>
        <v>1797.84</v>
      </c>
      <c r="Z180" s="26"/>
      <c r="AA180" s="119" t="s">
        <v>61</v>
      </c>
      <c r="AB180" s="120">
        <f t="shared" ref="AB180:AH180" si="224">K180+R180</f>
        <v>44.72</v>
      </c>
      <c r="AC180" s="120">
        <f t="shared" si="224"/>
        <v>894.39</v>
      </c>
      <c r="AD180" s="120">
        <f t="shared" si="224"/>
        <v>601.46</v>
      </c>
      <c r="AE180" s="120">
        <f t="shared" si="224"/>
        <v>37.27</v>
      </c>
      <c r="AF180" s="120">
        <f t="shared" si="224"/>
        <v>220</v>
      </c>
      <c r="AG180" s="120">
        <f t="shared" si="224"/>
        <v>0</v>
      </c>
      <c r="AH180" s="120">
        <f t="shared" si="224"/>
        <v>1797.84</v>
      </c>
      <c r="AI180" s="119" t="s">
        <v>32</v>
      </c>
    </row>
    <row r="181" s="17" customFormat="1" ht="16" customHeight="1" spans="1:35">
      <c r="A181" s="100">
        <f t="shared" si="160"/>
        <v>178</v>
      </c>
      <c r="B181" s="26" t="s">
        <v>103</v>
      </c>
      <c r="C181" s="108" t="s">
        <v>482</v>
      </c>
      <c r="D181" s="20" t="s">
        <v>483</v>
      </c>
      <c r="E181" s="26">
        <v>3726.65</v>
      </c>
      <c r="F181" s="26">
        <v>3726.65</v>
      </c>
      <c r="G181" s="102">
        <v>6014.67</v>
      </c>
      <c r="H181" s="26">
        <v>3726.65</v>
      </c>
      <c r="I181" s="102">
        <v>2200</v>
      </c>
      <c r="J181" s="102"/>
      <c r="K181" s="26">
        <f t="shared" si="161"/>
        <v>44.72</v>
      </c>
      <c r="L181" s="26">
        <f t="shared" si="162"/>
        <v>596.26</v>
      </c>
      <c r="M181" s="102">
        <f t="shared" si="163"/>
        <v>481.17</v>
      </c>
      <c r="N181" s="26">
        <f t="shared" si="164"/>
        <v>26.09</v>
      </c>
      <c r="O181" s="102">
        <f t="shared" si="165"/>
        <v>110</v>
      </c>
      <c r="P181" s="102">
        <f t="shared" si="166"/>
        <v>0</v>
      </c>
      <c r="Q181" s="102">
        <f t="shared" si="167"/>
        <v>1258.24</v>
      </c>
      <c r="R181" s="26">
        <f t="shared" si="168"/>
        <v>0</v>
      </c>
      <c r="S181" s="26">
        <f t="shared" si="169"/>
        <v>298.13</v>
      </c>
      <c r="T181" s="102">
        <f t="shared" si="170"/>
        <v>120.29</v>
      </c>
      <c r="U181" s="26">
        <f t="shared" si="171"/>
        <v>11.18</v>
      </c>
      <c r="V181" s="102">
        <f t="shared" si="172"/>
        <v>110</v>
      </c>
      <c r="W181" s="102">
        <f t="shared" si="173"/>
        <v>0</v>
      </c>
      <c r="X181" s="26">
        <f t="shared" si="174"/>
        <v>539.6</v>
      </c>
      <c r="Y181" s="26">
        <f t="shared" si="175"/>
        <v>1797.84</v>
      </c>
      <c r="Z181" s="26"/>
      <c r="AA181" s="119" t="s">
        <v>64</v>
      </c>
      <c r="AB181" s="120">
        <f t="shared" ref="AB181:AH181" si="225">K181+R181</f>
        <v>44.72</v>
      </c>
      <c r="AC181" s="120">
        <f t="shared" si="225"/>
        <v>894.39</v>
      </c>
      <c r="AD181" s="120">
        <f t="shared" si="225"/>
        <v>601.46</v>
      </c>
      <c r="AE181" s="120">
        <f t="shared" si="225"/>
        <v>37.27</v>
      </c>
      <c r="AF181" s="120">
        <f t="shared" si="225"/>
        <v>220</v>
      </c>
      <c r="AG181" s="120">
        <f t="shared" si="225"/>
        <v>0</v>
      </c>
      <c r="AH181" s="120">
        <f t="shared" si="225"/>
        <v>1797.84</v>
      </c>
      <c r="AI181" s="119" t="s">
        <v>32</v>
      </c>
    </row>
    <row r="182" s="17" customFormat="1" ht="16" customHeight="1" spans="1:35">
      <c r="A182" s="100">
        <f t="shared" si="160"/>
        <v>179</v>
      </c>
      <c r="B182" s="26" t="s">
        <v>103</v>
      </c>
      <c r="C182" s="108" t="s">
        <v>484</v>
      </c>
      <c r="D182" s="20" t="s">
        <v>485</v>
      </c>
      <c r="E182" s="26">
        <v>3726.65</v>
      </c>
      <c r="F182" s="26">
        <v>3726.65</v>
      </c>
      <c r="G182" s="102">
        <v>6014.67</v>
      </c>
      <c r="H182" s="26">
        <v>3726.65</v>
      </c>
      <c r="I182" s="102">
        <v>2200</v>
      </c>
      <c r="J182" s="102"/>
      <c r="K182" s="26">
        <f t="shared" si="161"/>
        <v>44.72</v>
      </c>
      <c r="L182" s="26">
        <f t="shared" si="162"/>
        <v>596.26</v>
      </c>
      <c r="M182" s="130">
        <f t="shared" si="163"/>
        <v>481.17</v>
      </c>
      <c r="N182" s="26">
        <f t="shared" si="164"/>
        <v>26.09</v>
      </c>
      <c r="O182" s="130">
        <f t="shared" si="165"/>
        <v>110</v>
      </c>
      <c r="P182" s="130">
        <f t="shared" si="166"/>
        <v>0</v>
      </c>
      <c r="Q182" s="102">
        <f t="shared" si="167"/>
        <v>1258.24</v>
      </c>
      <c r="R182" s="131">
        <f t="shared" si="168"/>
        <v>0</v>
      </c>
      <c r="S182" s="131">
        <f t="shared" si="169"/>
        <v>298.13</v>
      </c>
      <c r="T182" s="130">
        <f t="shared" si="170"/>
        <v>120.29</v>
      </c>
      <c r="U182" s="131">
        <f t="shared" si="171"/>
        <v>11.18</v>
      </c>
      <c r="V182" s="130">
        <f t="shared" si="172"/>
        <v>110</v>
      </c>
      <c r="W182" s="130">
        <f t="shared" si="173"/>
        <v>0</v>
      </c>
      <c r="X182" s="26">
        <f t="shared" si="174"/>
        <v>539.6</v>
      </c>
      <c r="Y182" s="26">
        <f t="shared" si="175"/>
        <v>1797.84</v>
      </c>
      <c r="Z182" s="26"/>
      <c r="AA182" s="119" t="s">
        <v>73</v>
      </c>
      <c r="AB182" s="120">
        <f t="shared" ref="AB182:AH182" si="226">K182+R182</f>
        <v>44.72</v>
      </c>
      <c r="AC182" s="120">
        <f t="shared" si="226"/>
        <v>894.39</v>
      </c>
      <c r="AD182" s="120">
        <f t="shared" si="226"/>
        <v>601.46</v>
      </c>
      <c r="AE182" s="120">
        <f t="shared" si="226"/>
        <v>37.27</v>
      </c>
      <c r="AF182" s="120">
        <f t="shared" si="226"/>
        <v>220</v>
      </c>
      <c r="AG182" s="120">
        <f t="shared" si="226"/>
        <v>0</v>
      </c>
      <c r="AH182" s="120">
        <f t="shared" si="226"/>
        <v>1797.84</v>
      </c>
      <c r="AI182" s="119" t="s">
        <v>32</v>
      </c>
    </row>
    <row r="183" s="17" customFormat="1" ht="16" customHeight="1" spans="1:35">
      <c r="A183" s="100">
        <f t="shared" si="160"/>
        <v>180</v>
      </c>
      <c r="B183" s="26" t="s">
        <v>395</v>
      </c>
      <c r="C183" s="108" t="s">
        <v>486</v>
      </c>
      <c r="D183" s="20" t="s">
        <v>487</v>
      </c>
      <c r="E183" s="26">
        <v>3726.65</v>
      </c>
      <c r="F183" s="26">
        <v>3726.65</v>
      </c>
      <c r="G183" s="102">
        <v>6014.67</v>
      </c>
      <c r="H183" s="26">
        <v>3726.65</v>
      </c>
      <c r="I183" s="102">
        <v>2200</v>
      </c>
      <c r="J183" s="102"/>
      <c r="K183" s="26">
        <f t="shared" si="161"/>
        <v>44.72</v>
      </c>
      <c r="L183" s="26">
        <f t="shared" si="162"/>
        <v>596.26</v>
      </c>
      <c r="M183" s="102">
        <f t="shared" si="163"/>
        <v>481.17</v>
      </c>
      <c r="N183" s="26">
        <f t="shared" si="164"/>
        <v>26.09</v>
      </c>
      <c r="O183" s="102">
        <f t="shared" si="165"/>
        <v>110</v>
      </c>
      <c r="P183" s="102">
        <f t="shared" si="166"/>
        <v>0</v>
      </c>
      <c r="Q183" s="102">
        <f t="shared" si="167"/>
        <v>1258.24</v>
      </c>
      <c r="R183" s="26">
        <f t="shared" si="168"/>
        <v>0</v>
      </c>
      <c r="S183" s="26">
        <f t="shared" si="169"/>
        <v>298.13</v>
      </c>
      <c r="T183" s="102">
        <f t="shared" si="170"/>
        <v>120.29</v>
      </c>
      <c r="U183" s="26">
        <f t="shared" si="171"/>
        <v>11.18</v>
      </c>
      <c r="V183" s="102">
        <f t="shared" si="172"/>
        <v>110</v>
      </c>
      <c r="W183" s="102">
        <f t="shared" si="173"/>
        <v>0</v>
      </c>
      <c r="X183" s="26">
        <f t="shared" si="174"/>
        <v>539.6</v>
      </c>
      <c r="Y183" s="26">
        <f t="shared" si="175"/>
        <v>1797.84</v>
      </c>
      <c r="Z183" s="26"/>
      <c r="AA183" s="119" t="s">
        <v>62</v>
      </c>
      <c r="AB183" s="120">
        <f t="shared" ref="AB183:AH183" si="227">K183+R183</f>
        <v>44.72</v>
      </c>
      <c r="AC183" s="120">
        <f t="shared" si="227"/>
        <v>894.39</v>
      </c>
      <c r="AD183" s="120">
        <f t="shared" si="227"/>
        <v>601.46</v>
      </c>
      <c r="AE183" s="120">
        <f t="shared" si="227"/>
        <v>37.27</v>
      </c>
      <c r="AF183" s="120">
        <f t="shared" si="227"/>
        <v>220</v>
      </c>
      <c r="AG183" s="120">
        <f t="shared" si="227"/>
        <v>0</v>
      </c>
      <c r="AH183" s="120">
        <f t="shared" si="227"/>
        <v>1797.84</v>
      </c>
      <c r="AI183" s="119" t="s">
        <v>32</v>
      </c>
    </row>
    <row r="184" s="17" customFormat="1" ht="16" customHeight="1" spans="1:35">
      <c r="A184" s="100">
        <f t="shared" si="160"/>
        <v>181</v>
      </c>
      <c r="B184" s="26" t="s">
        <v>103</v>
      </c>
      <c r="C184" s="108" t="s">
        <v>488</v>
      </c>
      <c r="D184" s="110" t="s">
        <v>489</v>
      </c>
      <c r="E184" s="26">
        <v>3726.65</v>
      </c>
      <c r="F184" s="26">
        <v>3726.65</v>
      </c>
      <c r="G184" s="102">
        <v>6014.67</v>
      </c>
      <c r="H184" s="26">
        <v>3726.65</v>
      </c>
      <c r="I184" s="102">
        <v>2200</v>
      </c>
      <c r="J184" s="102"/>
      <c r="K184" s="26">
        <f t="shared" si="161"/>
        <v>44.72</v>
      </c>
      <c r="L184" s="26">
        <f t="shared" si="162"/>
        <v>596.26</v>
      </c>
      <c r="M184" s="102">
        <f t="shared" si="163"/>
        <v>481.17</v>
      </c>
      <c r="N184" s="26">
        <f t="shared" si="164"/>
        <v>26.09</v>
      </c>
      <c r="O184" s="102">
        <f t="shared" si="165"/>
        <v>110</v>
      </c>
      <c r="P184" s="102">
        <f t="shared" si="166"/>
        <v>0</v>
      </c>
      <c r="Q184" s="102">
        <f t="shared" si="167"/>
        <v>1258.24</v>
      </c>
      <c r="R184" s="26">
        <f t="shared" si="168"/>
        <v>0</v>
      </c>
      <c r="S184" s="26">
        <f t="shared" si="169"/>
        <v>298.13</v>
      </c>
      <c r="T184" s="102">
        <f t="shared" si="170"/>
        <v>120.29</v>
      </c>
      <c r="U184" s="26">
        <f t="shared" si="171"/>
        <v>11.18</v>
      </c>
      <c r="V184" s="102">
        <f t="shared" si="172"/>
        <v>110</v>
      </c>
      <c r="W184" s="102">
        <f t="shared" si="173"/>
        <v>0</v>
      </c>
      <c r="X184" s="26">
        <f t="shared" si="174"/>
        <v>539.6</v>
      </c>
      <c r="Y184" s="26">
        <f t="shared" si="175"/>
        <v>1797.84</v>
      </c>
      <c r="Z184" s="26"/>
      <c r="AA184" s="119" t="s">
        <v>73</v>
      </c>
      <c r="AB184" s="120">
        <f t="shared" ref="AB184:AH184" si="228">K184+R184</f>
        <v>44.72</v>
      </c>
      <c r="AC184" s="120">
        <f t="shared" si="228"/>
        <v>894.39</v>
      </c>
      <c r="AD184" s="120">
        <f t="shared" si="228"/>
        <v>601.46</v>
      </c>
      <c r="AE184" s="120">
        <f t="shared" si="228"/>
        <v>37.27</v>
      </c>
      <c r="AF184" s="120">
        <f t="shared" si="228"/>
        <v>220</v>
      </c>
      <c r="AG184" s="120">
        <f t="shared" si="228"/>
        <v>0</v>
      </c>
      <c r="AH184" s="120">
        <f t="shared" si="228"/>
        <v>1797.84</v>
      </c>
      <c r="AI184" s="119" t="s">
        <v>32</v>
      </c>
    </row>
    <row r="185" s="17" customFormat="1" ht="16" customHeight="1" spans="1:35">
      <c r="A185" s="100">
        <f t="shared" si="160"/>
        <v>182</v>
      </c>
      <c r="B185" s="26" t="s">
        <v>103</v>
      </c>
      <c r="C185" s="108" t="s">
        <v>490</v>
      </c>
      <c r="D185" s="110" t="s">
        <v>491</v>
      </c>
      <c r="E185" s="26">
        <v>3726.65</v>
      </c>
      <c r="F185" s="26">
        <v>3726.65</v>
      </c>
      <c r="G185" s="102">
        <v>6014.67</v>
      </c>
      <c r="H185" s="26">
        <v>3726.65</v>
      </c>
      <c r="I185" s="102">
        <v>2200</v>
      </c>
      <c r="J185" s="102"/>
      <c r="K185" s="26">
        <f t="shared" si="161"/>
        <v>44.72</v>
      </c>
      <c r="L185" s="26">
        <f t="shared" si="162"/>
        <v>596.26</v>
      </c>
      <c r="M185" s="102">
        <f t="shared" si="163"/>
        <v>481.17</v>
      </c>
      <c r="N185" s="26">
        <f t="shared" si="164"/>
        <v>26.09</v>
      </c>
      <c r="O185" s="102">
        <f t="shared" si="165"/>
        <v>110</v>
      </c>
      <c r="P185" s="102">
        <f t="shared" si="166"/>
        <v>0</v>
      </c>
      <c r="Q185" s="102">
        <f t="shared" si="167"/>
        <v>1258.24</v>
      </c>
      <c r="R185" s="26">
        <f t="shared" si="168"/>
        <v>0</v>
      </c>
      <c r="S185" s="26">
        <f t="shared" si="169"/>
        <v>298.13</v>
      </c>
      <c r="T185" s="102">
        <f t="shared" si="170"/>
        <v>120.29</v>
      </c>
      <c r="U185" s="26">
        <f t="shared" si="171"/>
        <v>11.18</v>
      </c>
      <c r="V185" s="102">
        <f t="shared" si="172"/>
        <v>110</v>
      </c>
      <c r="W185" s="102">
        <f t="shared" si="173"/>
        <v>0</v>
      </c>
      <c r="X185" s="26">
        <f t="shared" si="174"/>
        <v>539.6</v>
      </c>
      <c r="Y185" s="26">
        <f t="shared" si="175"/>
        <v>1797.84</v>
      </c>
      <c r="Z185" s="26"/>
      <c r="AA185" s="119" t="s">
        <v>40</v>
      </c>
      <c r="AB185" s="120">
        <f t="shared" ref="AB185:AH185" si="229">K185+R185</f>
        <v>44.72</v>
      </c>
      <c r="AC185" s="120">
        <f t="shared" si="229"/>
        <v>894.39</v>
      </c>
      <c r="AD185" s="120">
        <f t="shared" si="229"/>
        <v>601.46</v>
      </c>
      <c r="AE185" s="120">
        <f t="shared" si="229"/>
        <v>37.27</v>
      </c>
      <c r="AF185" s="120">
        <f t="shared" si="229"/>
        <v>220</v>
      </c>
      <c r="AG185" s="120">
        <f t="shared" si="229"/>
        <v>0</v>
      </c>
      <c r="AH185" s="120">
        <f t="shared" si="229"/>
        <v>1797.84</v>
      </c>
      <c r="AI185" s="119" t="s">
        <v>32</v>
      </c>
    </row>
    <row r="186" s="17" customFormat="1" ht="16" customHeight="1" spans="1:35">
      <c r="A186" s="100">
        <f t="shared" si="160"/>
        <v>183</v>
      </c>
      <c r="B186" s="26" t="s">
        <v>185</v>
      </c>
      <c r="C186" s="126" t="s">
        <v>495</v>
      </c>
      <c r="D186" s="127" t="s">
        <v>496</v>
      </c>
      <c r="E186" s="102">
        <v>3726.65</v>
      </c>
      <c r="F186" s="26">
        <v>3726.65</v>
      </c>
      <c r="G186" s="102">
        <v>6014.67</v>
      </c>
      <c r="H186" s="102">
        <v>3726.65</v>
      </c>
      <c r="I186" s="102">
        <v>2200</v>
      </c>
      <c r="J186" s="102"/>
      <c r="K186" s="26">
        <f t="shared" si="161"/>
        <v>44.72</v>
      </c>
      <c r="L186" s="26">
        <f t="shared" si="162"/>
        <v>596.26</v>
      </c>
      <c r="M186" s="102">
        <f t="shared" si="163"/>
        <v>481.17</v>
      </c>
      <c r="N186" s="26">
        <f t="shared" si="164"/>
        <v>26.09</v>
      </c>
      <c r="O186" s="102">
        <f t="shared" si="165"/>
        <v>110</v>
      </c>
      <c r="P186" s="102">
        <f t="shared" si="166"/>
        <v>0</v>
      </c>
      <c r="Q186" s="102">
        <f t="shared" si="167"/>
        <v>1258.24</v>
      </c>
      <c r="R186" s="26">
        <f t="shared" si="168"/>
        <v>0</v>
      </c>
      <c r="S186" s="102">
        <f t="shared" si="169"/>
        <v>298.13</v>
      </c>
      <c r="T186" s="102">
        <f t="shared" si="170"/>
        <v>120.29</v>
      </c>
      <c r="U186" s="102">
        <f t="shared" si="171"/>
        <v>11.18</v>
      </c>
      <c r="V186" s="102">
        <f t="shared" si="172"/>
        <v>110</v>
      </c>
      <c r="W186" s="102">
        <f t="shared" si="173"/>
        <v>0</v>
      </c>
      <c r="X186" s="26">
        <f t="shared" si="174"/>
        <v>539.6</v>
      </c>
      <c r="Y186" s="102">
        <f t="shared" si="175"/>
        <v>1797.84</v>
      </c>
      <c r="Z186" s="102"/>
      <c r="AA186" s="119" t="s">
        <v>58</v>
      </c>
      <c r="AB186" s="120">
        <f t="shared" ref="AB186:AH186" si="230">K186+R186</f>
        <v>44.72</v>
      </c>
      <c r="AC186" s="120">
        <f t="shared" si="230"/>
        <v>894.39</v>
      </c>
      <c r="AD186" s="120">
        <f t="shared" si="230"/>
        <v>601.46</v>
      </c>
      <c r="AE186" s="120">
        <f t="shared" si="230"/>
        <v>37.27</v>
      </c>
      <c r="AF186" s="120">
        <f t="shared" si="230"/>
        <v>220</v>
      </c>
      <c r="AG186" s="120">
        <f t="shared" si="230"/>
        <v>0</v>
      </c>
      <c r="AH186" s="120">
        <f t="shared" si="230"/>
        <v>1797.84</v>
      </c>
      <c r="AI186" s="119" t="s">
        <v>32</v>
      </c>
    </row>
    <row r="187" s="17" customFormat="1" ht="16" customHeight="1" spans="1:35">
      <c r="A187" s="100">
        <f t="shared" si="160"/>
        <v>184</v>
      </c>
      <c r="B187" s="26" t="s">
        <v>185</v>
      </c>
      <c r="C187" s="126" t="s">
        <v>497</v>
      </c>
      <c r="D187" s="127" t="s">
        <v>498</v>
      </c>
      <c r="E187" s="102">
        <v>3726.65</v>
      </c>
      <c r="F187" s="26">
        <v>3726.65</v>
      </c>
      <c r="G187" s="102">
        <v>6014.67</v>
      </c>
      <c r="H187" s="102">
        <v>3726.65</v>
      </c>
      <c r="I187" s="102">
        <v>2200</v>
      </c>
      <c r="J187" s="102"/>
      <c r="K187" s="26">
        <f t="shared" si="161"/>
        <v>44.72</v>
      </c>
      <c r="L187" s="26">
        <f t="shared" si="162"/>
        <v>596.26</v>
      </c>
      <c r="M187" s="102">
        <f t="shared" si="163"/>
        <v>481.17</v>
      </c>
      <c r="N187" s="26">
        <f t="shared" si="164"/>
        <v>26.09</v>
      </c>
      <c r="O187" s="102">
        <f t="shared" si="165"/>
        <v>110</v>
      </c>
      <c r="P187" s="102">
        <f t="shared" si="166"/>
        <v>0</v>
      </c>
      <c r="Q187" s="102">
        <f t="shared" si="167"/>
        <v>1258.24</v>
      </c>
      <c r="R187" s="26">
        <f t="shared" si="168"/>
        <v>0</v>
      </c>
      <c r="S187" s="102">
        <f t="shared" si="169"/>
        <v>298.13</v>
      </c>
      <c r="T187" s="102">
        <f t="shared" si="170"/>
        <v>120.29</v>
      </c>
      <c r="U187" s="102">
        <f t="shared" si="171"/>
        <v>11.18</v>
      </c>
      <c r="V187" s="102">
        <f t="shared" si="172"/>
        <v>110</v>
      </c>
      <c r="W187" s="102">
        <f t="shared" si="173"/>
        <v>0</v>
      </c>
      <c r="X187" s="26">
        <f t="shared" si="174"/>
        <v>539.6</v>
      </c>
      <c r="Y187" s="102">
        <f t="shared" si="175"/>
        <v>1797.84</v>
      </c>
      <c r="Z187" s="102"/>
      <c r="AA187" s="119" t="s">
        <v>58</v>
      </c>
      <c r="AB187" s="120">
        <f t="shared" ref="AB187:AH187" si="231">K187+R187</f>
        <v>44.72</v>
      </c>
      <c r="AC187" s="120">
        <f t="shared" si="231"/>
        <v>894.39</v>
      </c>
      <c r="AD187" s="120">
        <f t="shared" si="231"/>
        <v>601.46</v>
      </c>
      <c r="AE187" s="120">
        <f t="shared" si="231"/>
        <v>37.27</v>
      </c>
      <c r="AF187" s="120">
        <f t="shared" si="231"/>
        <v>220</v>
      </c>
      <c r="AG187" s="120">
        <f t="shared" si="231"/>
        <v>0</v>
      </c>
      <c r="AH187" s="120">
        <f t="shared" si="231"/>
        <v>1797.84</v>
      </c>
      <c r="AI187" s="119" t="s">
        <v>32</v>
      </c>
    </row>
    <row r="188" s="75" customFormat="1" ht="16" customHeight="1" spans="1:35">
      <c r="A188" s="100">
        <f t="shared" si="160"/>
        <v>185</v>
      </c>
      <c r="B188" s="26" t="s">
        <v>103</v>
      </c>
      <c r="C188" s="126" t="s">
        <v>499</v>
      </c>
      <c r="D188" s="127" t="s">
        <v>500</v>
      </c>
      <c r="E188" s="102">
        <v>3726.65</v>
      </c>
      <c r="F188" s="26">
        <v>3726.65</v>
      </c>
      <c r="G188" s="102">
        <v>6014.67</v>
      </c>
      <c r="H188" s="102">
        <v>3726.65</v>
      </c>
      <c r="I188" s="102">
        <v>2200</v>
      </c>
      <c r="J188" s="102"/>
      <c r="K188" s="26">
        <f t="shared" si="161"/>
        <v>44.72</v>
      </c>
      <c r="L188" s="26">
        <f t="shared" si="162"/>
        <v>596.26</v>
      </c>
      <c r="M188" s="102">
        <f t="shared" si="163"/>
        <v>481.17</v>
      </c>
      <c r="N188" s="26">
        <f t="shared" si="164"/>
        <v>26.09</v>
      </c>
      <c r="O188" s="102">
        <f t="shared" si="165"/>
        <v>110</v>
      </c>
      <c r="P188" s="102">
        <f t="shared" si="166"/>
        <v>0</v>
      </c>
      <c r="Q188" s="102">
        <f t="shared" si="167"/>
        <v>1258.24</v>
      </c>
      <c r="R188" s="26">
        <f t="shared" si="168"/>
        <v>0</v>
      </c>
      <c r="S188" s="102">
        <f t="shared" si="169"/>
        <v>298.13</v>
      </c>
      <c r="T188" s="102">
        <f t="shared" si="170"/>
        <v>120.29</v>
      </c>
      <c r="U188" s="102">
        <f t="shared" si="171"/>
        <v>11.18</v>
      </c>
      <c r="V188" s="102">
        <f t="shared" si="172"/>
        <v>110</v>
      </c>
      <c r="W188" s="102">
        <f t="shared" si="173"/>
        <v>0</v>
      </c>
      <c r="X188" s="26">
        <f t="shared" si="174"/>
        <v>539.6</v>
      </c>
      <c r="Y188" s="102">
        <f t="shared" si="175"/>
        <v>1797.84</v>
      </c>
      <c r="Z188" s="102"/>
      <c r="AA188" s="119" t="s">
        <v>64</v>
      </c>
      <c r="AB188" s="120">
        <f t="shared" ref="AB188:AH188" si="232">K188+R188</f>
        <v>44.72</v>
      </c>
      <c r="AC188" s="120">
        <f t="shared" si="232"/>
        <v>894.39</v>
      </c>
      <c r="AD188" s="120">
        <f t="shared" si="232"/>
        <v>601.46</v>
      </c>
      <c r="AE188" s="120">
        <f t="shared" si="232"/>
        <v>37.27</v>
      </c>
      <c r="AF188" s="120">
        <f t="shared" si="232"/>
        <v>220</v>
      </c>
      <c r="AG188" s="120">
        <f t="shared" si="232"/>
        <v>0</v>
      </c>
      <c r="AH188" s="120">
        <f t="shared" si="232"/>
        <v>1797.84</v>
      </c>
      <c r="AI188" s="119" t="s">
        <v>32</v>
      </c>
    </row>
    <row r="189" s="75" customFormat="1" ht="16" customHeight="1" spans="1:35">
      <c r="A189" s="100">
        <f t="shared" si="160"/>
        <v>186</v>
      </c>
      <c r="B189" s="26" t="s">
        <v>501</v>
      </c>
      <c r="C189" s="126" t="s">
        <v>502</v>
      </c>
      <c r="D189" s="127" t="s">
        <v>503</v>
      </c>
      <c r="E189" s="102">
        <v>3726.65</v>
      </c>
      <c r="F189" s="26">
        <v>3726.65</v>
      </c>
      <c r="G189" s="102">
        <v>6014.67</v>
      </c>
      <c r="H189" s="102">
        <v>3726.65</v>
      </c>
      <c r="I189" s="102">
        <v>3180</v>
      </c>
      <c r="J189" s="102"/>
      <c r="K189" s="26">
        <f t="shared" si="161"/>
        <v>44.72</v>
      </c>
      <c r="L189" s="26">
        <f t="shared" si="162"/>
        <v>596.26</v>
      </c>
      <c r="M189" s="102">
        <f t="shared" si="163"/>
        <v>481.17</v>
      </c>
      <c r="N189" s="26">
        <f t="shared" si="164"/>
        <v>26.09</v>
      </c>
      <c r="O189" s="102">
        <f t="shared" si="165"/>
        <v>159</v>
      </c>
      <c r="P189" s="102">
        <f t="shared" si="166"/>
        <v>0</v>
      </c>
      <c r="Q189" s="102">
        <f t="shared" si="167"/>
        <v>1307.24</v>
      </c>
      <c r="R189" s="26">
        <f t="shared" si="168"/>
        <v>0</v>
      </c>
      <c r="S189" s="102">
        <f t="shared" si="169"/>
        <v>298.13</v>
      </c>
      <c r="T189" s="102">
        <f t="shared" si="170"/>
        <v>120.29</v>
      </c>
      <c r="U189" s="102">
        <f t="shared" si="171"/>
        <v>11.18</v>
      </c>
      <c r="V189" s="102">
        <f t="shared" si="172"/>
        <v>159</v>
      </c>
      <c r="W189" s="102">
        <f t="shared" si="173"/>
        <v>0</v>
      </c>
      <c r="X189" s="26">
        <f t="shared" si="174"/>
        <v>588.6</v>
      </c>
      <c r="Y189" s="102">
        <f t="shared" si="175"/>
        <v>1895.84</v>
      </c>
      <c r="Z189" s="102"/>
      <c r="AA189" s="119" t="s">
        <v>68</v>
      </c>
      <c r="AB189" s="120">
        <f t="shared" ref="AB189:AH189" si="233">K189+R189</f>
        <v>44.72</v>
      </c>
      <c r="AC189" s="120">
        <f t="shared" si="233"/>
        <v>894.39</v>
      </c>
      <c r="AD189" s="120">
        <f t="shared" si="233"/>
        <v>601.46</v>
      </c>
      <c r="AE189" s="120">
        <f t="shared" si="233"/>
        <v>37.27</v>
      </c>
      <c r="AF189" s="120">
        <f t="shared" si="233"/>
        <v>318</v>
      </c>
      <c r="AG189" s="120">
        <f t="shared" si="233"/>
        <v>0</v>
      </c>
      <c r="AH189" s="120">
        <f t="shared" si="233"/>
        <v>1895.84</v>
      </c>
      <c r="AI189" s="119" t="s">
        <v>35</v>
      </c>
    </row>
    <row r="190" s="75" customFormat="1" ht="16" customHeight="1" spans="1:35">
      <c r="A190" s="100">
        <f t="shared" si="160"/>
        <v>187</v>
      </c>
      <c r="B190" s="26" t="s">
        <v>395</v>
      </c>
      <c r="C190" s="126" t="s">
        <v>504</v>
      </c>
      <c r="D190" s="127" t="s">
        <v>505</v>
      </c>
      <c r="E190" s="102">
        <v>3820</v>
      </c>
      <c r="F190" s="26">
        <v>3820</v>
      </c>
      <c r="G190" s="102">
        <v>6014.67</v>
      </c>
      <c r="H190" s="102">
        <v>3820</v>
      </c>
      <c r="I190" s="102">
        <v>4180</v>
      </c>
      <c r="J190" s="102"/>
      <c r="K190" s="26">
        <f t="shared" si="161"/>
        <v>45.84</v>
      </c>
      <c r="L190" s="26">
        <f t="shared" si="162"/>
        <v>611.2</v>
      </c>
      <c r="M190" s="102">
        <f t="shared" si="163"/>
        <v>481.17</v>
      </c>
      <c r="N190" s="26">
        <f t="shared" si="164"/>
        <v>26.74</v>
      </c>
      <c r="O190" s="102">
        <f t="shared" si="165"/>
        <v>209</v>
      </c>
      <c r="P190" s="102">
        <f t="shared" si="166"/>
        <v>0</v>
      </c>
      <c r="Q190" s="102">
        <f t="shared" si="167"/>
        <v>1373.95</v>
      </c>
      <c r="R190" s="26">
        <f t="shared" si="168"/>
        <v>0</v>
      </c>
      <c r="S190" s="102">
        <f t="shared" si="169"/>
        <v>305.6</v>
      </c>
      <c r="T190" s="102">
        <f t="shared" si="170"/>
        <v>120.29</v>
      </c>
      <c r="U190" s="102">
        <f t="shared" si="171"/>
        <v>11.46</v>
      </c>
      <c r="V190" s="102">
        <f t="shared" si="172"/>
        <v>209</v>
      </c>
      <c r="W190" s="102">
        <f t="shared" si="173"/>
        <v>0</v>
      </c>
      <c r="X190" s="26">
        <f t="shared" si="174"/>
        <v>646.35</v>
      </c>
      <c r="Y190" s="102">
        <f t="shared" si="175"/>
        <v>2020.3</v>
      </c>
      <c r="Z190" s="102"/>
      <c r="AA190" s="119" t="s">
        <v>68</v>
      </c>
      <c r="AB190" s="120">
        <f t="shared" ref="AB190:AH190" si="234">K190+R190</f>
        <v>45.84</v>
      </c>
      <c r="AC190" s="120">
        <f t="shared" si="234"/>
        <v>916.8</v>
      </c>
      <c r="AD190" s="120">
        <f t="shared" si="234"/>
        <v>601.46</v>
      </c>
      <c r="AE190" s="120">
        <f t="shared" si="234"/>
        <v>38.2</v>
      </c>
      <c r="AF190" s="120">
        <f t="shared" si="234"/>
        <v>418</v>
      </c>
      <c r="AG190" s="120">
        <f t="shared" si="234"/>
        <v>0</v>
      </c>
      <c r="AH190" s="120">
        <f t="shared" si="234"/>
        <v>2020.3</v>
      </c>
      <c r="AI190" s="119" t="s">
        <v>34</v>
      </c>
    </row>
    <row r="191" s="75" customFormat="1" ht="16" customHeight="1" spans="1:35">
      <c r="A191" s="100">
        <f t="shared" si="160"/>
        <v>188</v>
      </c>
      <c r="B191" s="26" t="s">
        <v>506</v>
      </c>
      <c r="C191" s="128" t="s">
        <v>507</v>
      </c>
      <c r="D191" s="26" t="s">
        <v>508</v>
      </c>
      <c r="E191" s="26">
        <v>3726.65</v>
      </c>
      <c r="F191" s="26">
        <v>3726.65</v>
      </c>
      <c r="G191" s="102">
        <v>6014.67</v>
      </c>
      <c r="H191" s="26">
        <v>3726.65</v>
      </c>
      <c r="I191" s="102">
        <v>4180</v>
      </c>
      <c r="J191" s="102"/>
      <c r="K191" s="26">
        <f t="shared" si="161"/>
        <v>44.72</v>
      </c>
      <c r="L191" s="26">
        <f t="shared" si="162"/>
        <v>596.26</v>
      </c>
      <c r="M191" s="102">
        <f t="shared" si="163"/>
        <v>481.17</v>
      </c>
      <c r="N191" s="26">
        <f t="shared" si="164"/>
        <v>26.09</v>
      </c>
      <c r="O191" s="102">
        <f t="shared" si="165"/>
        <v>209</v>
      </c>
      <c r="P191" s="102">
        <f t="shared" si="166"/>
        <v>0</v>
      </c>
      <c r="Q191" s="102">
        <f t="shared" si="167"/>
        <v>1357.24</v>
      </c>
      <c r="R191" s="26">
        <f t="shared" si="168"/>
        <v>0</v>
      </c>
      <c r="S191" s="26">
        <f t="shared" si="169"/>
        <v>298.13</v>
      </c>
      <c r="T191" s="102">
        <f t="shared" si="170"/>
        <v>120.29</v>
      </c>
      <c r="U191" s="26">
        <f t="shared" si="171"/>
        <v>11.18</v>
      </c>
      <c r="V191" s="102">
        <f t="shared" si="172"/>
        <v>209</v>
      </c>
      <c r="W191" s="102">
        <f t="shared" si="173"/>
        <v>0</v>
      </c>
      <c r="X191" s="26">
        <f t="shared" si="174"/>
        <v>638.6</v>
      </c>
      <c r="Y191" s="26">
        <f t="shared" si="175"/>
        <v>1995.84</v>
      </c>
      <c r="Z191" s="26"/>
      <c r="AA191" s="119" t="s">
        <v>41</v>
      </c>
      <c r="AB191" s="120">
        <f t="shared" ref="AB191:AH191" si="235">K191+R191</f>
        <v>44.72</v>
      </c>
      <c r="AC191" s="120">
        <f t="shared" si="235"/>
        <v>894.39</v>
      </c>
      <c r="AD191" s="120">
        <f t="shared" si="235"/>
        <v>601.46</v>
      </c>
      <c r="AE191" s="120">
        <f t="shared" si="235"/>
        <v>37.27</v>
      </c>
      <c r="AF191" s="120">
        <f t="shared" si="235"/>
        <v>418</v>
      </c>
      <c r="AG191" s="120">
        <f t="shared" si="235"/>
        <v>0</v>
      </c>
      <c r="AH191" s="120">
        <f t="shared" si="235"/>
        <v>1995.84</v>
      </c>
      <c r="AI191" s="119" t="s">
        <v>31</v>
      </c>
    </row>
    <row r="192" s="75" customFormat="1" ht="16" customHeight="1" spans="1:35">
      <c r="A192" s="100">
        <f t="shared" si="160"/>
        <v>189</v>
      </c>
      <c r="B192" s="26" t="s">
        <v>148</v>
      </c>
      <c r="C192" s="128" t="s">
        <v>509</v>
      </c>
      <c r="D192" s="26" t="s">
        <v>510</v>
      </c>
      <c r="E192" s="26">
        <v>3726.65</v>
      </c>
      <c r="F192" s="26">
        <v>3726.65</v>
      </c>
      <c r="G192" s="102">
        <v>6014.67</v>
      </c>
      <c r="H192" s="26">
        <v>3726.65</v>
      </c>
      <c r="I192" s="102">
        <v>4180</v>
      </c>
      <c r="J192" s="102"/>
      <c r="K192" s="26">
        <f t="shared" si="161"/>
        <v>44.72</v>
      </c>
      <c r="L192" s="26">
        <f t="shared" si="162"/>
        <v>596.26</v>
      </c>
      <c r="M192" s="102">
        <f t="shared" si="163"/>
        <v>481.17</v>
      </c>
      <c r="N192" s="26">
        <f t="shared" si="164"/>
        <v>26.09</v>
      </c>
      <c r="O192" s="102">
        <f t="shared" si="165"/>
        <v>209</v>
      </c>
      <c r="P192" s="102">
        <f t="shared" si="166"/>
        <v>0</v>
      </c>
      <c r="Q192" s="102">
        <f t="shared" si="167"/>
        <v>1357.24</v>
      </c>
      <c r="R192" s="26">
        <f t="shared" si="168"/>
        <v>0</v>
      </c>
      <c r="S192" s="26">
        <f t="shared" si="169"/>
        <v>298.13</v>
      </c>
      <c r="T192" s="102">
        <f t="shared" si="170"/>
        <v>120.29</v>
      </c>
      <c r="U192" s="26">
        <f t="shared" si="171"/>
        <v>11.18</v>
      </c>
      <c r="V192" s="102">
        <f t="shared" si="172"/>
        <v>209</v>
      </c>
      <c r="W192" s="102">
        <f t="shared" si="173"/>
        <v>0</v>
      </c>
      <c r="X192" s="26">
        <f t="shared" si="174"/>
        <v>638.6</v>
      </c>
      <c r="Y192" s="26">
        <f t="shared" si="175"/>
        <v>1995.84</v>
      </c>
      <c r="Z192" s="26"/>
      <c r="AA192" s="119" t="s">
        <v>75</v>
      </c>
      <c r="AB192" s="120">
        <f t="shared" ref="AB192:AH192" si="236">K192+R192</f>
        <v>44.72</v>
      </c>
      <c r="AC192" s="120">
        <f t="shared" si="236"/>
        <v>894.39</v>
      </c>
      <c r="AD192" s="120">
        <f t="shared" si="236"/>
        <v>601.46</v>
      </c>
      <c r="AE192" s="120">
        <f t="shared" si="236"/>
        <v>37.27</v>
      </c>
      <c r="AF192" s="120">
        <f t="shared" si="236"/>
        <v>418</v>
      </c>
      <c r="AG192" s="120">
        <f t="shared" si="236"/>
        <v>0</v>
      </c>
      <c r="AH192" s="120">
        <f t="shared" si="236"/>
        <v>1995.84</v>
      </c>
      <c r="AI192" s="119" t="s">
        <v>31</v>
      </c>
    </row>
    <row r="193" s="75" customFormat="1" ht="16" customHeight="1" spans="1:35">
      <c r="A193" s="100">
        <f t="shared" si="160"/>
        <v>190</v>
      </c>
      <c r="B193" s="26" t="s">
        <v>180</v>
      </c>
      <c r="C193" s="111" t="s">
        <v>511</v>
      </c>
      <c r="D193" s="129" t="s">
        <v>512</v>
      </c>
      <c r="E193" s="26">
        <v>3726.65</v>
      </c>
      <c r="F193" s="26">
        <v>3726.65</v>
      </c>
      <c r="G193" s="102">
        <v>6014.67</v>
      </c>
      <c r="H193" s="26">
        <v>3726.65</v>
      </c>
      <c r="I193" s="102">
        <v>3180</v>
      </c>
      <c r="J193" s="102"/>
      <c r="K193" s="26">
        <f t="shared" si="161"/>
        <v>44.72</v>
      </c>
      <c r="L193" s="26">
        <f t="shared" si="162"/>
        <v>596.26</v>
      </c>
      <c r="M193" s="102">
        <f t="shared" si="163"/>
        <v>481.17</v>
      </c>
      <c r="N193" s="26">
        <f t="shared" si="164"/>
        <v>26.09</v>
      </c>
      <c r="O193" s="102">
        <f t="shared" si="165"/>
        <v>159</v>
      </c>
      <c r="P193" s="102">
        <f t="shared" si="166"/>
        <v>0</v>
      </c>
      <c r="Q193" s="102">
        <f t="shared" si="167"/>
        <v>1307.24</v>
      </c>
      <c r="R193" s="26">
        <f t="shared" si="168"/>
        <v>0</v>
      </c>
      <c r="S193" s="26">
        <f t="shared" si="169"/>
        <v>298.13</v>
      </c>
      <c r="T193" s="102">
        <f t="shared" si="170"/>
        <v>120.29</v>
      </c>
      <c r="U193" s="26">
        <f t="shared" si="171"/>
        <v>11.18</v>
      </c>
      <c r="V193" s="102">
        <f t="shared" si="172"/>
        <v>159</v>
      </c>
      <c r="W193" s="102">
        <f t="shared" si="173"/>
        <v>0</v>
      </c>
      <c r="X193" s="26">
        <f t="shared" si="174"/>
        <v>588.6</v>
      </c>
      <c r="Y193" s="26">
        <f t="shared" si="175"/>
        <v>1895.84</v>
      </c>
      <c r="Z193" s="26"/>
      <c r="AA193" s="119" t="s">
        <v>49</v>
      </c>
      <c r="AB193" s="120">
        <f t="shared" ref="AB193:AH193" si="237">K193+R193</f>
        <v>44.72</v>
      </c>
      <c r="AC193" s="120">
        <f t="shared" si="237"/>
        <v>894.39</v>
      </c>
      <c r="AD193" s="120">
        <f t="shared" si="237"/>
        <v>601.46</v>
      </c>
      <c r="AE193" s="120">
        <f t="shared" si="237"/>
        <v>37.27</v>
      </c>
      <c r="AF193" s="120">
        <f t="shared" si="237"/>
        <v>318</v>
      </c>
      <c r="AG193" s="120">
        <f t="shared" si="237"/>
        <v>0</v>
      </c>
      <c r="AH193" s="120">
        <f t="shared" si="237"/>
        <v>1895.84</v>
      </c>
      <c r="AI193" s="119" t="s">
        <v>34</v>
      </c>
    </row>
    <row r="194" s="75" customFormat="1" ht="16" customHeight="1" spans="1:35">
      <c r="A194" s="100">
        <f t="shared" ref="A194:A257" si="238">ROW()-3</f>
        <v>191</v>
      </c>
      <c r="B194" s="26" t="s">
        <v>180</v>
      </c>
      <c r="C194" s="111" t="s">
        <v>513</v>
      </c>
      <c r="D194" s="129" t="s">
        <v>514</v>
      </c>
      <c r="E194" s="26">
        <v>3726.65</v>
      </c>
      <c r="F194" s="26">
        <v>3726.65</v>
      </c>
      <c r="G194" s="102">
        <v>6014.67</v>
      </c>
      <c r="H194" s="26">
        <v>3726.65</v>
      </c>
      <c r="I194" s="102">
        <v>3180</v>
      </c>
      <c r="J194" s="102"/>
      <c r="K194" s="26">
        <f t="shared" ref="K194:K257" si="239">ROUND(E194*0.012,2)</f>
        <v>44.72</v>
      </c>
      <c r="L194" s="26">
        <f t="shared" ref="L194:L257" si="240">ROUND(F194*0.16,2)</f>
        <v>596.26</v>
      </c>
      <c r="M194" s="102">
        <f t="shared" ref="M194:M257" si="241">ROUND(G194*0.08,2)</f>
        <v>481.17</v>
      </c>
      <c r="N194" s="26">
        <f t="shared" ref="N194:N257" si="242">ROUND(H194*0.007,2)</f>
        <v>26.09</v>
      </c>
      <c r="O194" s="102">
        <f t="shared" ref="O194:O257" si="243">I194*5%</f>
        <v>159</v>
      </c>
      <c r="P194" s="102">
        <f t="shared" ref="P194:P257" si="244">J194*50%</f>
        <v>0</v>
      </c>
      <c r="Q194" s="102">
        <f t="shared" ref="Q194:Q257" si="245">SUM(K194:P194)</f>
        <v>1307.24</v>
      </c>
      <c r="R194" s="26">
        <f t="shared" ref="R194:R257" si="246">E194*0</f>
        <v>0</v>
      </c>
      <c r="S194" s="26">
        <f t="shared" ref="S194:S257" si="247">ROUND(F194*0.08,2)</f>
        <v>298.13</v>
      </c>
      <c r="T194" s="102">
        <f t="shared" ref="T194:T257" si="248">ROUND(G194*0.02,2)</f>
        <v>120.29</v>
      </c>
      <c r="U194" s="26">
        <f t="shared" ref="U194:U257" si="249">ROUND(H194*0.003,2)</f>
        <v>11.18</v>
      </c>
      <c r="V194" s="102">
        <f t="shared" ref="V194:V257" si="250">I194*5%</f>
        <v>159</v>
      </c>
      <c r="W194" s="102">
        <f t="shared" ref="W194:W257" si="251">J194*50%</f>
        <v>0</v>
      </c>
      <c r="X194" s="26">
        <f t="shared" ref="X194:X257" si="252">SUM(R194:W194)</f>
        <v>588.6</v>
      </c>
      <c r="Y194" s="26">
        <f t="shared" ref="Y194:Y257" si="253">Q194+X194</f>
        <v>1895.84</v>
      </c>
      <c r="Z194" s="26"/>
      <c r="AA194" s="119" t="s">
        <v>49</v>
      </c>
      <c r="AB194" s="120">
        <f t="shared" ref="AB194:AH194" si="254">K194+R194</f>
        <v>44.72</v>
      </c>
      <c r="AC194" s="120">
        <f t="shared" si="254"/>
        <v>894.39</v>
      </c>
      <c r="AD194" s="120">
        <f t="shared" si="254"/>
        <v>601.46</v>
      </c>
      <c r="AE194" s="120">
        <f t="shared" si="254"/>
        <v>37.27</v>
      </c>
      <c r="AF194" s="120">
        <f t="shared" si="254"/>
        <v>318</v>
      </c>
      <c r="AG194" s="120">
        <f t="shared" si="254"/>
        <v>0</v>
      </c>
      <c r="AH194" s="120">
        <f t="shared" si="254"/>
        <v>1895.84</v>
      </c>
      <c r="AI194" s="119" t="s">
        <v>34</v>
      </c>
    </row>
    <row r="195" s="75" customFormat="1" ht="16" customHeight="1" spans="1:35">
      <c r="A195" s="100">
        <f t="shared" si="238"/>
        <v>192</v>
      </c>
      <c r="B195" s="26" t="s">
        <v>201</v>
      </c>
      <c r="C195" s="111" t="s">
        <v>515</v>
      </c>
      <c r="D195" s="129" t="s">
        <v>516</v>
      </c>
      <c r="E195" s="26">
        <v>3726.65</v>
      </c>
      <c r="F195" s="26">
        <v>3726.65</v>
      </c>
      <c r="G195" s="102">
        <v>6014.67</v>
      </c>
      <c r="H195" s="26">
        <v>3726.65</v>
      </c>
      <c r="I195" s="102">
        <v>3180</v>
      </c>
      <c r="J195" s="102"/>
      <c r="K195" s="26">
        <f t="shared" si="239"/>
        <v>44.72</v>
      </c>
      <c r="L195" s="26">
        <f t="shared" si="240"/>
        <v>596.26</v>
      </c>
      <c r="M195" s="102">
        <f t="shared" si="241"/>
        <v>481.17</v>
      </c>
      <c r="N195" s="26">
        <f t="shared" si="242"/>
        <v>26.09</v>
      </c>
      <c r="O195" s="102">
        <f t="shared" si="243"/>
        <v>159</v>
      </c>
      <c r="P195" s="102">
        <f t="shared" si="244"/>
        <v>0</v>
      </c>
      <c r="Q195" s="102">
        <f t="shared" si="245"/>
        <v>1307.24</v>
      </c>
      <c r="R195" s="26">
        <f t="shared" si="246"/>
        <v>0</v>
      </c>
      <c r="S195" s="26">
        <f t="shared" si="247"/>
        <v>298.13</v>
      </c>
      <c r="T195" s="102">
        <f t="shared" si="248"/>
        <v>120.29</v>
      </c>
      <c r="U195" s="26">
        <f t="shared" si="249"/>
        <v>11.18</v>
      </c>
      <c r="V195" s="102">
        <f t="shared" si="250"/>
        <v>159</v>
      </c>
      <c r="W195" s="102">
        <f t="shared" si="251"/>
        <v>0</v>
      </c>
      <c r="X195" s="26">
        <f t="shared" si="252"/>
        <v>588.6</v>
      </c>
      <c r="Y195" s="26">
        <f t="shared" si="253"/>
        <v>1895.84</v>
      </c>
      <c r="Z195" s="26"/>
      <c r="AA195" s="119" t="s">
        <v>46</v>
      </c>
      <c r="AB195" s="120">
        <f t="shared" ref="AB195:AH195" si="255">K195+R195</f>
        <v>44.72</v>
      </c>
      <c r="AC195" s="120">
        <f t="shared" si="255"/>
        <v>894.39</v>
      </c>
      <c r="AD195" s="120">
        <f t="shared" si="255"/>
        <v>601.46</v>
      </c>
      <c r="AE195" s="120">
        <f t="shared" si="255"/>
        <v>37.27</v>
      </c>
      <c r="AF195" s="120">
        <f t="shared" si="255"/>
        <v>318</v>
      </c>
      <c r="AG195" s="120">
        <f t="shared" si="255"/>
        <v>0</v>
      </c>
      <c r="AH195" s="120">
        <f t="shared" si="255"/>
        <v>1895.84</v>
      </c>
      <c r="AI195" s="119" t="s">
        <v>32</v>
      </c>
    </row>
    <row r="196" s="75" customFormat="1" ht="16" customHeight="1" spans="1:35">
      <c r="A196" s="100">
        <f t="shared" si="238"/>
        <v>193</v>
      </c>
      <c r="B196" s="26" t="s">
        <v>517</v>
      </c>
      <c r="C196" s="111" t="s">
        <v>518</v>
      </c>
      <c r="D196" s="129" t="s">
        <v>519</v>
      </c>
      <c r="E196" s="26">
        <v>3726.65</v>
      </c>
      <c r="F196" s="26">
        <v>3726.65</v>
      </c>
      <c r="G196" s="102">
        <v>6014.67</v>
      </c>
      <c r="H196" s="26">
        <v>3726.65</v>
      </c>
      <c r="I196" s="102">
        <v>4180</v>
      </c>
      <c r="J196" s="102"/>
      <c r="K196" s="26">
        <f t="shared" si="239"/>
        <v>44.72</v>
      </c>
      <c r="L196" s="26">
        <f t="shared" si="240"/>
        <v>596.26</v>
      </c>
      <c r="M196" s="102">
        <f t="shared" si="241"/>
        <v>481.17</v>
      </c>
      <c r="N196" s="26">
        <f t="shared" si="242"/>
        <v>26.09</v>
      </c>
      <c r="O196" s="102">
        <f t="shared" si="243"/>
        <v>209</v>
      </c>
      <c r="P196" s="102">
        <f t="shared" si="244"/>
        <v>0</v>
      </c>
      <c r="Q196" s="102">
        <f t="shared" si="245"/>
        <v>1357.24</v>
      </c>
      <c r="R196" s="26">
        <f t="shared" si="246"/>
        <v>0</v>
      </c>
      <c r="S196" s="26">
        <f t="shared" si="247"/>
        <v>298.13</v>
      </c>
      <c r="T196" s="102">
        <f t="shared" si="248"/>
        <v>120.29</v>
      </c>
      <c r="U196" s="26">
        <f t="shared" si="249"/>
        <v>11.18</v>
      </c>
      <c r="V196" s="102">
        <f t="shared" si="250"/>
        <v>209</v>
      </c>
      <c r="W196" s="102">
        <f t="shared" si="251"/>
        <v>0</v>
      </c>
      <c r="X196" s="26">
        <f t="shared" si="252"/>
        <v>638.6</v>
      </c>
      <c r="Y196" s="26">
        <f t="shared" si="253"/>
        <v>1995.84</v>
      </c>
      <c r="Z196" s="26"/>
      <c r="AA196" s="119" t="s">
        <v>49</v>
      </c>
      <c r="AB196" s="120">
        <f t="shared" ref="AB196:AH196" si="256">K196+R196</f>
        <v>44.72</v>
      </c>
      <c r="AC196" s="120">
        <f t="shared" si="256"/>
        <v>894.39</v>
      </c>
      <c r="AD196" s="120">
        <f t="shared" si="256"/>
        <v>601.46</v>
      </c>
      <c r="AE196" s="120">
        <f t="shared" si="256"/>
        <v>37.27</v>
      </c>
      <c r="AF196" s="120">
        <f t="shared" si="256"/>
        <v>418</v>
      </c>
      <c r="AG196" s="120">
        <f t="shared" si="256"/>
        <v>0</v>
      </c>
      <c r="AH196" s="120">
        <f t="shared" si="256"/>
        <v>1995.84</v>
      </c>
      <c r="AI196" s="119" t="s">
        <v>34</v>
      </c>
    </row>
    <row r="197" s="75" customFormat="1" ht="16" customHeight="1" spans="1:35">
      <c r="A197" s="100">
        <f t="shared" si="238"/>
        <v>194</v>
      </c>
      <c r="B197" s="26" t="s">
        <v>395</v>
      </c>
      <c r="C197" s="111" t="s">
        <v>520</v>
      </c>
      <c r="D197" s="129" t="s">
        <v>521</v>
      </c>
      <c r="E197" s="26">
        <v>3726.65</v>
      </c>
      <c r="F197" s="26">
        <v>3726.65</v>
      </c>
      <c r="G197" s="102">
        <v>6014.67</v>
      </c>
      <c r="H197" s="26">
        <v>3726.65</v>
      </c>
      <c r="I197" s="102">
        <v>2200</v>
      </c>
      <c r="J197" s="102"/>
      <c r="K197" s="26">
        <f t="shared" si="239"/>
        <v>44.72</v>
      </c>
      <c r="L197" s="26">
        <f t="shared" si="240"/>
        <v>596.26</v>
      </c>
      <c r="M197" s="102">
        <f t="shared" si="241"/>
        <v>481.17</v>
      </c>
      <c r="N197" s="26">
        <f t="shared" si="242"/>
        <v>26.09</v>
      </c>
      <c r="O197" s="102">
        <f t="shared" si="243"/>
        <v>110</v>
      </c>
      <c r="P197" s="102">
        <f t="shared" si="244"/>
        <v>0</v>
      </c>
      <c r="Q197" s="102">
        <f t="shared" si="245"/>
        <v>1258.24</v>
      </c>
      <c r="R197" s="26">
        <f t="shared" si="246"/>
        <v>0</v>
      </c>
      <c r="S197" s="26">
        <f t="shared" si="247"/>
        <v>298.13</v>
      </c>
      <c r="T197" s="102">
        <f t="shared" si="248"/>
        <v>120.29</v>
      </c>
      <c r="U197" s="26">
        <f t="shared" si="249"/>
        <v>11.18</v>
      </c>
      <c r="V197" s="102">
        <f t="shared" si="250"/>
        <v>110</v>
      </c>
      <c r="W197" s="102">
        <f t="shared" si="251"/>
        <v>0</v>
      </c>
      <c r="X197" s="26">
        <f t="shared" si="252"/>
        <v>539.6</v>
      </c>
      <c r="Y197" s="26">
        <f t="shared" si="253"/>
        <v>1797.84</v>
      </c>
      <c r="Z197" s="26"/>
      <c r="AA197" s="119" t="s">
        <v>44</v>
      </c>
      <c r="AB197" s="120">
        <f t="shared" ref="AB197:AH197" si="257">K197+R197</f>
        <v>44.72</v>
      </c>
      <c r="AC197" s="120">
        <f t="shared" si="257"/>
        <v>894.39</v>
      </c>
      <c r="AD197" s="120">
        <f t="shared" si="257"/>
        <v>601.46</v>
      </c>
      <c r="AE197" s="120">
        <f t="shared" si="257"/>
        <v>37.27</v>
      </c>
      <c r="AF197" s="120">
        <f t="shared" si="257"/>
        <v>220</v>
      </c>
      <c r="AG197" s="120">
        <f t="shared" si="257"/>
        <v>0</v>
      </c>
      <c r="AH197" s="120">
        <f t="shared" si="257"/>
        <v>1797.84</v>
      </c>
      <c r="AI197" s="119" t="s">
        <v>32</v>
      </c>
    </row>
    <row r="198" s="75" customFormat="1" ht="16" customHeight="1" spans="1:35">
      <c r="A198" s="100">
        <f t="shared" si="238"/>
        <v>195</v>
      </c>
      <c r="B198" s="26" t="s">
        <v>113</v>
      </c>
      <c r="C198" s="111" t="s">
        <v>522</v>
      </c>
      <c r="D198" s="129" t="s">
        <v>523</v>
      </c>
      <c r="E198" s="26">
        <v>3726.65</v>
      </c>
      <c r="F198" s="26">
        <v>3726.65</v>
      </c>
      <c r="G198" s="102">
        <v>6014.67</v>
      </c>
      <c r="H198" s="26">
        <v>3726.65</v>
      </c>
      <c r="I198" s="102">
        <v>3180</v>
      </c>
      <c r="J198" s="102"/>
      <c r="K198" s="26">
        <f t="shared" si="239"/>
        <v>44.72</v>
      </c>
      <c r="L198" s="26">
        <f t="shared" si="240"/>
        <v>596.26</v>
      </c>
      <c r="M198" s="102">
        <f t="shared" si="241"/>
        <v>481.17</v>
      </c>
      <c r="N198" s="26">
        <f t="shared" si="242"/>
        <v>26.09</v>
      </c>
      <c r="O198" s="102">
        <f t="shared" si="243"/>
        <v>159</v>
      </c>
      <c r="P198" s="102">
        <f t="shared" si="244"/>
        <v>0</v>
      </c>
      <c r="Q198" s="102">
        <f t="shared" si="245"/>
        <v>1307.24</v>
      </c>
      <c r="R198" s="26">
        <f t="shared" si="246"/>
        <v>0</v>
      </c>
      <c r="S198" s="26">
        <f t="shared" si="247"/>
        <v>298.13</v>
      </c>
      <c r="T198" s="102">
        <f t="shared" si="248"/>
        <v>120.29</v>
      </c>
      <c r="U198" s="26">
        <f t="shared" si="249"/>
        <v>11.18</v>
      </c>
      <c r="V198" s="102">
        <f t="shared" si="250"/>
        <v>159</v>
      </c>
      <c r="W198" s="102">
        <f t="shared" si="251"/>
        <v>0</v>
      </c>
      <c r="X198" s="26">
        <f t="shared" si="252"/>
        <v>588.6</v>
      </c>
      <c r="Y198" s="26">
        <f t="shared" si="253"/>
        <v>1895.84</v>
      </c>
      <c r="Z198" s="26"/>
      <c r="AA198" s="119" t="s">
        <v>50</v>
      </c>
      <c r="AB198" s="120">
        <f t="shared" ref="AB198:AH198" si="258">K198+R198</f>
        <v>44.72</v>
      </c>
      <c r="AC198" s="120">
        <f t="shared" si="258"/>
        <v>894.39</v>
      </c>
      <c r="AD198" s="120">
        <f t="shared" si="258"/>
        <v>601.46</v>
      </c>
      <c r="AE198" s="120">
        <f t="shared" si="258"/>
        <v>37.27</v>
      </c>
      <c r="AF198" s="120">
        <f t="shared" si="258"/>
        <v>318</v>
      </c>
      <c r="AG198" s="120">
        <f t="shared" si="258"/>
        <v>0</v>
      </c>
      <c r="AH198" s="120">
        <f t="shared" si="258"/>
        <v>1895.84</v>
      </c>
      <c r="AI198" s="119" t="s">
        <v>35</v>
      </c>
    </row>
    <row r="199" s="17" customFormat="1" ht="16" customHeight="1" spans="1:35">
      <c r="A199" s="100">
        <f t="shared" si="238"/>
        <v>196</v>
      </c>
      <c r="B199" s="26" t="s">
        <v>113</v>
      </c>
      <c r="C199" s="111" t="s">
        <v>524</v>
      </c>
      <c r="D199" s="26" t="s">
        <v>525</v>
      </c>
      <c r="E199" s="26">
        <v>3726.65</v>
      </c>
      <c r="F199" s="26">
        <v>3726.65</v>
      </c>
      <c r="G199" s="102">
        <v>6014.67</v>
      </c>
      <c r="H199" s="26">
        <v>3726.65</v>
      </c>
      <c r="I199" s="102">
        <v>3180</v>
      </c>
      <c r="J199" s="102"/>
      <c r="K199" s="26">
        <f t="shared" si="239"/>
        <v>44.72</v>
      </c>
      <c r="L199" s="26">
        <f t="shared" si="240"/>
        <v>596.26</v>
      </c>
      <c r="M199" s="102">
        <f t="shared" si="241"/>
        <v>481.17</v>
      </c>
      <c r="N199" s="26">
        <f t="shared" si="242"/>
        <v>26.09</v>
      </c>
      <c r="O199" s="102">
        <f t="shared" si="243"/>
        <v>159</v>
      </c>
      <c r="P199" s="102">
        <f t="shared" si="244"/>
        <v>0</v>
      </c>
      <c r="Q199" s="102">
        <f t="shared" si="245"/>
        <v>1307.24</v>
      </c>
      <c r="R199" s="26">
        <f t="shared" si="246"/>
        <v>0</v>
      </c>
      <c r="S199" s="26">
        <f t="shared" si="247"/>
        <v>298.13</v>
      </c>
      <c r="T199" s="102">
        <f t="shared" si="248"/>
        <v>120.29</v>
      </c>
      <c r="U199" s="26">
        <f t="shared" si="249"/>
        <v>11.18</v>
      </c>
      <c r="V199" s="102">
        <f t="shared" si="250"/>
        <v>159</v>
      </c>
      <c r="W199" s="102">
        <f t="shared" si="251"/>
        <v>0</v>
      </c>
      <c r="X199" s="26">
        <f t="shared" si="252"/>
        <v>588.6</v>
      </c>
      <c r="Y199" s="26">
        <f t="shared" si="253"/>
        <v>1895.84</v>
      </c>
      <c r="Z199" s="26"/>
      <c r="AA199" s="119" t="s">
        <v>50</v>
      </c>
      <c r="AB199" s="120">
        <f t="shared" ref="AB199:AH199" si="259">K199+R199</f>
        <v>44.72</v>
      </c>
      <c r="AC199" s="120">
        <f t="shared" si="259"/>
        <v>894.39</v>
      </c>
      <c r="AD199" s="120">
        <f t="shared" si="259"/>
        <v>601.46</v>
      </c>
      <c r="AE199" s="120">
        <f t="shared" si="259"/>
        <v>37.27</v>
      </c>
      <c r="AF199" s="120">
        <f t="shared" si="259"/>
        <v>318</v>
      </c>
      <c r="AG199" s="120">
        <f t="shared" si="259"/>
        <v>0</v>
      </c>
      <c r="AH199" s="120">
        <f t="shared" si="259"/>
        <v>1895.84</v>
      </c>
      <c r="AI199" s="119" t="s">
        <v>35</v>
      </c>
    </row>
    <row r="200" s="17" customFormat="1" ht="16" customHeight="1" spans="1:35">
      <c r="A200" s="100">
        <f t="shared" si="238"/>
        <v>197</v>
      </c>
      <c r="B200" s="26" t="s">
        <v>113</v>
      </c>
      <c r="C200" s="111" t="s">
        <v>526</v>
      </c>
      <c r="D200" s="26" t="s">
        <v>527</v>
      </c>
      <c r="E200" s="26">
        <v>3726.65</v>
      </c>
      <c r="F200" s="26">
        <v>3726.65</v>
      </c>
      <c r="G200" s="102">
        <v>6014.67</v>
      </c>
      <c r="H200" s="26">
        <v>3726.65</v>
      </c>
      <c r="I200" s="102">
        <v>3180</v>
      </c>
      <c r="J200" s="102"/>
      <c r="K200" s="26">
        <f t="shared" si="239"/>
        <v>44.72</v>
      </c>
      <c r="L200" s="26">
        <f t="shared" si="240"/>
        <v>596.26</v>
      </c>
      <c r="M200" s="102">
        <f t="shared" si="241"/>
        <v>481.17</v>
      </c>
      <c r="N200" s="26">
        <f t="shared" si="242"/>
        <v>26.09</v>
      </c>
      <c r="O200" s="102">
        <f t="shared" si="243"/>
        <v>159</v>
      </c>
      <c r="P200" s="102">
        <f t="shared" si="244"/>
        <v>0</v>
      </c>
      <c r="Q200" s="102">
        <f t="shared" si="245"/>
        <v>1307.24</v>
      </c>
      <c r="R200" s="26">
        <f t="shared" si="246"/>
        <v>0</v>
      </c>
      <c r="S200" s="26">
        <f t="shared" si="247"/>
        <v>298.13</v>
      </c>
      <c r="T200" s="102">
        <f t="shared" si="248"/>
        <v>120.29</v>
      </c>
      <c r="U200" s="26">
        <f t="shared" si="249"/>
        <v>11.18</v>
      </c>
      <c r="V200" s="102">
        <f t="shared" si="250"/>
        <v>159</v>
      </c>
      <c r="W200" s="102">
        <f t="shared" si="251"/>
        <v>0</v>
      </c>
      <c r="X200" s="26">
        <f t="shared" si="252"/>
        <v>588.6</v>
      </c>
      <c r="Y200" s="26">
        <f t="shared" si="253"/>
        <v>1895.84</v>
      </c>
      <c r="Z200" s="26"/>
      <c r="AA200" s="119" t="s">
        <v>50</v>
      </c>
      <c r="AB200" s="120">
        <f t="shared" ref="AB200:AH200" si="260">K200+R200</f>
        <v>44.72</v>
      </c>
      <c r="AC200" s="120">
        <f t="shared" si="260"/>
        <v>894.39</v>
      </c>
      <c r="AD200" s="120">
        <f t="shared" si="260"/>
        <v>601.46</v>
      </c>
      <c r="AE200" s="120">
        <f t="shared" si="260"/>
        <v>37.27</v>
      </c>
      <c r="AF200" s="120">
        <f t="shared" si="260"/>
        <v>318</v>
      </c>
      <c r="AG200" s="120">
        <f t="shared" si="260"/>
        <v>0</v>
      </c>
      <c r="AH200" s="120">
        <f t="shared" si="260"/>
        <v>1895.84</v>
      </c>
      <c r="AI200" s="119" t="s">
        <v>35</v>
      </c>
    </row>
    <row r="201" s="17" customFormat="1" ht="16" customHeight="1" spans="1:35">
      <c r="A201" s="100">
        <f t="shared" si="238"/>
        <v>198</v>
      </c>
      <c r="B201" s="26" t="s">
        <v>506</v>
      </c>
      <c r="C201" s="111" t="s">
        <v>528</v>
      </c>
      <c r="D201" s="26" t="s">
        <v>529</v>
      </c>
      <c r="E201" s="26">
        <v>3820</v>
      </c>
      <c r="F201" s="26">
        <v>3820</v>
      </c>
      <c r="G201" s="102">
        <v>6014.67</v>
      </c>
      <c r="H201" s="26">
        <v>3820</v>
      </c>
      <c r="I201" s="102">
        <v>4180</v>
      </c>
      <c r="J201" s="102"/>
      <c r="K201" s="26">
        <f t="shared" si="239"/>
        <v>45.84</v>
      </c>
      <c r="L201" s="26">
        <f t="shared" si="240"/>
        <v>611.2</v>
      </c>
      <c r="M201" s="102">
        <f t="shared" si="241"/>
        <v>481.17</v>
      </c>
      <c r="N201" s="26">
        <f t="shared" si="242"/>
        <v>26.74</v>
      </c>
      <c r="O201" s="102">
        <f t="shared" si="243"/>
        <v>209</v>
      </c>
      <c r="P201" s="102">
        <f t="shared" si="244"/>
        <v>0</v>
      </c>
      <c r="Q201" s="102">
        <f t="shared" si="245"/>
        <v>1373.95</v>
      </c>
      <c r="R201" s="26">
        <f t="shared" si="246"/>
        <v>0</v>
      </c>
      <c r="S201" s="26">
        <f t="shared" si="247"/>
        <v>305.6</v>
      </c>
      <c r="T201" s="102">
        <f t="shared" si="248"/>
        <v>120.29</v>
      </c>
      <c r="U201" s="26">
        <f t="shared" si="249"/>
        <v>11.46</v>
      </c>
      <c r="V201" s="102">
        <f t="shared" si="250"/>
        <v>209</v>
      </c>
      <c r="W201" s="102">
        <f t="shared" si="251"/>
        <v>0</v>
      </c>
      <c r="X201" s="26">
        <f t="shared" si="252"/>
        <v>646.35</v>
      </c>
      <c r="Y201" s="26">
        <f t="shared" si="253"/>
        <v>2020.3</v>
      </c>
      <c r="Z201" s="26"/>
      <c r="AA201" s="119" t="s">
        <v>41</v>
      </c>
      <c r="AB201" s="120">
        <f t="shared" ref="AB201:AH201" si="261">K201+R201</f>
        <v>45.84</v>
      </c>
      <c r="AC201" s="120">
        <f t="shared" si="261"/>
        <v>916.8</v>
      </c>
      <c r="AD201" s="120">
        <f t="shared" si="261"/>
        <v>601.46</v>
      </c>
      <c r="AE201" s="120">
        <f t="shared" si="261"/>
        <v>38.2</v>
      </c>
      <c r="AF201" s="120">
        <f t="shared" si="261"/>
        <v>418</v>
      </c>
      <c r="AG201" s="120">
        <f t="shared" si="261"/>
        <v>0</v>
      </c>
      <c r="AH201" s="120">
        <f t="shared" si="261"/>
        <v>2020.3</v>
      </c>
      <c r="AI201" s="119" t="s">
        <v>31</v>
      </c>
    </row>
    <row r="202" s="17" customFormat="1" ht="16" customHeight="1" spans="1:35">
      <c r="A202" s="100">
        <f t="shared" si="238"/>
        <v>199</v>
      </c>
      <c r="B202" s="26" t="s">
        <v>501</v>
      </c>
      <c r="C202" s="111" t="s">
        <v>530</v>
      </c>
      <c r="D202" s="26" t="s">
        <v>531</v>
      </c>
      <c r="E202" s="26">
        <v>3820</v>
      </c>
      <c r="F202" s="26">
        <v>3820</v>
      </c>
      <c r="G202" s="102">
        <v>6014.67</v>
      </c>
      <c r="H202" s="26">
        <v>3820</v>
      </c>
      <c r="I202" s="102">
        <v>4180</v>
      </c>
      <c r="J202" s="102"/>
      <c r="K202" s="26">
        <f t="shared" si="239"/>
        <v>45.84</v>
      </c>
      <c r="L202" s="26">
        <f t="shared" si="240"/>
        <v>611.2</v>
      </c>
      <c r="M202" s="102">
        <f t="shared" si="241"/>
        <v>481.17</v>
      </c>
      <c r="N202" s="26">
        <f t="shared" si="242"/>
        <v>26.74</v>
      </c>
      <c r="O202" s="102">
        <f t="shared" si="243"/>
        <v>209</v>
      </c>
      <c r="P202" s="102">
        <f t="shared" si="244"/>
        <v>0</v>
      </c>
      <c r="Q202" s="102">
        <f t="shared" si="245"/>
        <v>1373.95</v>
      </c>
      <c r="R202" s="26">
        <f t="shared" si="246"/>
        <v>0</v>
      </c>
      <c r="S202" s="26">
        <f t="shared" si="247"/>
        <v>305.6</v>
      </c>
      <c r="T202" s="102">
        <f t="shared" si="248"/>
        <v>120.29</v>
      </c>
      <c r="U202" s="26">
        <f t="shared" si="249"/>
        <v>11.46</v>
      </c>
      <c r="V202" s="102">
        <f t="shared" si="250"/>
        <v>209</v>
      </c>
      <c r="W202" s="102">
        <f t="shared" si="251"/>
        <v>0</v>
      </c>
      <c r="X202" s="26">
        <f t="shared" si="252"/>
        <v>646.35</v>
      </c>
      <c r="Y202" s="26">
        <f t="shared" si="253"/>
        <v>2020.3</v>
      </c>
      <c r="Z202" s="26"/>
      <c r="AA202" s="119" t="s">
        <v>68</v>
      </c>
      <c r="AB202" s="120">
        <f t="shared" ref="AB202:AH202" si="262">K202+R202</f>
        <v>45.84</v>
      </c>
      <c r="AC202" s="120">
        <f t="shared" si="262"/>
        <v>916.8</v>
      </c>
      <c r="AD202" s="120">
        <f t="shared" si="262"/>
        <v>601.46</v>
      </c>
      <c r="AE202" s="120">
        <f t="shared" si="262"/>
        <v>38.2</v>
      </c>
      <c r="AF202" s="120">
        <f t="shared" si="262"/>
        <v>418</v>
      </c>
      <c r="AG202" s="120">
        <f t="shared" si="262"/>
        <v>0</v>
      </c>
      <c r="AH202" s="120">
        <f t="shared" si="262"/>
        <v>2020.3</v>
      </c>
      <c r="AI202" s="119" t="s">
        <v>35</v>
      </c>
    </row>
    <row r="203" s="17" customFormat="1" ht="16" customHeight="1" spans="1:35">
      <c r="A203" s="100">
        <f t="shared" si="238"/>
        <v>200</v>
      </c>
      <c r="B203" s="26" t="s">
        <v>207</v>
      </c>
      <c r="C203" s="111" t="s">
        <v>532</v>
      </c>
      <c r="D203" s="26" t="s">
        <v>533</v>
      </c>
      <c r="E203" s="26">
        <v>3726.65</v>
      </c>
      <c r="F203" s="26">
        <v>3726.65</v>
      </c>
      <c r="G203" s="102">
        <v>6014.67</v>
      </c>
      <c r="H203" s="26">
        <v>3726.65</v>
      </c>
      <c r="I203" s="102">
        <v>3180</v>
      </c>
      <c r="J203" s="102"/>
      <c r="K203" s="26">
        <f t="shared" si="239"/>
        <v>44.72</v>
      </c>
      <c r="L203" s="26">
        <f t="shared" si="240"/>
        <v>596.26</v>
      </c>
      <c r="M203" s="102">
        <f t="shared" si="241"/>
        <v>481.17</v>
      </c>
      <c r="N203" s="26">
        <f t="shared" si="242"/>
        <v>26.09</v>
      </c>
      <c r="O203" s="102">
        <f t="shared" si="243"/>
        <v>159</v>
      </c>
      <c r="P203" s="102">
        <f t="shared" si="244"/>
        <v>0</v>
      </c>
      <c r="Q203" s="102">
        <f t="shared" si="245"/>
        <v>1307.24</v>
      </c>
      <c r="R203" s="26">
        <f t="shared" si="246"/>
        <v>0</v>
      </c>
      <c r="S203" s="26">
        <f t="shared" si="247"/>
        <v>298.13</v>
      </c>
      <c r="T203" s="102">
        <f t="shared" si="248"/>
        <v>120.29</v>
      </c>
      <c r="U203" s="26">
        <f t="shared" si="249"/>
        <v>11.18</v>
      </c>
      <c r="V203" s="102">
        <f t="shared" si="250"/>
        <v>159</v>
      </c>
      <c r="W203" s="102">
        <f t="shared" si="251"/>
        <v>0</v>
      </c>
      <c r="X203" s="26">
        <f t="shared" si="252"/>
        <v>588.6</v>
      </c>
      <c r="Y203" s="26">
        <f t="shared" si="253"/>
        <v>1895.84</v>
      </c>
      <c r="Z203" s="26"/>
      <c r="AA203" s="119" t="s">
        <v>47</v>
      </c>
      <c r="AB203" s="120">
        <f t="shared" ref="AB203:AH203" si="263">K203+R203</f>
        <v>44.72</v>
      </c>
      <c r="AC203" s="120">
        <f t="shared" si="263"/>
        <v>894.39</v>
      </c>
      <c r="AD203" s="120">
        <f t="shared" si="263"/>
        <v>601.46</v>
      </c>
      <c r="AE203" s="120">
        <f t="shared" si="263"/>
        <v>37.27</v>
      </c>
      <c r="AF203" s="120">
        <f t="shared" si="263"/>
        <v>318</v>
      </c>
      <c r="AG203" s="120">
        <f t="shared" si="263"/>
        <v>0</v>
      </c>
      <c r="AH203" s="120">
        <f t="shared" si="263"/>
        <v>1895.84</v>
      </c>
      <c r="AI203" s="119" t="s">
        <v>33</v>
      </c>
    </row>
    <row r="204" s="17" customFormat="1" ht="16" customHeight="1" spans="1:35">
      <c r="A204" s="100">
        <f t="shared" si="238"/>
        <v>201</v>
      </c>
      <c r="B204" s="26" t="s">
        <v>207</v>
      </c>
      <c r="C204" s="111" t="s">
        <v>534</v>
      </c>
      <c r="D204" s="26" t="s">
        <v>535</v>
      </c>
      <c r="E204" s="26">
        <v>3726.65</v>
      </c>
      <c r="F204" s="26">
        <v>3726.65</v>
      </c>
      <c r="G204" s="102">
        <v>6014.67</v>
      </c>
      <c r="H204" s="26">
        <v>3726.65</v>
      </c>
      <c r="I204" s="102">
        <v>3180</v>
      </c>
      <c r="J204" s="102"/>
      <c r="K204" s="26">
        <f t="shared" si="239"/>
        <v>44.72</v>
      </c>
      <c r="L204" s="26">
        <f t="shared" si="240"/>
        <v>596.26</v>
      </c>
      <c r="M204" s="102">
        <f t="shared" si="241"/>
        <v>481.17</v>
      </c>
      <c r="N204" s="26">
        <f t="shared" si="242"/>
        <v>26.09</v>
      </c>
      <c r="O204" s="102">
        <f t="shared" si="243"/>
        <v>159</v>
      </c>
      <c r="P204" s="102">
        <f t="shared" si="244"/>
        <v>0</v>
      </c>
      <c r="Q204" s="102">
        <f t="shared" si="245"/>
        <v>1307.24</v>
      </c>
      <c r="R204" s="26">
        <f t="shared" si="246"/>
        <v>0</v>
      </c>
      <c r="S204" s="26">
        <f t="shared" si="247"/>
        <v>298.13</v>
      </c>
      <c r="T204" s="102">
        <f t="shared" si="248"/>
        <v>120.29</v>
      </c>
      <c r="U204" s="26">
        <f t="shared" si="249"/>
        <v>11.18</v>
      </c>
      <c r="V204" s="102">
        <f t="shared" si="250"/>
        <v>159</v>
      </c>
      <c r="W204" s="102">
        <f t="shared" si="251"/>
        <v>0</v>
      </c>
      <c r="X204" s="26">
        <f t="shared" si="252"/>
        <v>588.6</v>
      </c>
      <c r="Y204" s="26">
        <f t="shared" si="253"/>
        <v>1895.84</v>
      </c>
      <c r="Z204" s="26"/>
      <c r="AA204" s="119" t="s">
        <v>48</v>
      </c>
      <c r="AB204" s="120">
        <f t="shared" ref="AB204:AH204" si="264">K204+R204</f>
        <v>44.72</v>
      </c>
      <c r="AC204" s="120">
        <f t="shared" si="264"/>
        <v>894.39</v>
      </c>
      <c r="AD204" s="120">
        <f t="shared" si="264"/>
        <v>601.46</v>
      </c>
      <c r="AE204" s="120">
        <f t="shared" si="264"/>
        <v>37.27</v>
      </c>
      <c r="AF204" s="120">
        <f t="shared" si="264"/>
        <v>318</v>
      </c>
      <c r="AG204" s="120">
        <f t="shared" si="264"/>
        <v>0</v>
      </c>
      <c r="AH204" s="120">
        <f t="shared" si="264"/>
        <v>1895.84</v>
      </c>
      <c r="AI204" s="119" t="s">
        <v>33</v>
      </c>
    </row>
    <row r="205" s="17" customFormat="1" ht="16" customHeight="1" spans="1:35">
      <c r="A205" s="100">
        <f t="shared" si="238"/>
        <v>202</v>
      </c>
      <c r="B205" s="26" t="s">
        <v>517</v>
      </c>
      <c r="C205" s="111" t="s">
        <v>536</v>
      </c>
      <c r="D205" s="26" t="s">
        <v>537</v>
      </c>
      <c r="E205" s="26">
        <v>3726.65</v>
      </c>
      <c r="F205" s="26">
        <v>3726.65</v>
      </c>
      <c r="G205" s="102">
        <v>6014.67</v>
      </c>
      <c r="H205" s="26">
        <v>3726.65</v>
      </c>
      <c r="I205" s="102">
        <v>3180</v>
      </c>
      <c r="J205" s="102"/>
      <c r="K205" s="26">
        <f t="shared" si="239"/>
        <v>44.72</v>
      </c>
      <c r="L205" s="26">
        <f t="shared" si="240"/>
        <v>596.26</v>
      </c>
      <c r="M205" s="102">
        <f t="shared" si="241"/>
        <v>481.17</v>
      </c>
      <c r="N205" s="26">
        <f t="shared" si="242"/>
        <v>26.09</v>
      </c>
      <c r="O205" s="102">
        <f t="shared" si="243"/>
        <v>159</v>
      </c>
      <c r="P205" s="102">
        <f t="shared" si="244"/>
        <v>0</v>
      </c>
      <c r="Q205" s="102">
        <f t="shared" si="245"/>
        <v>1307.24</v>
      </c>
      <c r="R205" s="26">
        <f t="shared" si="246"/>
        <v>0</v>
      </c>
      <c r="S205" s="26">
        <f t="shared" si="247"/>
        <v>298.13</v>
      </c>
      <c r="T205" s="102">
        <f t="shared" si="248"/>
        <v>120.29</v>
      </c>
      <c r="U205" s="26">
        <f t="shared" si="249"/>
        <v>11.18</v>
      </c>
      <c r="V205" s="102">
        <f t="shared" si="250"/>
        <v>159</v>
      </c>
      <c r="W205" s="102">
        <f t="shared" si="251"/>
        <v>0</v>
      </c>
      <c r="X205" s="26">
        <f t="shared" si="252"/>
        <v>588.6</v>
      </c>
      <c r="Y205" s="26">
        <f t="shared" si="253"/>
        <v>1895.84</v>
      </c>
      <c r="Z205" s="26"/>
      <c r="AA205" s="119" t="s">
        <v>49</v>
      </c>
      <c r="AB205" s="120">
        <f t="shared" ref="AB205:AH205" si="265">K205+R205</f>
        <v>44.72</v>
      </c>
      <c r="AC205" s="120">
        <f t="shared" si="265"/>
        <v>894.39</v>
      </c>
      <c r="AD205" s="120">
        <f t="shared" si="265"/>
        <v>601.46</v>
      </c>
      <c r="AE205" s="120">
        <f t="shared" si="265"/>
        <v>37.27</v>
      </c>
      <c r="AF205" s="120">
        <f t="shared" si="265"/>
        <v>318</v>
      </c>
      <c r="AG205" s="120">
        <f t="shared" si="265"/>
        <v>0</v>
      </c>
      <c r="AH205" s="120">
        <f t="shared" si="265"/>
        <v>1895.84</v>
      </c>
      <c r="AI205" s="119" t="s">
        <v>34</v>
      </c>
    </row>
    <row r="206" s="17" customFormat="1" ht="16" customHeight="1" spans="1:35">
      <c r="A206" s="100">
        <f t="shared" si="238"/>
        <v>203</v>
      </c>
      <c r="B206" s="26" t="s">
        <v>201</v>
      </c>
      <c r="C206" s="111" t="s">
        <v>538</v>
      </c>
      <c r="D206" s="300" t="s">
        <v>539</v>
      </c>
      <c r="E206" s="26">
        <v>3726.65</v>
      </c>
      <c r="F206" s="26">
        <v>3726.65</v>
      </c>
      <c r="G206" s="102">
        <v>6014.67</v>
      </c>
      <c r="H206" s="26">
        <v>3726.65</v>
      </c>
      <c r="I206" s="102">
        <v>4180</v>
      </c>
      <c r="J206" s="102"/>
      <c r="K206" s="26">
        <f t="shared" si="239"/>
        <v>44.72</v>
      </c>
      <c r="L206" s="26">
        <f t="shared" si="240"/>
        <v>596.26</v>
      </c>
      <c r="M206" s="102">
        <f t="shared" si="241"/>
        <v>481.17</v>
      </c>
      <c r="N206" s="26">
        <f t="shared" si="242"/>
        <v>26.09</v>
      </c>
      <c r="O206" s="102">
        <f t="shared" si="243"/>
        <v>209</v>
      </c>
      <c r="P206" s="102">
        <f t="shared" si="244"/>
        <v>0</v>
      </c>
      <c r="Q206" s="102">
        <f t="shared" si="245"/>
        <v>1357.24</v>
      </c>
      <c r="R206" s="26">
        <f t="shared" si="246"/>
        <v>0</v>
      </c>
      <c r="S206" s="26">
        <f t="shared" si="247"/>
        <v>298.13</v>
      </c>
      <c r="T206" s="102">
        <f t="shared" si="248"/>
        <v>120.29</v>
      </c>
      <c r="U206" s="26">
        <f t="shared" si="249"/>
        <v>11.18</v>
      </c>
      <c r="V206" s="102">
        <f t="shared" si="250"/>
        <v>209</v>
      </c>
      <c r="W206" s="102">
        <f t="shared" si="251"/>
        <v>0</v>
      </c>
      <c r="X206" s="26">
        <f t="shared" si="252"/>
        <v>638.6</v>
      </c>
      <c r="Y206" s="26">
        <f t="shared" si="253"/>
        <v>1995.84</v>
      </c>
      <c r="Z206" s="26"/>
      <c r="AA206" s="119" t="s">
        <v>49</v>
      </c>
      <c r="AB206" s="120">
        <f t="shared" ref="AB206:AH206" si="266">K206+R206</f>
        <v>44.72</v>
      </c>
      <c r="AC206" s="120">
        <f t="shared" si="266"/>
        <v>894.39</v>
      </c>
      <c r="AD206" s="120">
        <f t="shared" si="266"/>
        <v>601.46</v>
      </c>
      <c r="AE206" s="120">
        <f t="shared" si="266"/>
        <v>37.27</v>
      </c>
      <c r="AF206" s="120">
        <f t="shared" si="266"/>
        <v>418</v>
      </c>
      <c r="AG206" s="120">
        <f t="shared" si="266"/>
        <v>0</v>
      </c>
      <c r="AH206" s="120">
        <f t="shared" si="266"/>
        <v>1995.84</v>
      </c>
      <c r="AI206" s="119" t="s">
        <v>34</v>
      </c>
    </row>
    <row r="207" s="17" customFormat="1" ht="16" customHeight="1" spans="1:35">
      <c r="A207" s="100">
        <f t="shared" si="238"/>
        <v>204</v>
      </c>
      <c r="B207" s="26" t="s">
        <v>517</v>
      </c>
      <c r="C207" s="111" t="s">
        <v>540</v>
      </c>
      <c r="D207" s="26" t="s">
        <v>541</v>
      </c>
      <c r="E207" s="26">
        <v>3726.65</v>
      </c>
      <c r="F207" s="26">
        <v>3726.65</v>
      </c>
      <c r="G207" s="102">
        <v>6014.67</v>
      </c>
      <c r="H207" s="26">
        <v>3726.65</v>
      </c>
      <c r="I207" s="102">
        <v>2200</v>
      </c>
      <c r="J207" s="102"/>
      <c r="K207" s="26">
        <f t="shared" si="239"/>
        <v>44.72</v>
      </c>
      <c r="L207" s="26">
        <f t="shared" si="240"/>
        <v>596.26</v>
      </c>
      <c r="M207" s="102">
        <f t="shared" si="241"/>
        <v>481.17</v>
      </c>
      <c r="N207" s="26">
        <f t="shared" si="242"/>
        <v>26.09</v>
      </c>
      <c r="O207" s="102">
        <f t="shared" si="243"/>
        <v>110</v>
      </c>
      <c r="P207" s="102">
        <f t="shared" si="244"/>
        <v>0</v>
      </c>
      <c r="Q207" s="102">
        <f t="shared" si="245"/>
        <v>1258.24</v>
      </c>
      <c r="R207" s="26">
        <f t="shared" si="246"/>
        <v>0</v>
      </c>
      <c r="S207" s="26">
        <f t="shared" si="247"/>
        <v>298.13</v>
      </c>
      <c r="T207" s="102">
        <f t="shared" si="248"/>
        <v>120.29</v>
      </c>
      <c r="U207" s="26">
        <f t="shared" si="249"/>
        <v>11.18</v>
      </c>
      <c r="V207" s="102">
        <f t="shared" si="250"/>
        <v>110</v>
      </c>
      <c r="W207" s="102">
        <f t="shared" si="251"/>
        <v>0</v>
      </c>
      <c r="X207" s="26">
        <f t="shared" si="252"/>
        <v>539.6</v>
      </c>
      <c r="Y207" s="26">
        <f t="shared" si="253"/>
        <v>1797.84</v>
      </c>
      <c r="Z207" s="26"/>
      <c r="AA207" s="119" t="s">
        <v>45</v>
      </c>
      <c r="AB207" s="120">
        <f t="shared" ref="AB207:AH207" si="267">K207+R207</f>
        <v>44.72</v>
      </c>
      <c r="AC207" s="120">
        <f t="shared" si="267"/>
        <v>894.39</v>
      </c>
      <c r="AD207" s="120">
        <f t="shared" si="267"/>
        <v>601.46</v>
      </c>
      <c r="AE207" s="120">
        <f t="shared" si="267"/>
        <v>37.27</v>
      </c>
      <c r="AF207" s="120">
        <f t="shared" si="267"/>
        <v>220</v>
      </c>
      <c r="AG207" s="120">
        <f t="shared" si="267"/>
        <v>0</v>
      </c>
      <c r="AH207" s="120">
        <f t="shared" si="267"/>
        <v>1797.84</v>
      </c>
      <c r="AI207" s="119" t="s">
        <v>32</v>
      </c>
    </row>
    <row r="208" s="17" customFormat="1" ht="16" customHeight="1" spans="1:35">
      <c r="A208" s="100">
        <f t="shared" si="238"/>
        <v>205</v>
      </c>
      <c r="B208" s="26" t="s">
        <v>517</v>
      </c>
      <c r="C208" s="111" t="s">
        <v>542</v>
      </c>
      <c r="D208" s="26" t="s">
        <v>543</v>
      </c>
      <c r="E208" s="26">
        <v>3726.65</v>
      </c>
      <c r="F208" s="26">
        <v>3726.65</v>
      </c>
      <c r="G208" s="102">
        <v>6014.67</v>
      </c>
      <c r="H208" s="26">
        <v>3726.65</v>
      </c>
      <c r="I208" s="102">
        <v>2200</v>
      </c>
      <c r="J208" s="102"/>
      <c r="K208" s="26">
        <f t="shared" si="239"/>
        <v>44.72</v>
      </c>
      <c r="L208" s="26">
        <f t="shared" si="240"/>
        <v>596.26</v>
      </c>
      <c r="M208" s="102">
        <f t="shared" si="241"/>
        <v>481.17</v>
      </c>
      <c r="N208" s="26">
        <f t="shared" si="242"/>
        <v>26.09</v>
      </c>
      <c r="O208" s="102">
        <f t="shared" si="243"/>
        <v>110</v>
      </c>
      <c r="P208" s="102">
        <f t="shared" si="244"/>
        <v>0</v>
      </c>
      <c r="Q208" s="102">
        <f t="shared" si="245"/>
        <v>1258.24</v>
      </c>
      <c r="R208" s="26">
        <f t="shared" si="246"/>
        <v>0</v>
      </c>
      <c r="S208" s="26">
        <f t="shared" si="247"/>
        <v>298.13</v>
      </c>
      <c r="T208" s="102">
        <f t="shared" si="248"/>
        <v>120.29</v>
      </c>
      <c r="U208" s="26">
        <f t="shared" si="249"/>
        <v>11.18</v>
      </c>
      <c r="V208" s="102">
        <f t="shared" si="250"/>
        <v>110</v>
      </c>
      <c r="W208" s="102">
        <f t="shared" si="251"/>
        <v>0</v>
      </c>
      <c r="X208" s="26">
        <f t="shared" si="252"/>
        <v>539.6</v>
      </c>
      <c r="Y208" s="26">
        <f t="shared" si="253"/>
        <v>1797.84</v>
      </c>
      <c r="Z208" s="26"/>
      <c r="AA208" s="119" t="s">
        <v>45</v>
      </c>
      <c r="AB208" s="120">
        <f t="shared" ref="AB208:AH208" si="268">K208+R208</f>
        <v>44.72</v>
      </c>
      <c r="AC208" s="120">
        <f t="shared" si="268"/>
        <v>894.39</v>
      </c>
      <c r="AD208" s="120">
        <f t="shared" si="268"/>
        <v>601.46</v>
      </c>
      <c r="AE208" s="120">
        <f t="shared" si="268"/>
        <v>37.27</v>
      </c>
      <c r="AF208" s="120">
        <f t="shared" si="268"/>
        <v>220</v>
      </c>
      <c r="AG208" s="120">
        <f t="shared" si="268"/>
        <v>0</v>
      </c>
      <c r="AH208" s="120">
        <f t="shared" si="268"/>
        <v>1797.84</v>
      </c>
      <c r="AI208" s="119" t="s">
        <v>32</v>
      </c>
    </row>
    <row r="209" s="17" customFormat="1" ht="16" customHeight="1" spans="1:35">
      <c r="A209" s="100">
        <f t="shared" si="238"/>
        <v>206</v>
      </c>
      <c r="B209" s="26" t="s">
        <v>517</v>
      </c>
      <c r="C209" s="111" t="s">
        <v>544</v>
      </c>
      <c r="D209" s="26" t="s">
        <v>545</v>
      </c>
      <c r="E209" s="26">
        <v>3726.65</v>
      </c>
      <c r="F209" s="26">
        <v>3726.65</v>
      </c>
      <c r="G209" s="102">
        <v>6014.67</v>
      </c>
      <c r="H209" s="26">
        <v>3726.65</v>
      </c>
      <c r="I209" s="102">
        <v>3180</v>
      </c>
      <c r="J209" s="102"/>
      <c r="K209" s="26">
        <f t="shared" si="239"/>
        <v>44.72</v>
      </c>
      <c r="L209" s="26">
        <f t="shared" si="240"/>
        <v>596.26</v>
      </c>
      <c r="M209" s="102">
        <f t="shared" si="241"/>
        <v>481.17</v>
      </c>
      <c r="N209" s="26">
        <f t="shared" si="242"/>
        <v>26.09</v>
      </c>
      <c r="O209" s="102">
        <f t="shared" si="243"/>
        <v>159</v>
      </c>
      <c r="P209" s="102">
        <f t="shared" si="244"/>
        <v>0</v>
      </c>
      <c r="Q209" s="102">
        <f t="shared" si="245"/>
        <v>1307.24</v>
      </c>
      <c r="R209" s="26">
        <f t="shared" si="246"/>
        <v>0</v>
      </c>
      <c r="S209" s="26">
        <f t="shared" si="247"/>
        <v>298.13</v>
      </c>
      <c r="T209" s="102">
        <f t="shared" si="248"/>
        <v>120.29</v>
      </c>
      <c r="U209" s="26">
        <f t="shared" si="249"/>
        <v>11.18</v>
      </c>
      <c r="V209" s="102">
        <f t="shared" si="250"/>
        <v>159</v>
      </c>
      <c r="W209" s="102">
        <f t="shared" si="251"/>
        <v>0</v>
      </c>
      <c r="X209" s="26">
        <f t="shared" si="252"/>
        <v>588.6</v>
      </c>
      <c r="Y209" s="26">
        <f t="shared" si="253"/>
        <v>1895.84</v>
      </c>
      <c r="Z209" s="26"/>
      <c r="AA209" s="119" t="s">
        <v>45</v>
      </c>
      <c r="AB209" s="120">
        <f t="shared" ref="AB209:AH209" si="269">K209+R209</f>
        <v>44.72</v>
      </c>
      <c r="AC209" s="120">
        <f t="shared" si="269"/>
        <v>894.39</v>
      </c>
      <c r="AD209" s="120">
        <f t="shared" si="269"/>
        <v>601.46</v>
      </c>
      <c r="AE209" s="120">
        <f t="shared" si="269"/>
        <v>37.27</v>
      </c>
      <c r="AF209" s="120">
        <f t="shared" si="269"/>
        <v>318</v>
      </c>
      <c r="AG209" s="120">
        <f t="shared" si="269"/>
        <v>0</v>
      </c>
      <c r="AH209" s="120">
        <f t="shared" si="269"/>
        <v>1895.84</v>
      </c>
      <c r="AI209" s="119" t="s">
        <v>35</v>
      </c>
    </row>
    <row r="210" s="17" customFormat="1" ht="16" customHeight="1" spans="1:35">
      <c r="A210" s="100">
        <f t="shared" si="238"/>
        <v>207</v>
      </c>
      <c r="B210" s="26" t="s">
        <v>517</v>
      </c>
      <c r="C210" s="111" t="s">
        <v>546</v>
      </c>
      <c r="D210" s="26" t="s">
        <v>547</v>
      </c>
      <c r="E210" s="26">
        <v>3726.65</v>
      </c>
      <c r="F210" s="26">
        <v>3726.65</v>
      </c>
      <c r="G210" s="102">
        <v>6014.67</v>
      </c>
      <c r="H210" s="26">
        <v>3726.65</v>
      </c>
      <c r="I210" s="102">
        <v>2200</v>
      </c>
      <c r="J210" s="102"/>
      <c r="K210" s="26">
        <f t="shared" si="239"/>
        <v>44.72</v>
      </c>
      <c r="L210" s="26">
        <f t="shared" si="240"/>
        <v>596.26</v>
      </c>
      <c r="M210" s="102">
        <f t="shared" si="241"/>
        <v>481.17</v>
      </c>
      <c r="N210" s="26">
        <f t="shared" si="242"/>
        <v>26.09</v>
      </c>
      <c r="O210" s="102">
        <f t="shared" si="243"/>
        <v>110</v>
      </c>
      <c r="P210" s="102">
        <f t="shared" si="244"/>
        <v>0</v>
      </c>
      <c r="Q210" s="102">
        <f t="shared" si="245"/>
        <v>1258.24</v>
      </c>
      <c r="R210" s="26">
        <f t="shared" si="246"/>
        <v>0</v>
      </c>
      <c r="S210" s="26">
        <f t="shared" si="247"/>
        <v>298.13</v>
      </c>
      <c r="T210" s="102">
        <f t="shared" si="248"/>
        <v>120.29</v>
      </c>
      <c r="U210" s="26">
        <f t="shared" si="249"/>
        <v>11.18</v>
      </c>
      <c r="V210" s="102">
        <f t="shared" si="250"/>
        <v>110</v>
      </c>
      <c r="W210" s="102">
        <f t="shared" si="251"/>
        <v>0</v>
      </c>
      <c r="X210" s="26">
        <f t="shared" si="252"/>
        <v>539.6</v>
      </c>
      <c r="Y210" s="26">
        <f t="shared" si="253"/>
        <v>1797.84</v>
      </c>
      <c r="Z210" s="26"/>
      <c r="AA210" s="119" t="s">
        <v>45</v>
      </c>
      <c r="AB210" s="120">
        <f t="shared" ref="AB210:AH210" si="270">K210+R210</f>
        <v>44.72</v>
      </c>
      <c r="AC210" s="120">
        <f t="shared" si="270"/>
        <v>894.39</v>
      </c>
      <c r="AD210" s="120">
        <f t="shared" si="270"/>
        <v>601.46</v>
      </c>
      <c r="AE210" s="120">
        <f t="shared" si="270"/>
        <v>37.27</v>
      </c>
      <c r="AF210" s="120">
        <f t="shared" si="270"/>
        <v>220</v>
      </c>
      <c r="AG210" s="120">
        <f t="shared" si="270"/>
        <v>0</v>
      </c>
      <c r="AH210" s="120">
        <f t="shared" si="270"/>
        <v>1797.84</v>
      </c>
      <c r="AI210" s="119" t="s">
        <v>32</v>
      </c>
    </row>
    <row r="211" s="17" customFormat="1" ht="16" customHeight="1" spans="1:35">
      <c r="A211" s="100">
        <f t="shared" si="238"/>
        <v>208</v>
      </c>
      <c r="B211" s="26" t="s">
        <v>517</v>
      </c>
      <c r="C211" s="111" t="s">
        <v>548</v>
      </c>
      <c r="D211" s="26" t="s">
        <v>549</v>
      </c>
      <c r="E211" s="26">
        <v>3726.65</v>
      </c>
      <c r="F211" s="26">
        <v>3726.65</v>
      </c>
      <c r="G211" s="102">
        <v>6014.67</v>
      </c>
      <c r="H211" s="26">
        <v>3726.65</v>
      </c>
      <c r="I211" s="102">
        <v>3180</v>
      </c>
      <c r="J211" s="102"/>
      <c r="K211" s="26">
        <f t="shared" si="239"/>
        <v>44.72</v>
      </c>
      <c r="L211" s="26">
        <f t="shared" si="240"/>
        <v>596.26</v>
      </c>
      <c r="M211" s="102">
        <f t="shared" si="241"/>
        <v>481.17</v>
      </c>
      <c r="N211" s="26">
        <f t="shared" si="242"/>
        <v>26.09</v>
      </c>
      <c r="O211" s="102">
        <f t="shared" si="243"/>
        <v>159</v>
      </c>
      <c r="P211" s="102">
        <f t="shared" si="244"/>
        <v>0</v>
      </c>
      <c r="Q211" s="102">
        <f t="shared" si="245"/>
        <v>1307.24</v>
      </c>
      <c r="R211" s="26">
        <f t="shared" si="246"/>
        <v>0</v>
      </c>
      <c r="S211" s="26">
        <f t="shared" si="247"/>
        <v>298.13</v>
      </c>
      <c r="T211" s="102">
        <f t="shared" si="248"/>
        <v>120.29</v>
      </c>
      <c r="U211" s="26">
        <f t="shared" si="249"/>
        <v>11.18</v>
      </c>
      <c r="V211" s="102">
        <f t="shared" si="250"/>
        <v>159</v>
      </c>
      <c r="W211" s="102">
        <f t="shared" si="251"/>
        <v>0</v>
      </c>
      <c r="X211" s="26">
        <f t="shared" si="252"/>
        <v>588.6</v>
      </c>
      <c r="Y211" s="26">
        <f t="shared" si="253"/>
        <v>1895.84</v>
      </c>
      <c r="Z211" s="26"/>
      <c r="AA211" s="119" t="s">
        <v>45</v>
      </c>
      <c r="AB211" s="120">
        <f t="shared" ref="AB211:AH211" si="271">K211+R211</f>
        <v>44.72</v>
      </c>
      <c r="AC211" s="120">
        <f t="shared" si="271"/>
        <v>894.39</v>
      </c>
      <c r="AD211" s="120">
        <f t="shared" si="271"/>
        <v>601.46</v>
      </c>
      <c r="AE211" s="120">
        <f t="shared" si="271"/>
        <v>37.27</v>
      </c>
      <c r="AF211" s="120">
        <f t="shared" si="271"/>
        <v>318</v>
      </c>
      <c r="AG211" s="120">
        <f t="shared" si="271"/>
        <v>0</v>
      </c>
      <c r="AH211" s="120">
        <f t="shared" si="271"/>
        <v>1895.84</v>
      </c>
      <c r="AI211" s="119" t="s">
        <v>35</v>
      </c>
    </row>
    <row r="212" s="17" customFormat="1" ht="16" customHeight="1" spans="1:35">
      <c r="A212" s="100">
        <f t="shared" si="238"/>
        <v>209</v>
      </c>
      <c r="B212" s="26" t="s">
        <v>201</v>
      </c>
      <c r="C212" s="133" t="s">
        <v>550</v>
      </c>
      <c r="D212" s="26" t="s">
        <v>551</v>
      </c>
      <c r="E212" s="26">
        <v>3726.65</v>
      </c>
      <c r="F212" s="26">
        <v>3726.65</v>
      </c>
      <c r="G212" s="102">
        <v>6014.67</v>
      </c>
      <c r="H212" s="26">
        <v>3726.65</v>
      </c>
      <c r="I212" s="102">
        <v>2200</v>
      </c>
      <c r="J212" s="102"/>
      <c r="K212" s="26">
        <f t="shared" si="239"/>
        <v>44.72</v>
      </c>
      <c r="L212" s="26">
        <f t="shared" si="240"/>
        <v>596.26</v>
      </c>
      <c r="M212" s="102">
        <f t="shared" si="241"/>
        <v>481.17</v>
      </c>
      <c r="N212" s="26">
        <f t="shared" si="242"/>
        <v>26.09</v>
      </c>
      <c r="O212" s="102">
        <f t="shared" si="243"/>
        <v>110</v>
      </c>
      <c r="P212" s="102">
        <f t="shared" si="244"/>
        <v>0</v>
      </c>
      <c r="Q212" s="102">
        <f t="shared" si="245"/>
        <v>1258.24</v>
      </c>
      <c r="R212" s="26">
        <f t="shared" si="246"/>
        <v>0</v>
      </c>
      <c r="S212" s="26">
        <f t="shared" si="247"/>
        <v>298.13</v>
      </c>
      <c r="T212" s="102">
        <f t="shared" si="248"/>
        <v>120.29</v>
      </c>
      <c r="U212" s="26">
        <f t="shared" si="249"/>
        <v>11.18</v>
      </c>
      <c r="V212" s="102">
        <f t="shared" si="250"/>
        <v>110</v>
      </c>
      <c r="W212" s="102">
        <f t="shared" si="251"/>
        <v>0</v>
      </c>
      <c r="X212" s="26">
        <f t="shared" si="252"/>
        <v>539.6</v>
      </c>
      <c r="Y212" s="26">
        <f t="shared" si="253"/>
        <v>1797.84</v>
      </c>
      <c r="Z212" s="26"/>
      <c r="AA212" s="119" t="s">
        <v>46</v>
      </c>
      <c r="AB212" s="120">
        <f t="shared" ref="AB212:AH212" si="272">K212+R212</f>
        <v>44.72</v>
      </c>
      <c r="AC212" s="120">
        <f t="shared" si="272"/>
        <v>894.39</v>
      </c>
      <c r="AD212" s="120">
        <f t="shared" si="272"/>
        <v>601.46</v>
      </c>
      <c r="AE212" s="120">
        <f t="shared" si="272"/>
        <v>37.27</v>
      </c>
      <c r="AF212" s="120">
        <f t="shared" si="272"/>
        <v>220</v>
      </c>
      <c r="AG212" s="120">
        <f t="shared" si="272"/>
        <v>0</v>
      </c>
      <c r="AH212" s="120">
        <f t="shared" si="272"/>
        <v>1797.84</v>
      </c>
      <c r="AI212" s="119" t="s">
        <v>32</v>
      </c>
    </row>
    <row r="213" s="17" customFormat="1" ht="16" customHeight="1" spans="1:35">
      <c r="A213" s="100">
        <f t="shared" si="238"/>
        <v>210</v>
      </c>
      <c r="B213" s="26" t="s">
        <v>552</v>
      </c>
      <c r="C213" s="111" t="s">
        <v>553</v>
      </c>
      <c r="D213" s="26" t="s">
        <v>554</v>
      </c>
      <c r="E213" s="26">
        <v>3726.65</v>
      </c>
      <c r="F213" s="26">
        <v>3726.65</v>
      </c>
      <c r="G213" s="102">
        <v>6014.67</v>
      </c>
      <c r="H213" s="26">
        <v>3726.65</v>
      </c>
      <c r="I213" s="102">
        <v>2200</v>
      </c>
      <c r="J213" s="102"/>
      <c r="K213" s="26">
        <f t="shared" si="239"/>
        <v>44.72</v>
      </c>
      <c r="L213" s="26">
        <f t="shared" si="240"/>
        <v>596.26</v>
      </c>
      <c r="M213" s="102">
        <f t="shared" si="241"/>
        <v>481.17</v>
      </c>
      <c r="N213" s="26">
        <f t="shared" si="242"/>
        <v>26.09</v>
      </c>
      <c r="O213" s="102">
        <f t="shared" si="243"/>
        <v>110</v>
      </c>
      <c r="P213" s="102">
        <f t="shared" si="244"/>
        <v>0</v>
      </c>
      <c r="Q213" s="102">
        <f t="shared" si="245"/>
        <v>1258.24</v>
      </c>
      <c r="R213" s="26">
        <f t="shared" si="246"/>
        <v>0</v>
      </c>
      <c r="S213" s="26">
        <f t="shared" si="247"/>
        <v>298.13</v>
      </c>
      <c r="T213" s="102">
        <f t="shared" si="248"/>
        <v>120.29</v>
      </c>
      <c r="U213" s="26">
        <f t="shared" si="249"/>
        <v>11.18</v>
      </c>
      <c r="V213" s="102">
        <f t="shared" si="250"/>
        <v>110</v>
      </c>
      <c r="W213" s="102">
        <f t="shared" si="251"/>
        <v>0</v>
      </c>
      <c r="X213" s="26">
        <f t="shared" si="252"/>
        <v>539.6</v>
      </c>
      <c r="Y213" s="26">
        <f t="shared" si="253"/>
        <v>1797.84</v>
      </c>
      <c r="Z213" s="26"/>
      <c r="AA213" s="119" t="s">
        <v>44</v>
      </c>
      <c r="AB213" s="120">
        <f t="shared" ref="AB213:AH213" si="273">K213+R213</f>
        <v>44.72</v>
      </c>
      <c r="AC213" s="120">
        <f t="shared" si="273"/>
        <v>894.39</v>
      </c>
      <c r="AD213" s="120">
        <f t="shared" si="273"/>
        <v>601.46</v>
      </c>
      <c r="AE213" s="120">
        <f t="shared" si="273"/>
        <v>37.27</v>
      </c>
      <c r="AF213" s="120">
        <f t="shared" si="273"/>
        <v>220</v>
      </c>
      <c r="AG213" s="120">
        <f t="shared" si="273"/>
        <v>0</v>
      </c>
      <c r="AH213" s="120">
        <f t="shared" si="273"/>
        <v>1797.84</v>
      </c>
      <c r="AI213" s="119" t="s">
        <v>32</v>
      </c>
    </row>
    <row r="214" s="17" customFormat="1" ht="16" customHeight="1" spans="1:35">
      <c r="A214" s="100">
        <f t="shared" si="238"/>
        <v>211</v>
      </c>
      <c r="B214" s="26" t="s">
        <v>552</v>
      </c>
      <c r="C214" s="111" t="s">
        <v>555</v>
      </c>
      <c r="D214" s="26" t="s">
        <v>556</v>
      </c>
      <c r="E214" s="26">
        <v>3726.65</v>
      </c>
      <c r="F214" s="26">
        <v>3726.65</v>
      </c>
      <c r="G214" s="102">
        <v>6014.67</v>
      </c>
      <c r="H214" s="26">
        <v>3726.65</v>
      </c>
      <c r="I214" s="102">
        <v>2200</v>
      </c>
      <c r="J214" s="102"/>
      <c r="K214" s="26">
        <f t="shared" si="239"/>
        <v>44.72</v>
      </c>
      <c r="L214" s="26">
        <f t="shared" si="240"/>
        <v>596.26</v>
      </c>
      <c r="M214" s="102">
        <f t="shared" si="241"/>
        <v>481.17</v>
      </c>
      <c r="N214" s="26">
        <f t="shared" si="242"/>
        <v>26.09</v>
      </c>
      <c r="O214" s="102">
        <f t="shared" si="243"/>
        <v>110</v>
      </c>
      <c r="P214" s="102">
        <f t="shared" si="244"/>
        <v>0</v>
      </c>
      <c r="Q214" s="102">
        <f t="shared" si="245"/>
        <v>1258.24</v>
      </c>
      <c r="R214" s="26">
        <f t="shared" si="246"/>
        <v>0</v>
      </c>
      <c r="S214" s="26">
        <f t="shared" si="247"/>
        <v>298.13</v>
      </c>
      <c r="T214" s="102">
        <f t="shared" si="248"/>
        <v>120.29</v>
      </c>
      <c r="U214" s="26">
        <f t="shared" si="249"/>
        <v>11.18</v>
      </c>
      <c r="V214" s="102">
        <f t="shared" si="250"/>
        <v>110</v>
      </c>
      <c r="W214" s="102">
        <f t="shared" si="251"/>
        <v>0</v>
      </c>
      <c r="X214" s="26">
        <f t="shared" si="252"/>
        <v>539.6</v>
      </c>
      <c r="Y214" s="26">
        <f t="shared" si="253"/>
        <v>1797.84</v>
      </c>
      <c r="Z214" s="26"/>
      <c r="AA214" s="119" t="s">
        <v>43</v>
      </c>
      <c r="AB214" s="120">
        <f t="shared" ref="AB214:AH214" si="274">K214+R214</f>
        <v>44.72</v>
      </c>
      <c r="AC214" s="120">
        <f t="shared" si="274"/>
        <v>894.39</v>
      </c>
      <c r="AD214" s="120">
        <f t="shared" si="274"/>
        <v>601.46</v>
      </c>
      <c r="AE214" s="120">
        <f t="shared" si="274"/>
        <v>37.27</v>
      </c>
      <c r="AF214" s="120">
        <f t="shared" si="274"/>
        <v>220</v>
      </c>
      <c r="AG214" s="120">
        <f t="shared" si="274"/>
        <v>0</v>
      </c>
      <c r="AH214" s="120">
        <f t="shared" si="274"/>
        <v>1797.84</v>
      </c>
      <c r="AI214" s="119" t="s">
        <v>32</v>
      </c>
    </row>
    <row r="215" s="17" customFormat="1" ht="16" customHeight="1" spans="1:35">
      <c r="A215" s="100">
        <f t="shared" si="238"/>
        <v>212</v>
      </c>
      <c r="B215" s="26" t="s">
        <v>103</v>
      </c>
      <c r="C215" s="111" t="s">
        <v>557</v>
      </c>
      <c r="D215" s="26" t="s">
        <v>558</v>
      </c>
      <c r="E215" s="26">
        <v>3726.65</v>
      </c>
      <c r="F215" s="26">
        <v>3726.65</v>
      </c>
      <c r="G215" s="102">
        <v>6014.67</v>
      </c>
      <c r="H215" s="26">
        <v>3726.65</v>
      </c>
      <c r="I215" s="102">
        <v>2200</v>
      </c>
      <c r="J215" s="102"/>
      <c r="K215" s="26">
        <f t="shared" si="239"/>
        <v>44.72</v>
      </c>
      <c r="L215" s="26">
        <f t="shared" si="240"/>
        <v>596.26</v>
      </c>
      <c r="M215" s="102">
        <f t="shared" si="241"/>
        <v>481.17</v>
      </c>
      <c r="N215" s="26">
        <f t="shared" si="242"/>
        <v>26.09</v>
      </c>
      <c r="O215" s="102">
        <f t="shared" si="243"/>
        <v>110</v>
      </c>
      <c r="P215" s="102">
        <f t="shared" si="244"/>
        <v>0</v>
      </c>
      <c r="Q215" s="102">
        <f t="shared" si="245"/>
        <v>1258.24</v>
      </c>
      <c r="R215" s="26">
        <f t="shared" si="246"/>
        <v>0</v>
      </c>
      <c r="S215" s="26">
        <f t="shared" si="247"/>
        <v>298.13</v>
      </c>
      <c r="T215" s="102">
        <f t="shared" si="248"/>
        <v>120.29</v>
      </c>
      <c r="U215" s="26">
        <f t="shared" si="249"/>
        <v>11.18</v>
      </c>
      <c r="V215" s="102">
        <f t="shared" si="250"/>
        <v>110</v>
      </c>
      <c r="W215" s="102">
        <f t="shared" si="251"/>
        <v>0</v>
      </c>
      <c r="X215" s="26">
        <f t="shared" si="252"/>
        <v>539.6</v>
      </c>
      <c r="Y215" s="26">
        <f t="shared" si="253"/>
        <v>1797.84</v>
      </c>
      <c r="Z215" s="26"/>
      <c r="AA215" s="119" t="s">
        <v>42</v>
      </c>
      <c r="AB215" s="120">
        <f t="shared" ref="AB215:AH215" si="275">K215+R215</f>
        <v>44.72</v>
      </c>
      <c r="AC215" s="120">
        <f t="shared" si="275"/>
        <v>894.39</v>
      </c>
      <c r="AD215" s="120">
        <f t="shared" si="275"/>
        <v>601.46</v>
      </c>
      <c r="AE215" s="120">
        <f t="shared" si="275"/>
        <v>37.27</v>
      </c>
      <c r="AF215" s="120">
        <f t="shared" si="275"/>
        <v>220</v>
      </c>
      <c r="AG215" s="120">
        <f t="shared" si="275"/>
        <v>0</v>
      </c>
      <c r="AH215" s="120">
        <f t="shared" si="275"/>
        <v>1797.84</v>
      </c>
      <c r="AI215" s="119" t="s">
        <v>32</v>
      </c>
    </row>
    <row r="216" s="17" customFormat="1" ht="16" customHeight="1" spans="1:35">
      <c r="A216" s="100">
        <f t="shared" si="238"/>
        <v>213</v>
      </c>
      <c r="B216" s="26" t="s">
        <v>552</v>
      </c>
      <c r="C216" s="111" t="s">
        <v>559</v>
      </c>
      <c r="D216" s="26" t="s">
        <v>560</v>
      </c>
      <c r="E216" s="26">
        <v>3726.65</v>
      </c>
      <c r="F216" s="26">
        <v>3726.65</v>
      </c>
      <c r="G216" s="102">
        <v>6014.67</v>
      </c>
      <c r="H216" s="26">
        <v>3726.65</v>
      </c>
      <c r="I216" s="102">
        <v>2200</v>
      </c>
      <c r="J216" s="102"/>
      <c r="K216" s="26">
        <f t="shared" si="239"/>
        <v>44.72</v>
      </c>
      <c r="L216" s="26">
        <f t="shared" si="240"/>
        <v>596.26</v>
      </c>
      <c r="M216" s="102">
        <f t="shared" si="241"/>
        <v>481.17</v>
      </c>
      <c r="N216" s="26">
        <f t="shared" si="242"/>
        <v>26.09</v>
      </c>
      <c r="O216" s="102">
        <f t="shared" si="243"/>
        <v>110</v>
      </c>
      <c r="P216" s="102">
        <f t="shared" si="244"/>
        <v>0</v>
      </c>
      <c r="Q216" s="102">
        <f t="shared" si="245"/>
        <v>1258.24</v>
      </c>
      <c r="R216" s="26">
        <f t="shared" si="246"/>
        <v>0</v>
      </c>
      <c r="S216" s="26">
        <f t="shared" si="247"/>
        <v>298.13</v>
      </c>
      <c r="T216" s="102">
        <f t="shared" si="248"/>
        <v>120.29</v>
      </c>
      <c r="U216" s="26">
        <f t="shared" si="249"/>
        <v>11.18</v>
      </c>
      <c r="V216" s="102">
        <f t="shared" si="250"/>
        <v>110</v>
      </c>
      <c r="W216" s="102">
        <f t="shared" si="251"/>
        <v>0</v>
      </c>
      <c r="X216" s="26">
        <f t="shared" si="252"/>
        <v>539.6</v>
      </c>
      <c r="Y216" s="26">
        <f t="shared" si="253"/>
        <v>1797.84</v>
      </c>
      <c r="Z216" s="26"/>
      <c r="AA216" s="119" t="s">
        <v>44</v>
      </c>
      <c r="AB216" s="120">
        <f t="shared" ref="AB216:AH216" si="276">K216+R216</f>
        <v>44.72</v>
      </c>
      <c r="AC216" s="120">
        <f t="shared" si="276"/>
        <v>894.39</v>
      </c>
      <c r="AD216" s="120">
        <f t="shared" si="276"/>
        <v>601.46</v>
      </c>
      <c r="AE216" s="120">
        <f t="shared" si="276"/>
        <v>37.27</v>
      </c>
      <c r="AF216" s="120">
        <f t="shared" si="276"/>
        <v>220</v>
      </c>
      <c r="AG216" s="120">
        <f t="shared" si="276"/>
        <v>0</v>
      </c>
      <c r="AH216" s="120">
        <f t="shared" si="276"/>
        <v>1797.84</v>
      </c>
      <c r="AI216" s="119" t="s">
        <v>32</v>
      </c>
    </row>
    <row r="217" s="17" customFormat="1" ht="16" customHeight="1" spans="1:35">
      <c r="A217" s="100">
        <f t="shared" si="238"/>
        <v>214</v>
      </c>
      <c r="B217" s="26" t="s">
        <v>552</v>
      </c>
      <c r="C217" s="111" t="s">
        <v>561</v>
      </c>
      <c r="D217" s="26" t="s">
        <v>562</v>
      </c>
      <c r="E217" s="26">
        <v>3726.65</v>
      </c>
      <c r="F217" s="26">
        <v>3726.65</v>
      </c>
      <c r="G217" s="102">
        <v>6014.67</v>
      </c>
      <c r="H217" s="26">
        <v>3726.65</v>
      </c>
      <c r="I217" s="102">
        <v>2200</v>
      </c>
      <c r="J217" s="102"/>
      <c r="K217" s="26">
        <f t="shared" si="239"/>
        <v>44.72</v>
      </c>
      <c r="L217" s="26">
        <f t="shared" si="240"/>
        <v>596.26</v>
      </c>
      <c r="M217" s="102">
        <f t="shared" si="241"/>
        <v>481.17</v>
      </c>
      <c r="N217" s="26">
        <f t="shared" si="242"/>
        <v>26.09</v>
      </c>
      <c r="O217" s="102">
        <f t="shared" si="243"/>
        <v>110</v>
      </c>
      <c r="P217" s="102">
        <f t="shared" si="244"/>
        <v>0</v>
      </c>
      <c r="Q217" s="102">
        <f t="shared" si="245"/>
        <v>1258.24</v>
      </c>
      <c r="R217" s="26">
        <f t="shared" si="246"/>
        <v>0</v>
      </c>
      <c r="S217" s="26">
        <f t="shared" si="247"/>
        <v>298.13</v>
      </c>
      <c r="T217" s="102">
        <f t="shared" si="248"/>
        <v>120.29</v>
      </c>
      <c r="U217" s="26">
        <f t="shared" si="249"/>
        <v>11.18</v>
      </c>
      <c r="V217" s="102">
        <f t="shared" si="250"/>
        <v>110</v>
      </c>
      <c r="W217" s="102">
        <f t="shared" si="251"/>
        <v>0</v>
      </c>
      <c r="X217" s="26">
        <f t="shared" si="252"/>
        <v>539.6</v>
      </c>
      <c r="Y217" s="26">
        <f t="shared" si="253"/>
        <v>1797.84</v>
      </c>
      <c r="Z217" s="26"/>
      <c r="AA217" s="119" t="s">
        <v>43</v>
      </c>
      <c r="AB217" s="120">
        <f t="shared" ref="AB217:AH217" si="277">K217+R217</f>
        <v>44.72</v>
      </c>
      <c r="AC217" s="120">
        <f t="shared" si="277"/>
        <v>894.39</v>
      </c>
      <c r="AD217" s="120">
        <f t="shared" si="277"/>
        <v>601.46</v>
      </c>
      <c r="AE217" s="120">
        <f t="shared" si="277"/>
        <v>37.27</v>
      </c>
      <c r="AF217" s="120">
        <f t="shared" si="277"/>
        <v>220</v>
      </c>
      <c r="AG217" s="120">
        <f t="shared" si="277"/>
        <v>0</v>
      </c>
      <c r="AH217" s="120">
        <f t="shared" si="277"/>
        <v>1797.84</v>
      </c>
      <c r="AI217" s="119" t="s">
        <v>32</v>
      </c>
    </row>
    <row r="218" s="17" customFormat="1" ht="16" customHeight="1" spans="1:35">
      <c r="A218" s="100">
        <f t="shared" si="238"/>
        <v>215</v>
      </c>
      <c r="B218" s="26" t="s">
        <v>552</v>
      </c>
      <c r="C218" s="111" t="s">
        <v>563</v>
      </c>
      <c r="D218" s="26" t="s">
        <v>564</v>
      </c>
      <c r="E218" s="26">
        <v>3726.65</v>
      </c>
      <c r="F218" s="26">
        <v>3726.65</v>
      </c>
      <c r="G218" s="102">
        <v>6014.67</v>
      </c>
      <c r="H218" s="26">
        <v>3726.65</v>
      </c>
      <c r="I218" s="102">
        <v>2200</v>
      </c>
      <c r="J218" s="102"/>
      <c r="K218" s="26">
        <f t="shared" si="239"/>
        <v>44.72</v>
      </c>
      <c r="L218" s="26">
        <f t="shared" si="240"/>
        <v>596.26</v>
      </c>
      <c r="M218" s="102">
        <f t="shared" si="241"/>
        <v>481.17</v>
      </c>
      <c r="N218" s="26">
        <f t="shared" si="242"/>
        <v>26.09</v>
      </c>
      <c r="O218" s="102">
        <f t="shared" si="243"/>
        <v>110</v>
      </c>
      <c r="P218" s="102">
        <f t="shared" si="244"/>
        <v>0</v>
      </c>
      <c r="Q218" s="102">
        <f t="shared" si="245"/>
        <v>1258.24</v>
      </c>
      <c r="R218" s="131">
        <f t="shared" si="246"/>
        <v>0</v>
      </c>
      <c r="S218" s="131">
        <f t="shared" si="247"/>
        <v>298.13</v>
      </c>
      <c r="T218" s="130">
        <f t="shared" si="248"/>
        <v>120.29</v>
      </c>
      <c r="U218" s="131">
        <f t="shared" si="249"/>
        <v>11.18</v>
      </c>
      <c r="V218" s="130">
        <f t="shared" si="250"/>
        <v>110</v>
      </c>
      <c r="W218" s="130">
        <f t="shared" si="251"/>
        <v>0</v>
      </c>
      <c r="X218" s="26">
        <f t="shared" si="252"/>
        <v>539.6</v>
      </c>
      <c r="Y218" s="26">
        <f t="shared" si="253"/>
        <v>1797.84</v>
      </c>
      <c r="Z218" s="26"/>
      <c r="AA218" s="119" t="s">
        <v>43</v>
      </c>
      <c r="AB218" s="120">
        <f t="shared" ref="AB218:AH218" si="278">K218+R218</f>
        <v>44.72</v>
      </c>
      <c r="AC218" s="120">
        <f t="shared" si="278"/>
        <v>894.39</v>
      </c>
      <c r="AD218" s="120">
        <f t="shared" si="278"/>
        <v>601.46</v>
      </c>
      <c r="AE218" s="120">
        <f t="shared" si="278"/>
        <v>37.27</v>
      </c>
      <c r="AF218" s="120">
        <f t="shared" si="278"/>
        <v>220</v>
      </c>
      <c r="AG218" s="120">
        <f t="shared" si="278"/>
        <v>0</v>
      </c>
      <c r="AH218" s="120">
        <f t="shared" si="278"/>
        <v>1797.84</v>
      </c>
      <c r="AI218" s="119" t="s">
        <v>32</v>
      </c>
    </row>
    <row r="219" s="17" customFormat="1" ht="16" customHeight="1" spans="1:35">
      <c r="A219" s="100">
        <f t="shared" si="238"/>
        <v>216</v>
      </c>
      <c r="B219" s="26" t="s">
        <v>552</v>
      </c>
      <c r="C219" s="111" t="s">
        <v>565</v>
      </c>
      <c r="D219" s="26" t="s">
        <v>566</v>
      </c>
      <c r="E219" s="26">
        <v>3726.65</v>
      </c>
      <c r="F219" s="26">
        <v>3726.65</v>
      </c>
      <c r="G219" s="102">
        <v>6014.67</v>
      </c>
      <c r="H219" s="26">
        <v>3726.65</v>
      </c>
      <c r="I219" s="102">
        <v>2200</v>
      </c>
      <c r="J219" s="102"/>
      <c r="K219" s="26">
        <f t="shared" si="239"/>
        <v>44.72</v>
      </c>
      <c r="L219" s="26">
        <f t="shared" si="240"/>
        <v>596.26</v>
      </c>
      <c r="M219" s="102">
        <f t="shared" si="241"/>
        <v>481.17</v>
      </c>
      <c r="N219" s="26">
        <f t="shared" si="242"/>
        <v>26.09</v>
      </c>
      <c r="O219" s="102">
        <f t="shared" si="243"/>
        <v>110</v>
      </c>
      <c r="P219" s="102">
        <f t="shared" si="244"/>
        <v>0</v>
      </c>
      <c r="Q219" s="102">
        <f t="shared" si="245"/>
        <v>1258.24</v>
      </c>
      <c r="R219" s="26">
        <f t="shared" si="246"/>
        <v>0</v>
      </c>
      <c r="S219" s="26">
        <f t="shared" si="247"/>
        <v>298.13</v>
      </c>
      <c r="T219" s="102">
        <f t="shared" si="248"/>
        <v>120.29</v>
      </c>
      <c r="U219" s="26">
        <f t="shared" si="249"/>
        <v>11.18</v>
      </c>
      <c r="V219" s="102">
        <f t="shared" si="250"/>
        <v>110</v>
      </c>
      <c r="W219" s="102">
        <f t="shared" si="251"/>
        <v>0</v>
      </c>
      <c r="X219" s="26">
        <f t="shared" si="252"/>
        <v>539.6</v>
      </c>
      <c r="Y219" s="26">
        <f t="shared" si="253"/>
        <v>1797.84</v>
      </c>
      <c r="Z219" s="26"/>
      <c r="AA219" s="119" t="s">
        <v>44</v>
      </c>
      <c r="AB219" s="120">
        <f t="shared" ref="AB219:AH219" si="279">K219+R219</f>
        <v>44.72</v>
      </c>
      <c r="AC219" s="120">
        <f t="shared" si="279"/>
        <v>894.39</v>
      </c>
      <c r="AD219" s="120">
        <f t="shared" si="279"/>
        <v>601.46</v>
      </c>
      <c r="AE219" s="120">
        <f t="shared" si="279"/>
        <v>37.27</v>
      </c>
      <c r="AF219" s="120">
        <f t="shared" si="279"/>
        <v>220</v>
      </c>
      <c r="AG219" s="120">
        <f t="shared" si="279"/>
        <v>0</v>
      </c>
      <c r="AH219" s="120">
        <f t="shared" si="279"/>
        <v>1797.84</v>
      </c>
      <c r="AI219" s="119" t="s">
        <v>32</v>
      </c>
    </row>
    <row r="220" s="17" customFormat="1" ht="16" customHeight="1" spans="1:35">
      <c r="A220" s="100">
        <f t="shared" si="238"/>
        <v>217</v>
      </c>
      <c r="B220" s="26" t="s">
        <v>552</v>
      </c>
      <c r="C220" s="111" t="s">
        <v>567</v>
      </c>
      <c r="D220" s="26" t="s">
        <v>568</v>
      </c>
      <c r="E220" s="26">
        <v>3726.65</v>
      </c>
      <c r="F220" s="26">
        <v>3726.65</v>
      </c>
      <c r="G220" s="102">
        <v>6014.67</v>
      </c>
      <c r="H220" s="26">
        <v>3726.65</v>
      </c>
      <c r="I220" s="102">
        <v>2200</v>
      </c>
      <c r="J220" s="102"/>
      <c r="K220" s="26">
        <f t="shared" si="239"/>
        <v>44.72</v>
      </c>
      <c r="L220" s="26">
        <f t="shared" si="240"/>
        <v>596.26</v>
      </c>
      <c r="M220" s="102">
        <f t="shared" si="241"/>
        <v>481.17</v>
      </c>
      <c r="N220" s="26">
        <f t="shared" si="242"/>
        <v>26.09</v>
      </c>
      <c r="O220" s="102">
        <f t="shared" si="243"/>
        <v>110</v>
      </c>
      <c r="P220" s="102">
        <f t="shared" si="244"/>
        <v>0</v>
      </c>
      <c r="Q220" s="102">
        <f t="shared" si="245"/>
        <v>1258.24</v>
      </c>
      <c r="R220" s="26">
        <f t="shared" si="246"/>
        <v>0</v>
      </c>
      <c r="S220" s="26">
        <f t="shared" si="247"/>
        <v>298.13</v>
      </c>
      <c r="T220" s="102">
        <f t="shared" si="248"/>
        <v>120.29</v>
      </c>
      <c r="U220" s="26">
        <f t="shared" si="249"/>
        <v>11.18</v>
      </c>
      <c r="V220" s="102">
        <f t="shared" si="250"/>
        <v>110</v>
      </c>
      <c r="W220" s="102">
        <f t="shared" si="251"/>
        <v>0</v>
      </c>
      <c r="X220" s="26">
        <f t="shared" si="252"/>
        <v>539.6</v>
      </c>
      <c r="Y220" s="26">
        <f t="shared" si="253"/>
        <v>1797.84</v>
      </c>
      <c r="Z220" s="26"/>
      <c r="AA220" s="119" t="s">
        <v>43</v>
      </c>
      <c r="AB220" s="120">
        <f t="shared" ref="AB220:AH220" si="280">K220+R220</f>
        <v>44.72</v>
      </c>
      <c r="AC220" s="120">
        <f t="shared" si="280"/>
        <v>894.39</v>
      </c>
      <c r="AD220" s="120">
        <f t="shared" si="280"/>
        <v>601.46</v>
      </c>
      <c r="AE220" s="120">
        <f t="shared" si="280"/>
        <v>37.27</v>
      </c>
      <c r="AF220" s="120">
        <f t="shared" si="280"/>
        <v>220</v>
      </c>
      <c r="AG220" s="120">
        <f t="shared" si="280"/>
        <v>0</v>
      </c>
      <c r="AH220" s="120">
        <f t="shared" si="280"/>
        <v>1797.84</v>
      </c>
      <c r="AI220" s="119" t="s">
        <v>32</v>
      </c>
    </row>
    <row r="221" s="17" customFormat="1" ht="16" customHeight="1" spans="1:35">
      <c r="A221" s="100">
        <f t="shared" si="238"/>
        <v>218</v>
      </c>
      <c r="B221" s="26" t="s">
        <v>552</v>
      </c>
      <c r="C221" s="111" t="s">
        <v>569</v>
      </c>
      <c r="D221" s="26" t="s">
        <v>570</v>
      </c>
      <c r="E221" s="26">
        <v>3726.65</v>
      </c>
      <c r="F221" s="26">
        <v>3726.65</v>
      </c>
      <c r="G221" s="102">
        <v>6014.67</v>
      </c>
      <c r="H221" s="26">
        <v>3726.65</v>
      </c>
      <c r="I221" s="102">
        <v>2200</v>
      </c>
      <c r="J221" s="102"/>
      <c r="K221" s="26">
        <f t="shared" si="239"/>
        <v>44.72</v>
      </c>
      <c r="L221" s="26">
        <f t="shared" si="240"/>
        <v>596.26</v>
      </c>
      <c r="M221" s="102">
        <f t="shared" si="241"/>
        <v>481.17</v>
      </c>
      <c r="N221" s="26">
        <f t="shared" si="242"/>
        <v>26.09</v>
      </c>
      <c r="O221" s="102">
        <f t="shared" si="243"/>
        <v>110</v>
      </c>
      <c r="P221" s="102">
        <f t="shared" si="244"/>
        <v>0</v>
      </c>
      <c r="Q221" s="102">
        <f t="shared" si="245"/>
        <v>1258.24</v>
      </c>
      <c r="R221" s="26">
        <f t="shared" si="246"/>
        <v>0</v>
      </c>
      <c r="S221" s="26">
        <f t="shared" si="247"/>
        <v>298.13</v>
      </c>
      <c r="T221" s="102">
        <f t="shared" si="248"/>
        <v>120.29</v>
      </c>
      <c r="U221" s="26">
        <f t="shared" si="249"/>
        <v>11.18</v>
      </c>
      <c r="V221" s="102">
        <f t="shared" si="250"/>
        <v>110</v>
      </c>
      <c r="W221" s="102">
        <f t="shared" si="251"/>
        <v>0</v>
      </c>
      <c r="X221" s="26">
        <f t="shared" si="252"/>
        <v>539.6</v>
      </c>
      <c r="Y221" s="26">
        <f t="shared" si="253"/>
        <v>1797.84</v>
      </c>
      <c r="Z221" s="26"/>
      <c r="AA221" s="119" t="s">
        <v>44</v>
      </c>
      <c r="AB221" s="120">
        <f t="shared" ref="AB221:AH221" si="281">K221+R221</f>
        <v>44.72</v>
      </c>
      <c r="AC221" s="120">
        <f t="shared" si="281"/>
        <v>894.39</v>
      </c>
      <c r="AD221" s="120">
        <f t="shared" si="281"/>
        <v>601.46</v>
      </c>
      <c r="AE221" s="120">
        <f t="shared" si="281"/>
        <v>37.27</v>
      </c>
      <c r="AF221" s="120">
        <f t="shared" si="281"/>
        <v>220</v>
      </c>
      <c r="AG221" s="120">
        <f t="shared" si="281"/>
        <v>0</v>
      </c>
      <c r="AH221" s="120">
        <f t="shared" si="281"/>
        <v>1797.84</v>
      </c>
      <c r="AI221" s="119" t="s">
        <v>32</v>
      </c>
    </row>
    <row r="222" s="17" customFormat="1" ht="16" customHeight="1" spans="1:35">
      <c r="A222" s="100">
        <f t="shared" si="238"/>
        <v>219</v>
      </c>
      <c r="B222" s="26" t="s">
        <v>103</v>
      </c>
      <c r="C222" s="111" t="s">
        <v>571</v>
      </c>
      <c r="D222" s="26" t="s">
        <v>572</v>
      </c>
      <c r="E222" s="26">
        <v>3726.65</v>
      </c>
      <c r="F222" s="26">
        <v>3726.65</v>
      </c>
      <c r="G222" s="102">
        <v>6014.67</v>
      </c>
      <c r="H222" s="26">
        <v>3726.65</v>
      </c>
      <c r="I222" s="102">
        <v>3180</v>
      </c>
      <c r="J222" s="102"/>
      <c r="K222" s="26">
        <f t="shared" si="239"/>
        <v>44.72</v>
      </c>
      <c r="L222" s="26">
        <f t="shared" si="240"/>
        <v>596.26</v>
      </c>
      <c r="M222" s="102">
        <f t="shared" si="241"/>
        <v>481.17</v>
      </c>
      <c r="N222" s="26">
        <f t="shared" si="242"/>
        <v>26.09</v>
      </c>
      <c r="O222" s="102">
        <f t="shared" si="243"/>
        <v>159</v>
      </c>
      <c r="P222" s="102">
        <f t="shared" si="244"/>
        <v>0</v>
      </c>
      <c r="Q222" s="102">
        <f t="shared" si="245"/>
        <v>1307.24</v>
      </c>
      <c r="R222" s="26">
        <f t="shared" si="246"/>
        <v>0</v>
      </c>
      <c r="S222" s="26">
        <f t="shared" si="247"/>
        <v>298.13</v>
      </c>
      <c r="T222" s="102">
        <f t="shared" si="248"/>
        <v>120.29</v>
      </c>
      <c r="U222" s="26">
        <f t="shared" si="249"/>
        <v>11.18</v>
      </c>
      <c r="V222" s="102">
        <f t="shared" si="250"/>
        <v>159</v>
      </c>
      <c r="W222" s="102">
        <f t="shared" si="251"/>
        <v>0</v>
      </c>
      <c r="X222" s="26">
        <f t="shared" si="252"/>
        <v>588.6</v>
      </c>
      <c r="Y222" s="26">
        <f t="shared" si="253"/>
        <v>1895.84</v>
      </c>
      <c r="Z222" s="26"/>
      <c r="AA222" s="119" t="s">
        <v>73</v>
      </c>
      <c r="AB222" s="120">
        <f t="shared" ref="AB222:AH222" si="282">K222+R222</f>
        <v>44.72</v>
      </c>
      <c r="AC222" s="120">
        <f t="shared" si="282"/>
        <v>894.39</v>
      </c>
      <c r="AD222" s="120">
        <f t="shared" si="282"/>
        <v>601.46</v>
      </c>
      <c r="AE222" s="120">
        <f t="shared" si="282"/>
        <v>37.27</v>
      </c>
      <c r="AF222" s="120">
        <f t="shared" si="282"/>
        <v>318</v>
      </c>
      <c r="AG222" s="120">
        <f t="shared" si="282"/>
        <v>0</v>
      </c>
      <c r="AH222" s="120">
        <f t="shared" si="282"/>
        <v>1895.84</v>
      </c>
      <c r="AI222" s="119" t="s">
        <v>32</v>
      </c>
    </row>
    <row r="223" s="17" customFormat="1" ht="16" customHeight="1" spans="1:35">
      <c r="A223" s="100">
        <f t="shared" si="238"/>
        <v>220</v>
      </c>
      <c r="B223" s="26" t="s">
        <v>552</v>
      </c>
      <c r="C223" s="111" t="s">
        <v>573</v>
      </c>
      <c r="D223" s="26" t="s">
        <v>574</v>
      </c>
      <c r="E223" s="26">
        <v>3726.65</v>
      </c>
      <c r="F223" s="26">
        <v>3726.65</v>
      </c>
      <c r="G223" s="102">
        <v>6014.67</v>
      </c>
      <c r="H223" s="26">
        <v>3726.65</v>
      </c>
      <c r="I223" s="102">
        <v>2200</v>
      </c>
      <c r="J223" s="102"/>
      <c r="K223" s="26">
        <f t="shared" si="239"/>
        <v>44.72</v>
      </c>
      <c r="L223" s="26">
        <f t="shared" si="240"/>
        <v>596.26</v>
      </c>
      <c r="M223" s="102">
        <f t="shared" si="241"/>
        <v>481.17</v>
      </c>
      <c r="N223" s="26">
        <f t="shared" si="242"/>
        <v>26.09</v>
      </c>
      <c r="O223" s="102">
        <f t="shared" si="243"/>
        <v>110</v>
      </c>
      <c r="P223" s="102">
        <f t="shared" si="244"/>
        <v>0</v>
      </c>
      <c r="Q223" s="102">
        <f t="shared" si="245"/>
        <v>1258.24</v>
      </c>
      <c r="R223" s="26">
        <f t="shared" si="246"/>
        <v>0</v>
      </c>
      <c r="S223" s="26">
        <f t="shared" si="247"/>
        <v>298.13</v>
      </c>
      <c r="T223" s="102">
        <f t="shared" si="248"/>
        <v>120.29</v>
      </c>
      <c r="U223" s="26">
        <f t="shared" si="249"/>
        <v>11.18</v>
      </c>
      <c r="V223" s="102">
        <f t="shared" si="250"/>
        <v>110</v>
      </c>
      <c r="W223" s="102">
        <f t="shared" si="251"/>
        <v>0</v>
      </c>
      <c r="X223" s="26">
        <f t="shared" si="252"/>
        <v>539.6</v>
      </c>
      <c r="Y223" s="26">
        <f t="shared" si="253"/>
        <v>1797.84</v>
      </c>
      <c r="Z223" s="26"/>
      <c r="AA223" s="119" t="s">
        <v>43</v>
      </c>
      <c r="AB223" s="120">
        <f t="shared" ref="AB223:AH223" si="283">K223+R223</f>
        <v>44.72</v>
      </c>
      <c r="AC223" s="120">
        <f t="shared" si="283"/>
        <v>894.39</v>
      </c>
      <c r="AD223" s="120">
        <f t="shared" si="283"/>
        <v>601.46</v>
      </c>
      <c r="AE223" s="120">
        <f t="shared" si="283"/>
        <v>37.27</v>
      </c>
      <c r="AF223" s="120">
        <f t="shared" si="283"/>
        <v>220</v>
      </c>
      <c r="AG223" s="120">
        <f t="shared" si="283"/>
        <v>0</v>
      </c>
      <c r="AH223" s="120">
        <f t="shared" si="283"/>
        <v>1797.84</v>
      </c>
      <c r="AI223" s="119" t="s">
        <v>32</v>
      </c>
    </row>
    <row r="224" s="17" customFormat="1" ht="16" customHeight="1" spans="1:35">
      <c r="A224" s="100">
        <f t="shared" si="238"/>
        <v>221</v>
      </c>
      <c r="B224" s="26" t="s">
        <v>552</v>
      </c>
      <c r="C224" s="111" t="s">
        <v>575</v>
      </c>
      <c r="D224" s="26" t="s">
        <v>576</v>
      </c>
      <c r="E224" s="26">
        <v>3726.65</v>
      </c>
      <c r="F224" s="26">
        <v>3726.65</v>
      </c>
      <c r="G224" s="102">
        <v>6014.67</v>
      </c>
      <c r="H224" s="26">
        <v>3726.65</v>
      </c>
      <c r="I224" s="102">
        <v>2200</v>
      </c>
      <c r="J224" s="102"/>
      <c r="K224" s="26">
        <f t="shared" si="239"/>
        <v>44.72</v>
      </c>
      <c r="L224" s="26">
        <f t="shared" si="240"/>
        <v>596.26</v>
      </c>
      <c r="M224" s="102">
        <f t="shared" si="241"/>
        <v>481.17</v>
      </c>
      <c r="N224" s="26">
        <f t="shared" si="242"/>
        <v>26.09</v>
      </c>
      <c r="O224" s="102">
        <f t="shared" si="243"/>
        <v>110</v>
      </c>
      <c r="P224" s="102">
        <f t="shared" si="244"/>
        <v>0</v>
      </c>
      <c r="Q224" s="102">
        <f t="shared" si="245"/>
        <v>1258.24</v>
      </c>
      <c r="R224" s="26">
        <f t="shared" si="246"/>
        <v>0</v>
      </c>
      <c r="S224" s="26">
        <f t="shared" si="247"/>
        <v>298.13</v>
      </c>
      <c r="T224" s="102">
        <f t="shared" si="248"/>
        <v>120.29</v>
      </c>
      <c r="U224" s="26">
        <f t="shared" si="249"/>
        <v>11.18</v>
      </c>
      <c r="V224" s="102">
        <f t="shared" si="250"/>
        <v>110</v>
      </c>
      <c r="W224" s="102">
        <f t="shared" si="251"/>
        <v>0</v>
      </c>
      <c r="X224" s="26">
        <f t="shared" si="252"/>
        <v>539.6</v>
      </c>
      <c r="Y224" s="26">
        <f t="shared" si="253"/>
        <v>1797.84</v>
      </c>
      <c r="Z224" s="26"/>
      <c r="AA224" s="119" t="s">
        <v>43</v>
      </c>
      <c r="AB224" s="120">
        <f t="shared" ref="AB224:AH224" si="284">K224+R224</f>
        <v>44.72</v>
      </c>
      <c r="AC224" s="120">
        <f t="shared" si="284"/>
        <v>894.39</v>
      </c>
      <c r="AD224" s="120">
        <f t="shared" si="284"/>
        <v>601.46</v>
      </c>
      <c r="AE224" s="120">
        <f t="shared" si="284"/>
        <v>37.27</v>
      </c>
      <c r="AF224" s="120">
        <f t="shared" si="284"/>
        <v>220</v>
      </c>
      <c r="AG224" s="120">
        <f t="shared" si="284"/>
        <v>0</v>
      </c>
      <c r="AH224" s="120">
        <f t="shared" si="284"/>
        <v>1797.84</v>
      </c>
      <c r="AI224" s="119" t="s">
        <v>32</v>
      </c>
    </row>
    <row r="225" s="17" customFormat="1" ht="16" customHeight="1" spans="1:35">
      <c r="A225" s="100">
        <f t="shared" si="238"/>
        <v>222</v>
      </c>
      <c r="B225" s="26" t="s">
        <v>552</v>
      </c>
      <c r="C225" s="111" t="s">
        <v>577</v>
      </c>
      <c r="D225" s="26" t="s">
        <v>578</v>
      </c>
      <c r="E225" s="26">
        <v>3726.65</v>
      </c>
      <c r="F225" s="26">
        <v>3726.65</v>
      </c>
      <c r="G225" s="102">
        <v>6014.67</v>
      </c>
      <c r="H225" s="26">
        <v>3726.65</v>
      </c>
      <c r="I225" s="102">
        <v>2200</v>
      </c>
      <c r="J225" s="102"/>
      <c r="K225" s="26">
        <f t="shared" si="239"/>
        <v>44.72</v>
      </c>
      <c r="L225" s="26">
        <f t="shared" si="240"/>
        <v>596.26</v>
      </c>
      <c r="M225" s="102">
        <f t="shared" si="241"/>
        <v>481.17</v>
      </c>
      <c r="N225" s="26">
        <f t="shared" si="242"/>
        <v>26.09</v>
      </c>
      <c r="O225" s="102">
        <f t="shared" si="243"/>
        <v>110</v>
      </c>
      <c r="P225" s="102">
        <f t="shared" si="244"/>
        <v>0</v>
      </c>
      <c r="Q225" s="102">
        <f t="shared" si="245"/>
        <v>1258.24</v>
      </c>
      <c r="R225" s="26">
        <f t="shared" si="246"/>
        <v>0</v>
      </c>
      <c r="S225" s="26">
        <f t="shared" si="247"/>
        <v>298.13</v>
      </c>
      <c r="T225" s="102">
        <f t="shared" si="248"/>
        <v>120.29</v>
      </c>
      <c r="U225" s="26">
        <f t="shared" si="249"/>
        <v>11.18</v>
      </c>
      <c r="V225" s="102">
        <f t="shared" si="250"/>
        <v>110</v>
      </c>
      <c r="W225" s="102">
        <f t="shared" si="251"/>
        <v>0</v>
      </c>
      <c r="X225" s="26">
        <f t="shared" si="252"/>
        <v>539.6</v>
      </c>
      <c r="Y225" s="26">
        <f t="shared" si="253"/>
        <v>1797.84</v>
      </c>
      <c r="Z225" s="26"/>
      <c r="AA225" s="119" t="s">
        <v>44</v>
      </c>
      <c r="AB225" s="120">
        <f t="shared" ref="AB225:AH225" si="285">K225+R225</f>
        <v>44.72</v>
      </c>
      <c r="AC225" s="120">
        <f t="shared" si="285"/>
        <v>894.39</v>
      </c>
      <c r="AD225" s="120">
        <f t="shared" si="285"/>
        <v>601.46</v>
      </c>
      <c r="AE225" s="120">
        <f t="shared" si="285"/>
        <v>37.27</v>
      </c>
      <c r="AF225" s="120">
        <f t="shared" si="285"/>
        <v>220</v>
      </c>
      <c r="AG225" s="120">
        <f t="shared" si="285"/>
        <v>0</v>
      </c>
      <c r="AH225" s="120">
        <f t="shared" si="285"/>
        <v>1797.84</v>
      </c>
      <c r="AI225" s="119" t="s">
        <v>32</v>
      </c>
    </row>
    <row r="226" s="17" customFormat="1" ht="16" customHeight="1" spans="1:35">
      <c r="A226" s="100">
        <f t="shared" si="238"/>
        <v>223</v>
      </c>
      <c r="B226" s="26" t="s">
        <v>552</v>
      </c>
      <c r="C226" s="111" t="s">
        <v>579</v>
      </c>
      <c r="D226" s="26" t="s">
        <v>580</v>
      </c>
      <c r="E226" s="26">
        <v>3726.65</v>
      </c>
      <c r="F226" s="26">
        <v>3726.65</v>
      </c>
      <c r="G226" s="102">
        <v>6014.67</v>
      </c>
      <c r="H226" s="26">
        <v>3726.65</v>
      </c>
      <c r="I226" s="102">
        <v>2200</v>
      </c>
      <c r="J226" s="102"/>
      <c r="K226" s="26">
        <f t="shared" si="239"/>
        <v>44.72</v>
      </c>
      <c r="L226" s="26">
        <f t="shared" si="240"/>
        <v>596.26</v>
      </c>
      <c r="M226" s="102">
        <f t="shared" si="241"/>
        <v>481.17</v>
      </c>
      <c r="N226" s="26">
        <f t="shared" si="242"/>
        <v>26.09</v>
      </c>
      <c r="O226" s="102">
        <f t="shared" si="243"/>
        <v>110</v>
      </c>
      <c r="P226" s="102">
        <f t="shared" si="244"/>
        <v>0</v>
      </c>
      <c r="Q226" s="102">
        <f t="shared" si="245"/>
        <v>1258.24</v>
      </c>
      <c r="R226" s="26">
        <f t="shared" si="246"/>
        <v>0</v>
      </c>
      <c r="S226" s="26">
        <f t="shared" si="247"/>
        <v>298.13</v>
      </c>
      <c r="T226" s="102">
        <f t="shared" si="248"/>
        <v>120.29</v>
      </c>
      <c r="U226" s="26">
        <f t="shared" si="249"/>
        <v>11.18</v>
      </c>
      <c r="V226" s="102">
        <f t="shared" si="250"/>
        <v>110</v>
      </c>
      <c r="W226" s="102">
        <f t="shared" si="251"/>
        <v>0</v>
      </c>
      <c r="X226" s="26">
        <f t="shared" si="252"/>
        <v>539.6</v>
      </c>
      <c r="Y226" s="26">
        <f t="shared" si="253"/>
        <v>1797.84</v>
      </c>
      <c r="Z226" s="26"/>
      <c r="AA226" s="119" t="s">
        <v>43</v>
      </c>
      <c r="AB226" s="120">
        <f t="shared" ref="AB226:AH226" si="286">K226+R226</f>
        <v>44.72</v>
      </c>
      <c r="AC226" s="120">
        <f t="shared" si="286"/>
        <v>894.39</v>
      </c>
      <c r="AD226" s="120">
        <f t="shared" si="286"/>
        <v>601.46</v>
      </c>
      <c r="AE226" s="120">
        <f t="shared" si="286"/>
        <v>37.27</v>
      </c>
      <c r="AF226" s="120">
        <f t="shared" si="286"/>
        <v>220</v>
      </c>
      <c r="AG226" s="120">
        <f t="shared" si="286"/>
        <v>0</v>
      </c>
      <c r="AH226" s="120">
        <f t="shared" si="286"/>
        <v>1797.84</v>
      </c>
      <c r="AI226" s="119" t="s">
        <v>32</v>
      </c>
    </row>
    <row r="227" s="17" customFormat="1" ht="16" customHeight="1" spans="1:35">
      <c r="A227" s="100">
        <f t="shared" si="238"/>
        <v>224</v>
      </c>
      <c r="B227" s="26" t="s">
        <v>552</v>
      </c>
      <c r="C227" s="111" t="s">
        <v>581</v>
      </c>
      <c r="D227" s="26" t="s">
        <v>582</v>
      </c>
      <c r="E227" s="26">
        <v>3726.65</v>
      </c>
      <c r="F227" s="26">
        <v>3726.65</v>
      </c>
      <c r="G227" s="102">
        <v>6014.67</v>
      </c>
      <c r="H227" s="26">
        <v>3726.65</v>
      </c>
      <c r="I227" s="102">
        <v>2200</v>
      </c>
      <c r="J227" s="102"/>
      <c r="K227" s="26">
        <f t="shared" si="239"/>
        <v>44.72</v>
      </c>
      <c r="L227" s="26">
        <f t="shared" si="240"/>
        <v>596.26</v>
      </c>
      <c r="M227" s="102">
        <f t="shared" si="241"/>
        <v>481.17</v>
      </c>
      <c r="N227" s="26">
        <f t="shared" si="242"/>
        <v>26.09</v>
      </c>
      <c r="O227" s="102">
        <f t="shared" si="243"/>
        <v>110</v>
      </c>
      <c r="P227" s="102">
        <f t="shared" si="244"/>
        <v>0</v>
      </c>
      <c r="Q227" s="102">
        <f t="shared" si="245"/>
        <v>1258.24</v>
      </c>
      <c r="R227" s="26">
        <f t="shared" si="246"/>
        <v>0</v>
      </c>
      <c r="S227" s="26">
        <f t="shared" si="247"/>
        <v>298.13</v>
      </c>
      <c r="T227" s="102">
        <f t="shared" si="248"/>
        <v>120.29</v>
      </c>
      <c r="U227" s="26">
        <f t="shared" si="249"/>
        <v>11.18</v>
      </c>
      <c r="V227" s="102">
        <f t="shared" si="250"/>
        <v>110</v>
      </c>
      <c r="W227" s="102">
        <f t="shared" si="251"/>
        <v>0</v>
      </c>
      <c r="X227" s="26">
        <f t="shared" si="252"/>
        <v>539.6</v>
      </c>
      <c r="Y227" s="26">
        <f t="shared" si="253"/>
        <v>1797.84</v>
      </c>
      <c r="Z227" s="26"/>
      <c r="AA227" s="119" t="s">
        <v>43</v>
      </c>
      <c r="AB227" s="120">
        <f t="shared" ref="AB227:AH227" si="287">K227+R227</f>
        <v>44.72</v>
      </c>
      <c r="AC227" s="120">
        <f t="shared" si="287"/>
        <v>894.39</v>
      </c>
      <c r="AD227" s="120">
        <f t="shared" si="287"/>
        <v>601.46</v>
      </c>
      <c r="AE227" s="120">
        <f t="shared" si="287"/>
        <v>37.27</v>
      </c>
      <c r="AF227" s="120">
        <f t="shared" si="287"/>
        <v>220</v>
      </c>
      <c r="AG227" s="120">
        <f t="shared" si="287"/>
        <v>0</v>
      </c>
      <c r="AH227" s="120">
        <f t="shared" si="287"/>
        <v>1797.84</v>
      </c>
      <c r="AI227" s="119" t="s">
        <v>32</v>
      </c>
    </row>
    <row r="228" s="17" customFormat="1" ht="16" customHeight="1" spans="1:35">
      <c r="A228" s="100">
        <f t="shared" si="238"/>
        <v>225</v>
      </c>
      <c r="B228" s="26" t="s">
        <v>552</v>
      </c>
      <c r="C228" s="111" t="s">
        <v>583</v>
      </c>
      <c r="D228" s="26" t="s">
        <v>584</v>
      </c>
      <c r="E228" s="26">
        <v>3726.65</v>
      </c>
      <c r="F228" s="26">
        <v>3726.65</v>
      </c>
      <c r="G228" s="102">
        <v>6014.67</v>
      </c>
      <c r="H228" s="26">
        <v>3726.65</v>
      </c>
      <c r="I228" s="102">
        <v>2200</v>
      </c>
      <c r="J228" s="102"/>
      <c r="K228" s="26">
        <f t="shared" si="239"/>
        <v>44.72</v>
      </c>
      <c r="L228" s="26">
        <f t="shared" si="240"/>
        <v>596.26</v>
      </c>
      <c r="M228" s="102">
        <f t="shared" si="241"/>
        <v>481.17</v>
      </c>
      <c r="N228" s="26">
        <f t="shared" si="242"/>
        <v>26.09</v>
      </c>
      <c r="O228" s="102">
        <f t="shared" si="243"/>
        <v>110</v>
      </c>
      <c r="P228" s="102">
        <f t="shared" si="244"/>
        <v>0</v>
      </c>
      <c r="Q228" s="102">
        <f t="shared" si="245"/>
        <v>1258.24</v>
      </c>
      <c r="R228" s="26">
        <f t="shared" si="246"/>
        <v>0</v>
      </c>
      <c r="S228" s="26">
        <f t="shared" si="247"/>
        <v>298.13</v>
      </c>
      <c r="T228" s="102">
        <f t="shared" si="248"/>
        <v>120.29</v>
      </c>
      <c r="U228" s="26">
        <f t="shared" si="249"/>
        <v>11.18</v>
      </c>
      <c r="V228" s="102">
        <f t="shared" si="250"/>
        <v>110</v>
      </c>
      <c r="W228" s="102">
        <f t="shared" si="251"/>
        <v>0</v>
      </c>
      <c r="X228" s="26">
        <f t="shared" si="252"/>
        <v>539.6</v>
      </c>
      <c r="Y228" s="26">
        <f t="shared" si="253"/>
        <v>1797.84</v>
      </c>
      <c r="Z228" s="26"/>
      <c r="AA228" s="119" t="s">
        <v>43</v>
      </c>
      <c r="AB228" s="120">
        <f t="shared" ref="AB228:AH228" si="288">K228+R228</f>
        <v>44.72</v>
      </c>
      <c r="AC228" s="120">
        <f t="shared" si="288"/>
        <v>894.39</v>
      </c>
      <c r="AD228" s="120">
        <f t="shared" si="288"/>
        <v>601.46</v>
      </c>
      <c r="AE228" s="120">
        <f t="shared" si="288"/>
        <v>37.27</v>
      </c>
      <c r="AF228" s="120">
        <f t="shared" si="288"/>
        <v>220</v>
      </c>
      <c r="AG228" s="120">
        <f t="shared" si="288"/>
        <v>0</v>
      </c>
      <c r="AH228" s="120">
        <f t="shared" si="288"/>
        <v>1797.84</v>
      </c>
      <c r="AI228" s="119" t="s">
        <v>32</v>
      </c>
    </row>
    <row r="229" s="17" customFormat="1" ht="16" customHeight="1" spans="1:35">
      <c r="A229" s="100">
        <f t="shared" si="238"/>
        <v>226</v>
      </c>
      <c r="B229" s="26" t="s">
        <v>552</v>
      </c>
      <c r="C229" s="111" t="s">
        <v>585</v>
      </c>
      <c r="D229" s="26" t="s">
        <v>586</v>
      </c>
      <c r="E229" s="26">
        <v>3726.65</v>
      </c>
      <c r="F229" s="26">
        <v>3726.65</v>
      </c>
      <c r="G229" s="102">
        <v>6014.67</v>
      </c>
      <c r="H229" s="26">
        <v>3726.65</v>
      </c>
      <c r="I229" s="102">
        <v>2200</v>
      </c>
      <c r="J229" s="102"/>
      <c r="K229" s="26">
        <f t="shared" si="239"/>
        <v>44.72</v>
      </c>
      <c r="L229" s="26">
        <f t="shared" si="240"/>
        <v>596.26</v>
      </c>
      <c r="M229" s="102">
        <f t="shared" si="241"/>
        <v>481.17</v>
      </c>
      <c r="N229" s="26">
        <f t="shared" si="242"/>
        <v>26.09</v>
      </c>
      <c r="O229" s="102">
        <f t="shared" si="243"/>
        <v>110</v>
      </c>
      <c r="P229" s="102">
        <f t="shared" si="244"/>
        <v>0</v>
      </c>
      <c r="Q229" s="102">
        <f t="shared" si="245"/>
        <v>1258.24</v>
      </c>
      <c r="R229" s="26">
        <f t="shared" si="246"/>
        <v>0</v>
      </c>
      <c r="S229" s="26">
        <f t="shared" si="247"/>
        <v>298.13</v>
      </c>
      <c r="T229" s="102">
        <f t="shared" si="248"/>
        <v>120.29</v>
      </c>
      <c r="U229" s="26">
        <f t="shared" si="249"/>
        <v>11.18</v>
      </c>
      <c r="V229" s="102">
        <f t="shared" si="250"/>
        <v>110</v>
      </c>
      <c r="W229" s="102">
        <f t="shared" si="251"/>
        <v>0</v>
      </c>
      <c r="X229" s="26">
        <f t="shared" si="252"/>
        <v>539.6</v>
      </c>
      <c r="Y229" s="26">
        <f t="shared" si="253"/>
        <v>1797.84</v>
      </c>
      <c r="Z229" s="26"/>
      <c r="AA229" s="119" t="s">
        <v>44</v>
      </c>
      <c r="AB229" s="120">
        <f t="shared" ref="AB229:AH229" si="289">K229+R229</f>
        <v>44.72</v>
      </c>
      <c r="AC229" s="120">
        <f t="shared" si="289"/>
        <v>894.39</v>
      </c>
      <c r="AD229" s="120">
        <f t="shared" si="289"/>
        <v>601.46</v>
      </c>
      <c r="AE229" s="120">
        <f t="shared" si="289"/>
        <v>37.27</v>
      </c>
      <c r="AF229" s="120">
        <f t="shared" si="289"/>
        <v>220</v>
      </c>
      <c r="AG229" s="120">
        <f t="shared" si="289"/>
        <v>0</v>
      </c>
      <c r="AH229" s="120">
        <f t="shared" si="289"/>
        <v>1797.84</v>
      </c>
      <c r="AI229" s="119" t="s">
        <v>32</v>
      </c>
    </row>
    <row r="230" s="17" customFormat="1" ht="16" customHeight="1" spans="1:35">
      <c r="A230" s="100">
        <f t="shared" si="238"/>
        <v>227</v>
      </c>
      <c r="B230" s="26" t="s">
        <v>113</v>
      </c>
      <c r="C230" s="111" t="s">
        <v>587</v>
      </c>
      <c r="D230" s="26" t="s">
        <v>588</v>
      </c>
      <c r="E230" s="26">
        <v>3726.65</v>
      </c>
      <c r="F230" s="26">
        <v>3726.65</v>
      </c>
      <c r="G230" s="102">
        <v>6014.67</v>
      </c>
      <c r="H230" s="26">
        <v>3726.65</v>
      </c>
      <c r="I230" s="102">
        <v>3180</v>
      </c>
      <c r="J230" s="102"/>
      <c r="K230" s="26">
        <f t="shared" si="239"/>
        <v>44.72</v>
      </c>
      <c r="L230" s="26">
        <f t="shared" si="240"/>
        <v>596.26</v>
      </c>
      <c r="M230" s="102">
        <f t="shared" si="241"/>
        <v>481.17</v>
      </c>
      <c r="N230" s="26">
        <f t="shared" si="242"/>
        <v>26.09</v>
      </c>
      <c r="O230" s="102">
        <f t="shared" si="243"/>
        <v>159</v>
      </c>
      <c r="P230" s="102">
        <f t="shared" si="244"/>
        <v>0</v>
      </c>
      <c r="Q230" s="102">
        <f t="shared" si="245"/>
        <v>1307.24</v>
      </c>
      <c r="R230" s="26">
        <f t="shared" si="246"/>
        <v>0</v>
      </c>
      <c r="S230" s="26">
        <f t="shared" si="247"/>
        <v>298.13</v>
      </c>
      <c r="T230" s="102">
        <f t="shared" si="248"/>
        <v>120.29</v>
      </c>
      <c r="U230" s="26">
        <f t="shared" si="249"/>
        <v>11.18</v>
      </c>
      <c r="V230" s="102">
        <f t="shared" si="250"/>
        <v>159</v>
      </c>
      <c r="W230" s="102">
        <f t="shared" si="251"/>
        <v>0</v>
      </c>
      <c r="X230" s="26">
        <f t="shared" si="252"/>
        <v>588.6</v>
      </c>
      <c r="Y230" s="26">
        <f t="shared" si="253"/>
        <v>1895.84</v>
      </c>
      <c r="Z230" s="26"/>
      <c r="AA230" s="119" t="s">
        <v>50</v>
      </c>
      <c r="AB230" s="120">
        <f t="shared" ref="AB230:AH230" si="290">K230+R230</f>
        <v>44.72</v>
      </c>
      <c r="AC230" s="120">
        <f t="shared" si="290"/>
        <v>894.39</v>
      </c>
      <c r="AD230" s="120">
        <f t="shared" si="290"/>
        <v>601.46</v>
      </c>
      <c r="AE230" s="120">
        <f t="shared" si="290"/>
        <v>37.27</v>
      </c>
      <c r="AF230" s="120">
        <f t="shared" si="290"/>
        <v>318</v>
      </c>
      <c r="AG230" s="120">
        <f t="shared" si="290"/>
        <v>0</v>
      </c>
      <c r="AH230" s="120">
        <f t="shared" si="290"/>
        <v>1895.84</v>
      </c>
      <c r="AI230" s="119" t="s">
        <v>35</v>
      </c>
    </row>
    <row r="231" s="17" customFormat="1" ht="16" customHeight="1" spans="1:35">
      <c r="A231" s="100">
        <f t="shared" si="238"/>
        <v>228</v>
      </c>
      <c r="B231" s="26" t="s">
        <v>153</v>
      </c>
      <c r="C231" s="111" t="s">
        <v>589</v>
      </c>
      <c r="D231" s="26" t="s">
        <v>590</v>
      </c>
      <c r="E231" s="26">
        <v>3726.65</v>
      </c>
      <c r="F231" s="26">
        <v>3726.65</v>
      </c>
      <c r="G231" s="102">
        <v>6014.67</v>
      </c>
      <c r="H231" s="26">
        <v>3726.65</v>
      </c>
      <c r="I231" s="102">
        <v>3180</v>
      </c>
      <c r="J231" s="102"/>
      <c r="K231" s="26">
        <f t="shared" si="239"/>
        <v>44.72</v>
      </c>
      <c r="L231" s="26">
        <f t="shared" si="240"/>
        <v>596.26</v>
      </c>
      <c r="M231" s="102">
        <f t="shared" si="241"/>
        <v>481.17</v>
      </c>
      <c r="N231" s="26">
        <f t="shared" si="242"/>
        <v>26.09</v>
      </c>
      <c r="O231" s="102">
        <f t="shared" si="243"/>
        <v>159</v>
      </c>
      <c r="P231" s="102">
        <f t="shared" si="244"/>
        <v>0</v>
      </c>
      <c r="Q231" s="102">
        <f t="shared" si="245"/>
        <v>1307.24</v>
      </c>
      <c r="R231" s="26">
        <f t="shared" si="246"/>
        <v>0</v>
      </c>
      <c r="S231" s="26">
        <f t="shared" si="247"/>
        <v>298.13</v>
      </c>
      <c r="T231" s="102">
        <f t="shared" si="248"/>
        <v>120.29</v>
      </c>
      <c r="U231" s="26">
        <f t="shared" si="249"/>
        <v>11.18</v>
      </c>
      <c r="V231" s="102">
        <f t="shared" si="250"/>
        <v>159</v>
      </c>
      <c r="W231" s="102">
        <f t="shared" si="251"/>
        <v>0</v>
      </c>
      <c r="X231" s="26">
        <f t="shared" si="252"/>
        <v>588.6</v>
      </c>
      <c r="Y231" s="26">
        <f t="shared" si="253"/>
        <v>1895.84</v>
      </c>
      <c r="Z231" s="26"/>
      <c r="AA231" s="119" t="s">
        <v>76</v>
      </c>
      <c r="AB231" s="120">
        <f t="shared" ref="AB231:AH231" si="291">K231+R231</f>
        <v>44.72</v>
      </c>
      <c r="AC231" s="120">
        <f t="shared" si="291"/>
        <v>894.39</v>
      </c>
      <c r="AD231" s="120">
        <f t="shared" si="291"/>
        <v>601.46</v>
      </c>
      <c r="AE231" s="120">
        <f t="shared" si="291"/>
        <v>37.27</v>
      </c>
      <c r="AF231" s="120">
        <f t="shared" si="291"/>
        <v>318</v>
      </c>
      <c r="AG231" s="120">
        <f t="shared" si="291"/>
        <v>0</v>
      </c>
      <c r="AH231" s="120">
        <f t="shared" si="291"/>
        <v>1895.84</v>
      </c>
      <c r="AI231" s="119" t="s">
        <v>31</v>
      </c>
    </row>
    <row r="232" s="17" customFormat="1" ht="16" customHeight="1" spans="1:35">
      <c r="A232" s="100">
        <f t="shared" si="238"/>
        <v>229</v>
      </c>
      <c r="B232" s="26" t="s">
        <v>201</v>
      </c>
      <c r="C232" s="111" t="s">
        <v>591</v>
      </c>
      <c r="D232" s="26" t="s">
        <v>592</v>
      </c>
      <c r="E232" s="26">
        <v>3726.65</v>
      </c>
      <c r="F232" s="26">
        <v>3726.65</v>
      </c>
      <c r="G232" s="102">
        <v>6014.67</v>
      </c>
      <c r="H232" s="26">
        <v>3726.65</v>
      </c>
      <c r="I232" s="102">
        <v>2200</v>
      </c>
      <c r="J232" s="102"/>
      <c r="K232" s="26">
        <f t="shared" si="239"/>
        <v>44.72</v>
      </c>
      <c r="L232" s="26">
        <f t="shared" si="240"/>
        <v>596.26</v>
      </c>
      <c r="M232" s="102">
        <f t="shared" si="241"/>
        <v>481.17</v>
      </c>
      <c r="N232" s="26">
        <f t="shared" si="242"/>
        <v>26.09</v>
      </c>
      <c r="O232" s="102">
        <f t="shared" si="243"/>
        <v>110</v>
      </c>
      <c r="P232" s="102">
        <f t="shared" si="244"/>
        <v>0</v>
      </c>
      <c r="Q232" s="102">
        <f t="shared" si="245"/>
        <v>1258.24</v>
      </c>
      <c r="R232" s="26">
        <f t="shared" si="246"/>
        <v>0</v>
      </c>
      <c r="S232" s="26">
        <f t="shared" si="247"/>
        <v>298.13</v>
      </c>
      <c r="T232" s="102">
        <f t="shared" si="248"/>
        <v>120.29</v>
      </c>
      <c r="U232" s="26">
        <f t="shared" si="249"/>
        <v>11.18</v>
      </c>
      <c r="V232" s="102">
        <f t="shared" si="250"/>
        <v>110</v>
      </c>
      <c r="W232" s="102">
        <f t="shared" si="251"/>
        <v>0</v>
      </c>
      <c r="X232" s="26">
        <f t="shared" si="252"/>
        <v>539.6</v>
      </c>
      <c r="Y232" s="26">
        <f t="shared" si="253"/>
        <v>1797.84</v>
      </c>
      <c r="Z232" s="26"/>
      <c r="AA232" s="119" t="s">
        <v>46</v>
      </c>
      <c r="AB232" s="120">
        <f t="shared" ref="AB232:AH232" si="292">K232+R232</f>
        <v>44.72</v>
      </c>
      <c r="AC232" s="120">
        <f t="shared" si="292"/>
        <v>894.39</v>
      </c>
      <c r="AD232" s="120">
        <f t="shared" si="292"/>
        <v>601.46</v>
      </c>
      <c r="AE232" s="120">
        <f t="shared" si="292"/>
        <v>37.27</v>
      </c>
      <c r="AF232" s="120">
        <f t="shared" si="292"/>
        <v>220</v>
      </c>
      <c r="AG232" s="120">
        <f t="shared" si="292"/>
        <v>0</v>
      </c>
      <c r="AH232" s="120">
        <f t="shared" si="292"/>
        <v>1797.84</v>
      </c>
      <c r="AI232" s="119" t="s">
        <v>32</v>
      </c>
    </row>
    <row r="233" s="17" customFormat="1" ht="16" customHeight="1" spans="1:35">
      <c r="A233" s="100">
        <f t="shared" si="238"/>
        <v>230</v>
      </c>
      <c r="B233" s="26" t="s">
        <v>552</v>
      </c>
      <c r="C233" s="111" t="s">
        <v>593</v>
      </c>
      <c r="D233" s="26" t="s">
        <v>594</v>
      </c>
      <c r="E233" s="26">
        <v>3726.65</v>
      </c>
      <c r="F233" s="26">
        <v>3726.65</v>
      </c>
      <c r="G233" s="102">
        <v>6014.67</v>
      </c>
      <c r="H233" s="26">
        <v>3726.65</v>
      </c>
      <c r="I233" s="102">
        <v>2200</v>
      </c>
      <c r="J233" s="102"/>
      <c r="K233" s="26">
        <f t="shared" si="239"/>
        <v>44.72</v>
      </c>
      <c r="L233" s="26">
        <f t="shared" si="240"/>
        <v>596.26</v>
      </c>
      <c r="M233" s="102">
        <f t="shared" si="241"/>
        <v>481.17</v>
      </c>
      <c r="N233" s="26">
        <f t="shared" si="242"/>
        <v>26.09</v>
      </c>
      <c r="O233" s="102">
        <f t="shared" si="243"/>
        <v>110</v>
      </c>
      <c r="P233" s="102">
        <f t="shared" si="244"/>
        <v>0</v>
      </c>
      <c r="Q233" s="102">
        <f t="shared" si="245"/>
        <v>1258.24</v>
      </c>
      <c r="R233" s="26">
        <f t="shared" si="246"/>
        <v>0</v>
      </c>
      <c r="S233" s="26">
        <f t="shared" si="247"/>
        <v>298.13</v>
      </c>
      <c r="T233" s="102">
        <f t="shared" si="248"/>
        <v>120.29</v>
      </c>
      <c r="U233" s="26">
        <f t="shared" si="249"/>
        <v>11.18</v>
      </c>
      <c r="V233" s="102">
        <f t="shared" si="250"/>
        <v>110</v>
      </c>
      <c r="W233" s="102">
        <f t="shared" si="251"/>
        <v>0</v>
      </c>
      <c r="X233" s="26">
        <f t="shared" si="252"/>
        <v>539.6</v>
      </c>
      <c r="Y233" s="26">
        <f t="shared" si="253"/>
        <v>1797.84</v>
      </c>
      <c r="Z233" s="26"/>
      <c r="AA233" s="119" t="s">
        <v>44</v>
      </c>
      <c r="AB233" s="120">
        <f t="shared" ref="AB233:AH233" si="293">K233+R233</f>
        <v>44.72</v>
      </c>
      <c r="AC233" s="120">
        <f t="shared" si="293"/>
        <v>894.39</v>
      </c>
      <c r="AD233" s="120">
        <f t="shared" si="293"/>
        <v>601.46</v>
      </c>
      <c r="AE233" s="120">
        <f t="shared" si="293"/>
        <v>37.27</v>
      </c>
      <c r="AF233" s="120">
        <f t="shared" si="293"/>
        <v>220</v>
      </c>
      <c r="AG233" s="120">
        <f t="shared" si="293"/>
        <v>0</v>
      </c>
      <c r="AH233" s="120">
        <f t="shared" si="293"/>
        <v>1797.84</v>
      </c>
      <c r="AI233" s="119" t="s">
        <v>32</v>
      </c>
    </row>
    <row r="234" s="17" customFormat="1" ht="16" customHeight="1" spans="1:35">
      <c r="A234" s="100">
        <f t="shared" si="238"/>
        <v>231</v>
      </c>
      <c r="B234" s="26" t="s">
        <v>552</v>
      </c>
      <c r="C234" s="111" t="s">
        <v>595</v>
      </c>
      <c r="D234" s="26" t="s">
        <v>596</v>
      </c>
      <c r="E234" s="26">
        <v>3726.65</v>
      </c>
      <c r="F234" s="26">
        <v>3726.65</v>
      </c>
      <c r="G234" s="102">
        <v>6014.67</v>
      </c>
      <c r="H234" s="26">
        <v>3726.65</v>
      </c>
      <c r="I234" s="102">
        <v>2200</v>
      </c>
      <c r="J234" s="102"/>
      <c r="K234" s="26">
        <f t="shared" si="239"/>
        <v>44.72</v>
      </c>
      <c r="L234" s="26">
        <f t="shared" si="240"/>
        <v>596.26</v>
      </c>
      <c r="M234" s="102">
        <f t="shared" si="241"/>
        <v>481.17</v>
      </c>
      <c r="N234" s="26">
        <f t="shared" si="242"/>
        <v>26.09</v>
      </c>
      <c r="O234" s="102">
        <f t="shared" si="243"/>
        <v>110</v>
      </c>
      <c r="P234" s="102">
        <f t="shared" si="244"/>
        <v>0</v>
      </c>
      <c r="Q234" s="102">
        <f t="shared" si="245"/>
        <v>1258.24</v>
      </c>
      <c r="R234" s="26">
        <f t="shared" si="246"/>
        <v>0</v>
      </c>
      <c r="S234" s="26">
        <f t="shared" si="247"/>
        <v>298.13</v>
      </c>
      <c r="T234" s="102">
        <f t="shared" si="248"/>
        <v>120.29</v>
      </c>
      <c r="U234" s="26">
        <f t="shared" si="249"/>
        <v>11.18</v>
      </c>
      <c r="V234" s="102">
        <f t="shared" si="250"/>
        <v>110</v>
      </c>
      <c r="W234" s="102">
        <f t="shared" si="251"/>
        <v>0</v>
      </c>
      <c r="X234" s="26">
        <f t="shared" si="252"/>
        <v>539.6</v>
      </c>
      <c r="Y234" s="26">
        <f t="shared" si="253"/>
        <v>1797.84</v>
      </c>
      <c r="Z234" s="26"/>
      <c r="AA234" s="119" t="s">
        <v>44</v>
      </c>
      <c r="AB234" s="120">
        <f t="shared" ref="AB234:AH234" si="294">K234+R234</f>
        <v>44.72</v>
      </c>
      <c r="AC234" s="120">
        <f t="shared" si="294"/>
        <v>894.39</v>
      </c>
      <c r="AD234" s="120">
        <f t="shared" si="294"/>
        <v>601.46</v>
      </c>
      <c r="AE234" s="120">
        <f t="shared" si="294"/>
        <v>37.27</v>
      </c>
      <c r="AF234" s="120">
        <f t="shared" si="294"/>
        <v>220</v>
      </c>
      <c r="AG234" s="120">
        <f t="shared" si="294"/>
        <v>0</v>
      </c>
      <c r="AH234" s="120">
        <f t="shared" si="294"/>
        <v>1797.84</v>
      </c>
      <c r="AI234" s="119" t="s">
        <v>32</v>
      </c>
    </row>
    <row r="235" s="17" customFormat="1" ht="16" customHeight="1" spans="1:35">
      <c r="A235" s="100">
        <f t="shared" si="238"/>
        <v>232</v>
      </c>
      <c r="B235" s="26" t="s">
        <v>552</v>
      </c>
      <c r="C235" s="134" t="s">
        <v>597</v>
      </c>
      <c r="D235" s="26" t="s">
        <v>598</v>
      </c>
      <c r="E235" s="26">
        <v>3726.65</v>
      </c>
      <c r="F235" s="26">
        <v>3726.65</v>
      </c>
      <c r="G235" s="102">
        <v>6014.67</v>
      </c>
      <c r="H235" s="26">
        <v>3726.65</v>
      </c>
      <c r="I235" s="102">
        <v>2200</v>
      </c>
      <c r="J235" s="102"/>
      <c r="K235" s="26">
        <f t="shared" si="239"/>
        <v>44.72</v>
      </c>
      <c r="L235" s="26">
        <f t="shared" si="240"/>
        <v>596.26</v>
      </c>
      <c r="M235" s="102">
        <f t="shared" si="241"/>
        <v>481.17</v>
      </c>
      <c r="N235" s="26">
        <f t="shared" si="242"/>
        <v>26.09</v>
      </c>
      <c r="O235" s="102">
        <f t="shared" si="243"/>
        <v>110</v>
      </c>
      <c r="P235" s="102">
        <f t="shared" si="244"/>
        <v>0</v>
      </c>
      <c r="Q235" s="102">
        <f t="shared" si="245"/>
        <v>1258.24</v>
      </c>
      <c r="R235" s="26">
        <f t="shared" si="246"/>
        <v>0</v>
      </c>
      <c r="S235" s="26">
        <f t="shared" si="247"/>
        <v>298.13</v>
      </c>
      <c r="T235" s="102">
        <f t="shared" si="248"/>
        <v>120.29</v>
      </c>
      <c r="U235" s="26">
        <f t="shared" si="249"/>
        <v>11.18</v>
      </c>
      <c r="V235" s="102">
        <f t="shared" si="250"/>
        <v>110</v>
      </c>
      <c r="W235" s="102">
        <f t="shared" si="251"/>
        <v>0</v>
      </c>
      <c r="X235" s="26">
        <f t="shared" si="252"/>
        <v>539.6</v>
      </c>
      <c r="Y235" s="26">
        <f t="shared" si="253"/>
        <v>1797.84</v>
      </c>
      <c r="Z235" s="26"/>
      <c r="AA235" s="119" t="s">
        <v>44</v>
      </c>
      <c r="AB235" s="120">
        <f t="shared" ref="AB235:AH235" si="295">K235+R235</f>
        <v>44.72</v>
      </c>
      <c r="AC235" s="120">
        <f t="shared" si="295"/>
        <v>894.39</v>
      </c>
      <c r="AD235" s="120">
        <f t="shared" si="295"/>
        <v>601.46</v>
      </c>
      <c r="AE235" s="120">
        <f t="shared" si="295"/>
        <v>37.27</v>
      </c>
      <c r="AF235" s="120">
        <f t="shared" si="295"/>
        <v>220</v>
      </c>
      <c r="AG235" s="120">
        <f t="shared" si="295"/>
        <v>0</v>
      </c>
      <c r="AH235" s="120">
        <f t="shared" si="295"/>
        <v>1797.84</v>
      </c>
      <c r="AI235" s="119" t="s">
        <v>32</v>
      </c>
    </row>
    <row r="236" s="17" customFormat="1" ht="16" customHeight="1" spans="1:35">
      <c r="A236" s="100">
        <f t="shared" si="238"/>
        <v>233</v>
      </c>
      <c r="B236" s="26" t="s">
        <v>196</v>
      </c>
      <c r="C236" s="135" t="s">
        <v>599</v>
      </c>
      <c r="D236" s="136" t="s">
        <v>600</v>
      </c>
      <c r="E236" s="26">
        <v>3726.65</v>
      </c>
      <c r="F236" s="26">
        <v>3726.65</v>
      </c>
      <c r="G236" s="102">
        <v>6014.67</v>
      </c>
      <c r="H236" s="26">
        <v>3726.65</v>
      </c>
      <c r="I236" s="102">
        <v>3180</v>
      </c>
      <c r="J236" s="102"/>
      <c r="K236" s="26">
        <f t="shared" si="239"/>
        <v>44.72</v>
      </c>
      <c r="L236" s="26">
        <f t="shared" si="240"/>
        <v>596.26</v>
      </c>
      <c r="M236" s="102">
        <f t="shared" si="241"/>
        <v>481.17</v>
      </c>
      <c r="N236" s="26">
        <f t="shared" si="242"/>
        <v>26.09</v>
      </c>
      <c r="O236" s="102">
        <f t="shared" si="243"/>
        <v>159</v>
      </c>
      <c r="P236" s="102">
        <f t="shared" si="244"/>
        <v>0</v>
      </c>
      <c r="Q236" s="102">
        <f t="shared" si="245"/>
        <v>1307.24</v>
      </c>
      <c r="R236" s="26">
        <f t="shared" si="246"/>
        <v>0</v>
      </c>
      <c r="S236" s="26">
        <f t="shared" si="247"/>
        <v>298.13</v>
      </c>
      <c r="T236" s="102">
        <f t="shared" si="248"/>
        <v>120.29</v>
      </c>
      <c r="U236" s="26">
        <f t="shared" si="249"/>
        <v>11.18</v>
      </c>
      <c r="V236" s="102">
        <f t="shared" si="250"/>
        <v>159</v>
      </c>
      <c r="W236" s="102">
        <f t="shared" si="251"/>
        <v>0</v>
      </c>
      <c r="X236" s="26">
        <f t="shared" si="252"/>
        <v>588.6</v>
      </c>
      <c r="Y236" s="26">
        <f t="shared" si="253"/>
        <v>1895.84</v>
      </c>
      <c r="Z236" s="26"/>
      <c r="AA236" s="119" t="s">
        <v>59</v>
      </c>
      <c r="AB236" s="120">
        <f t="shared" ref="AB236:AH236" si="296">K236+R236</f>
        <v>44.72</v>
      </c>
      <c r="AC236" s="120">
        <f t="shared" si="296"/>
        <v>894.39</v>
      </c>
      <c r="AD236" s="120">
        <f t="shared" si="296"/>
        <v>601.46</v>
      </c>
      <c r="AE236" s="120">
        <f t="shared" si="296"/>
        <v>37.27</v>
      </c>
      <c r="AF236" s="120">
        <f t="shared" si="296"/>
        <v>318</v>
      </c>
      <c r="AG236" s="120">
        <f t="shared" si="296"/>
        <v>0</v>
      </c>
      <c r="AH236" s="120">
        <f t="shared" si="296"/>
        <v>1895.84</v>
      </c>
      <c r="AI236" s="119" t="s">
        <v>35</v>
      </c>
    </row>
    <row r="237" s="17" customFormat="1" ht="16" customHeight="1" spans="1:35">
      <c r="A237" s="100">
        <f t="shared" si="238"/>
        <v>234</v>
      </c>
      <c r="B237" s="26" t="s">
        <v>103</v>
      </c>
      <c r="C237" s="108" t="s">
        <v>601</v>
      </c>
      <c r="D237" s="124" t="s">
        <v>602</v>
      </c>
      <c r="E237" s="137">
        <v>3726.65</v>
      </c>
      <c r="F237" s="26">
        <v>3726.65</v>
      </c>
      <c r="G237" s="138">
        <v>6014.67</v>
      </c>
      <c r="H237" s="137">
        <v>3726.65</v>
      </c>
      <c r="I237" s="138">
        <v>2200</v>
      </c>
      <c r="J237" s="102"/>
      <c r="K237" s="26">
        <f t="shared" si="239"/>
        <v>44.72</v>
      </c>
      <c r="L237" s="26">
        <f t="shared" si="240"/>
        <v>596.26</v>
      </c>
      <c r="M237" s="102">
        <f t="shared" si="241"/>
        <v>481.17</v>
      </c>
      <c r="N237" s="26">
        <f t="shared" si="242"/>
        <v>26.09</v>
      </c>
      <c r="O237" s="102">
        <f t="shared" si="243"/>
        <v>110</v>
      </c>
      <c r="P237" s="102">
        <f t="shared" si="244"/>
        <v>0</v>
      </c>
      <c r="Q237" s="102">
        <f t="shared" si="245"/>
        <v>1258.24</v>
      </c>
      <c r="R237" s="26">
        <f t="shared" si="246"/>
        <v>0</v>
      </c>
      <c r="S237" s="26">
        <f t="shared" si="247"/>
        <v>298.13</v>
      </c>
      <c r="T237" s="102">
        <f t="shared" si="248"/>
        <v>120.29</v>
      </c>
      <c r="U237" s="26">
        <f t="shared" si="249"/>
        <v>11.18</v>
      </c>
      <c r="V237" s="102">
        <f t="shared" si="250"/>
        <v>110</v>
      </c>
      <c r="W237" s="102">
        <f t="shared" si="251"/>
        <v>0</v>
      </c>
      <c r="X237" s="26">
        <f t="shared" si="252"/>
        <v>539.6</v>
      </c>
      <c r="Y237" s="26">
        <f t="shared" si="253"/>
        <v>1797.84</v>
      </c>
      <c r="Z237" s="26"/>
      <c r="AA237" s="119" t="s">
        <v>64</v>
      </c>
      <c r="AB237" s="120">
        <f t="shared" ref="AB237:AH237" si="297">K237+R237</f>
        <v>44.72</v>
      </c>
      <c r="AC237" s="120">
        <f t="shared" si="297"/>
        <v>894.39</v>
      </c>
      <c r="AD237" s="120">
        <f t="shared" si="297"/>
        <v>601.46</v>
      </c>
      <c r="AE237" s="120">
        <f t="shared" si="297"/>
        <v>37.27</v>
      </c>
      <c r="AF237" s="120">
        <f t="shared" si="297"/>
        <v>220</v>
      </c>
      <c r="AG237" s="120">
        <f t="shared" si="297"/>
        <v>0</v>
      </c>
      <c r="AH237" s="120">
        <f t="shared" si="297"/>
        <v>1797.84</v>
      </c>
      <c r="AI237" s="119" t="s">
        <v>32</v>
      </c>
    </row>
    <row r="238" s="17" customFormat="1" ht="16" customHeight="1" spans="1:35">
      <c r="A238" s="100">
        <f t="shared" si="238"/>
        <v>235</v>
      </c>
      <c r="B238" s="26" t="s">
        <v>113</v>
      </c>
      <c r="C238" s="126" t="s">
        <v>603</v>
      </c>
      <c r="D238" s="110" t="s">
        <v>604</v>
      </c>
      <c r="E238" s="137">
        <v>3726.65</v>
      </c>
      <c r="F238" s="26">
        <v>3726.65</v>
      </c>
      <c r="G238" s="138">
        <v>6014.67</v>
      </c>
      <c r="H238" s="137">
        <v>3726.65</v>
      </c>
      <c r="I238" s="102">
        <v>3180</v>
      </c>
      <c r="J238" s="102"/>
      <c r="K238" s="26">
        <f t="shared" si="239"/>
        <v>44.72</v>
      </c>
      <c r="L238" s="26">
        <f t="shared" si="240"/>
        <v>596.26</v>
      </c>
      <c r="M238" s="102">
        <f t="shared" si="241"/>
        <v>481.17</v>
      </c>
      <c r="N238" s="26">
        <f t="shared" si="242"/>
        <v>26.09</v>
      </c>
      <c r="O238" s="102">
        <f t="shared" si="243"/>
        <v>159</v>
      </c>
      <c r="P238" s="102">
        <f t="shared" si="244"/>
        <v>0</v>
      </c>
      <c r="Q238" s="102">
        <f t="shared" si="245"/>
        <v>1307.24</v>
      </c>
      <c r="R238" s="26">
        <f t="shared" si="246"/>
        <v>0</v>
      </c>
      <c r="S238" s="26">
        <f t="shared" si="247"/>
        <v>298.13</v>
      </c>
      <c r="T238" s="102">
        <f t="shared" si="248"/>
        <v>120.29</v>
      </c>
      <c r="U238" s="26">
        <f t="shared" si="249"/>
        <v>11.18</v>
      </c>
      <c r="V238" s="102">
        <f t="shared" si="250"/>
        <v>159</v>
      </c>
      <c r="W238" s="102">
        <f t="shared" si="251"/>
        <v>0</v>
      </c>
      <c r="X238" s="26">
        <f t="shared" si="252"/>
        <v>588.6</v>
      </c>
      <c r="Y238" s="26">
        <f t="shared" si="253"/>
        <v>1895.84</v>
      </c>
      <c r="Z238" s="26"/>
      <c r="AA238" s="119" t="s">
        <v>50</v>
      </c>
      <c r="AB238" s="120">
        <f t="shared" ref="AB238:AH238" si="298">K238+R238</f>
        <v>44.72</v>
      </c>
      <c r="AC238" s="120">
        <f t="shared" si="298"/>
        <v>894.39</v>
      </c>
      <c r="AD238" s="120">
        <f t="shared" si="298"/>
        <v>601.46</v>
      </c>
      <c r="AE238" s="120">
        <f t="shared" si="298"/>
        <v>37.27</v>
      </c>
      <c r="AF238" s="120">
        <f t="shared" si="298"/>
        <v>318</v>
      </c>
      <c r="AG238" s="120">
        <f t="shared" si="298"/>
        <v>0</v>
      </c>
      <c r="AH238" s="120">
        <f t="shared" si="298"/>
        <v>1895.84</v>
      </c>
      <c r="AI238" s="119" t="s">
        <v>35</v>
      </c>
    </row>
    <row r="239" s="17" customFormat="1" ht="16" customHeight="1" spans="1:35">
      <c r="A239" s="100">
        <f t="shared" si="238"/>
        <v>236</v>
      </c>
      <c r="B239" s="26" t="s">
        <v>113</v>
      </c>
      <c r="C239" s="126" t="s">
        <v>605</v>
      </c>
      <c r="D239" s="110" t="s">
        <v>606</v>
      </c>
      <c r="E239" s="137">
        <v>3726.65</v>
      </c>
      <c r="F239" s="26">
        <v>3726.65</v>
      </c>
      <c r="G239" s="138">
        <v>6014.67</v>
      </c>
      <c r="H239" s="137">
        <v>3726.65</v>
      </c>
      <c r="I239" s="102">
        <v>3180</v>
      </c>
      <c r="J239" s="102"/>
      <c r="K239" s="26">
        <f t="shared" si="239"/>
        <v>44.72</v>
      </c>
      <c r="L239" s="26">
        <f t="shared" si="240"/>
        <v>596.26</v>
      </c>
      <c r="M239" s="102">
        <f t="shared" si="241"/>
        <v>481.17</v>
      </c>
      <c r="N239" s="26">
        <f t="shared" si="242"/>
        <v>26.09</v>
      </c>
      <c r="O239" s="102">
        <f t="shared" si="243"/>
        <v>159</v>
      </c>
      <c r="P239" s="102">
        <f t="shared" si="244"/>
        <v>0</v>
      </c>
      <c r="Q239" s="102">
        <f t="shared" si="245"/>
        <v>1307.24</v>
      </c>
      <c r="R239" s="26">
        <f t="shared" si="246"/>
        <v>0</v>
      </c>
      <c r="S239" s="26">
        <f t="shared" si="247"/>
        <v>298.13</v>
      </c>
      <c r="T239" s="102">
        <f t="shared" si="248"/>
        <v>120.29</v>
      </c>
      <c r="U239" s="26">
        <f t="shared" si="249"/>
        <v>11.18</v>
      </c>
      <c r="V239" s="102">
        <f t="shared" si="250"/>
        <v>159</v>
      </c>
      <c r="W239" s="102">
        <f t="shared" si="251"/>
        <v>0</v>
      </c>
      <c r="X239" s="26">
        <f t="shared" si="252"/>
        <v>588.6</v>
      </c>
      <c r="Y239" s="26">
        <f t="shared" si="253"/>
        <v>1895.84</v>
      </c>
      <c r="Z239" s="26"/>
      <c r="AA239" s="119" t="s">
        <v>50</v>
      </c>
      <c r="AB239" s="120">
        <f t="shared" ref="AB239:AH239" si="299">K239+R239</f>
        <v>44.72</v>
      </c>
      <c r="AC239" s="120">
        <f t="shared" si="299"/>
        <v>894.39</v>
      </c>
      <c r="AD239" s="120">
        <f t="shared" si="299"/>
        <v>601.46</v>
      </c>
      <c r="AE239" s="120">
        <f t="shared" si="299"/>
        <v>37.27</v>
      </c>
      <c r="AF239" s="120">
        <f t="shared" si="299"/>
        <v>318</v>
      </c>
      <c r="AG239" s="120">
        <f t="shared" si="299"/>
        <v>0</v>
      </c>
      <c r="AH239" s="120">
        <f t="shared" si="299"/>
        <v>1895.84</v>
      </c>
      <c r="AI239" s="119" t="s">
        <v>35</v>
      </c>
    </row>
    <row r="240" s="17" customFormat="1" ht="16" customHeight="1" spans="1:35">
      <c r="A240" s="100">
        <f t="shared" si="238"/>
        <v>237</v>
      </c>
      <c r="B240" s="26" t="s">
        <v>123</v>
      </c>
      <c r="C240" s="108" t="s">
        <v>607</v>
      </c>
      <c r="D240" s="305" t="s">
        <v>608</v>
      </c>
      <c r="E240" s="137">
        <v>3726.65</v>
      </c>
      <c r="F240" s="26">
        <v>3726.65</v>
      </c>
      <c r="G240" s="138">
        <v>6014.67</v>
      </c>
      <c r="H240" s="137">
        <v>3726.65</v>
      </c>
      <c r="I240" s="102">
        <v>2200</v>
      </c>
      <c r="J240" s="102"/>
      <c r="K240" s="26">
        <f t="shared" si="239"/>
        <v>44.72</v>
      </c>
      <c r="L240" s="26">
        <f t="shared" si="240"/>
        <v>596.26</v>
      </c>
      <c r="M240" s="102">
        <f t="shared" si="241"/>
        <v>481.17</v>
      </c>
      <c r="N240" s="26">
        <f t="shared" si="242"/>
        <v>26.09</v>
      </c>
      <c r="O240" s="102">
        <f t="shared" si="243"/>
        <v>110</v>
      </c>
      <c r="P240" s="102">
        <f t="shared" si="244"/>
        <v>0</v>
      </c>
      <c r="Q240" s="102">
        <f t="shared" si="245"/>
        <v>1258.24</v>
      </c>
      <c r="R240" s="26">
        <f t="shared" si="246"/>
        <v>0</v>
      </c>
      <c r="S240" s="26">
        <f t="shared" si="247"/>
        <v>298.13</v>
      </c>
      <c r="T240" s="102">
        <f t="shared" si="248"/>
        <v>120.29</v>
      </c>
      <c r="U240" s="26">
        <f t="shared" si="249"/>
        <v>11.18</v>
      </c>
      <c r="V240" s="102">
        <f t="shared" si="250"/>
        <v>110</v>
      </c>
      <c r="W240" s="102">
        <f t="shared" si="251"/>
        <v>0</v>
      </c>
      <c r="X240" s="26">
        <f t="shared" si="252"/>
        <v>539.6</v>
      </c>
      <c r="Y240" s="26">
        <f t="shared" si="253"/>
        <v>1797.84</v>
      </c>
      <c r="Z240" s="26"/>
      <c r="AA240" s="119" t="s">
        <v>63</v>
      </c>
      <c r="AB240" s="120">
        <f t="shared" ref="AB240:AH240" si="300">K240+R240</f>
        <v>44.72</v>
      </c>
      <c r="AC240" s="120">
        <f t="shared" si="300"/>
        <v>894.39</v>
      </c>
      <c r="AD240" s="120">
        <f t="shared" si="300"/>
        <v>601.46</v>
      </c>
      <c r="AE240" s="120">
        <f t="shared" si="300"/>
        <v>37.27</v>
      </c>
      <c r="AF240" s="120">
        <f t="shared" si="300"/>
        <v>220</v>
      </c>
      <c r="AG240" s="120">
        <f t="shared" si="300"/>
        <v>0</v>
      </c>
      <c r="AH240" s="120">
        <f t="shared" si="300"/>
        <v>1797.84</v>
      </c>
      <c r="AI240" s="119" t="s">
        <v>32</v>
      </c>
    </row>
    <row r="241" s="17" customFormat="1" ht="16" customHeight="1" spans="1:35">
      <c r="A241" s="100">
        <f t="shared" si="238"/>
        <v>238</v>
      </c>
      <c r="B241" s="26" t="s">
        <v>185</v>
      </c>
      <c r="C241" s="139" t="s">
        <v>611</v>
      </c>
      <c r="D241" s="307" t="s">
        <v>612</v>
      </c>
      <c r="E241" s="137">
        <v>3726.65</v>
      </c>
      <c r="F241" s="26">
        <v>3726.65</v>
      </c>
      <c r="G241" s="138">
        <v>6014.67</v>
      </c>
      <c r="H241" s="137">
        <v>3726.65</v>
      </c>
      <c r="I241" s="102">
        <v>2200</v>
      </c>
      <c r="J241" s="102"/>
      <c r="K241" s="26">
        <f t="shared" si="239"/>
        <v>44.72</v>
      </c>
      <c r="L241" s="26">
        <f t="shared" si="240"/>
        <v>596.26</v>
      </c>
      <c r="M241" s="102">
        <f t="shared" si="241"/>
        <v>481.17</v>
      </c>
      <c r="N241" s="26">
        <f t="shared" si="242"/>
        <v>26.09</v>
      </c>
      <c r="O241" s="102">
        <f t="shared" si="243"/>
        <v>110</v>
      </c>
      <c r="P241" s="102">
        <f t="shared" si="244"/>
        <v>0</v>
      </c>
      <c r="Q241" s="102">
        <f t="shared" si="245"/>
        <v>1258.24</v>
      </c>
      <c r="R241" s="26">
        <f t="shared" si="246"/>
        <v>0</v>
      </c>
      <c r="S241" s="26">
        <f t="shared" si="247"/>
        <v>298.13</v>
      </c>
      <c r="T241" s="102">
        <f t="shared" si="248"/>
        <v>120.29</v>
      </c>
      <c r="U241" s="26">
        <f t="shared" si="249"/>
        <v>11.18</v>
      </c>
      <c r="V241" s="102">
        <f t="shared" si="250"/>
        <v>110</v>
      </c>
      <c r="W241" s="102">
        <f t="shared" si="251"/>
        <v>0</v>
      </c>
      <c r="X241" s="26">
        <f t="shared" si="252"/>
        <v>539.6</v>
      </c>
      <c r="Y241" s="26">
        <f t="shared" si="253"/>
        <v>1797.84</v>
      </c>
      <c r="Z241" s="26"/>
      <c r="AA241" s="119" t="s">
        <v>58</v>
      </c>
      <c r="AB241" s="120">
        <f t="shared" ref="AB241:AH241" si="301">K241+R241</f>
        <v>44.72</v>
      </c>
      <c r="AC241" s="120">
        <f t="shared" si="301"/>
        <v>894.39</v>
      </c>
      <c r="AD241" s="120">
        <f t="shared" si="301"/>
        <v>601.46</v>
      </c>
      <c r="AE241" s="120">
        <f t="shared" si="301"/>
        <v>37.27</v>
      </c>
      <c r="AF241" s="120">
        <f t="shared" si="301"/>
        <v>220</v>
      </c>
      <c r="AG241" s="120">
        <f t="shared" si="301"/>
        <v>0</v>
      </c>
      <c r="AH241" s="120">
        <f t="shared" si="301"/>
        <v>1797.84</v>
      </c>
      <c r="AI241" s="119" t="s">
        <v>32</v>
      </c>
    </row>
    <row r="242" s="78" customFormat="1" ht="16" customHeight="1" spans="1:35">
      <c r="A242" s="104">
        <f t="shared" si="238"/>
        <v>239</v>
      </c>
      <c r="B242" s="105" t="s">
        <v>246</v>
      </c>
      <c r="C242" s="234" t="s">
        <v>613</v>
      </c>
      <c r="D242" s="317" t="s">
        <v>614</v>
      </c>
      <c r="E242" s="105">
        <v>3726.65</v>
      </c>
      <c r="F242" s="105">
        <v>0</v>
      </c>
      <c r="G242" s="107">
        <v>0</v>
      </c>
      <c r="H242" s="105">
        <v>0</v>
      </c>
      <c r="I242" s="107">
        <v>0</v>
      </c>
      <c r="J242" s="107"/>
      <c r="K242" s="105">
        <f t="shared" si="239"/>
        <v>44.72</v>
      </c>
      <c r="L242" s="105">
        <f t="shared" si="240"/>
        <v>0</v>
      </c>
      <c r="M242" s="107">
        <f t="shared" si="241"/>
        <v>0</v>
      </c>
      <c r="N242" s="105">
        <f t="shared" si="242"/>
        <v>0</v>
      </c>
      <c r="O242" s="107">
        <f t="shared" si="243"/>
        <v>0</v>
      </c>
      <c r="P242" s="107">
        <f t="shared" si="244"/>
        <v>0</v>
      </c>
      <c r="Q242" s="107">
        <f t="shared" si="245"/>
        <v>44.72</v>
      </c>
      <c r="R242" s="105">
        <f t="shared" si="246"/>
        <v>0</v>
      </c>
      <c r="S242" s="105">
        <f t="shared" si="247"/>
        <v>0</v>
      </c>
      <c r="T242" s="107">
        <f t="shared" si="248"/>
        <v>0</v>
      </c>
      <c r="U242" s="105">
        <f t="shared" si="249"/>
        <v>0</v>
      </c>
      <c r="V242" s="107">
        <f t="shared" si="250"/>
        <v>0</v>
      </c>
      <c r="W242" s="107">
        <f t="shared" si="251"/>
        <v>0</v>
      </c>
      <c r="X242" s="105">
        <f t="shared" si="252"/>
        <v>0</v>
      </c>
      <c r="Y242" s="105">
        <f t="shared" si="253"/>
        <v>44.72</v>
      </c>
      <c r="Z242" s="105"/>
      <c r="AA242" s="121" t="s">
        <v>56</v>
      </c>
      <c r="AB242" s="122">
        <f t="shared" ref="AB242:AH242" si="302">K242+R242</f>
        <v>44.72</v>
      </c>
      <c r="AC242" s="122">
        <f t="shared" si="302"/>
        <v>0</v>
      </c>
      <c r="AD242" s="122">
        <f t="shared" si="302"/>
        <v>0</v>
      </c>
      <c r="AE242" s="122">
        <f t="shared" si="302"/>
        <v>0</v>
      </c>
      <c r="AF242" s="122">
        <f t="shared" si="302"/>
        <v>0</v>
      </c>
      <c r="AG242" s="122">
        <f t="shared" si="302"/>
        <v>0</v>
      </c>
      <c r="AH242" s="122">
        <f t="shared" si="302"/>
        <v>44.72</v>
      </c>
      <c r="AI242" s="121" t="s">
        <v>32</v>
      </c>
    </row>
    <row r="243" s="17" customFormat="1" ht="16" customHeight="1" spans="1:35">
      <c r="A243" s="100">
        <f t="shared" si="238"/>
        <v>240</v>
      </c>
      <c r="B243" s="26" t="s">
        <v>130</v>
      </c>
      <c r="C243" s="29" t="s">
        <v>615</v>
      </c>
      <c r="D243" s="110" t="s">
        <v>616</v>
      </c>
      <c r="E243" s="137">
        <v>3726.65</v>
      </c>
      <c r="F243" s="26">
        <v>3726.65</v>
      </c>
      <c r="G243" s="138">
        <v>6014.67</v>
      </c>
      <c r="H243" s="137">
        <v>3726.65</v>
      </c>
      <c r="I243" s="102">
        <v>3180</v>
      </c>
      <c r="J243" s="102"/>
      <c r="K243" s="26">
        <f t="shared" si="239"/>
        <v>44.72</v>
      </c>
      <c r="L243" s="26">
        <f t="shared" si="240"/>
        <v>596.26</v>
      </c>
      <c r="M243" s="102">
        <f t="shared" si="241"/>
        <v>481.17</v>
      </c>
      <c r="N243" s="26">
        <f t="shared" si="242"/>
        <v>26.09</v>
      </c>
      <c r="O243" s="102">
        <f t="shared" si="243"/>
        <v>159</v>
      </c>
      <c r="P243" s="102">
        <f t="shared" si="244"/>
        <v>0</v>
      </c>
      <c r="Q243" s="102">
        <f t="shared" si="245"/>
        <v>1307.24</v>
      </c>
      <c r="R243" s="26">
        <f t="shared" si="246"/>
        <v>0</v>
      </c>
      <c r="S243" s="26">
        <f t="shared" si="247"/>
        <v>298.13</v>
      </c>
      <c r="T243" s="102">
        <f t="shared" si="248"/>
        <v>120.29</v>
      </c>
      <c r="U243" s="26">
        <f t="shared" si="249"/>
        <v>11.18</v>
      </c>
      <c r="V243" s="102">
        <f t="shared" si="250"/>
        <v>159</v>
      </c>
      <c r="W243" s="102">
        <f t="shared" si="251"/>
        <v>0</v>
      </c>
      <c r="X243" s="26">
        <f t="shared" si="252"/>
        <v>588.6</v>
      </c>
      <c r="Y243" s="26">
        <f t="shared" si="253"/>
        <v>1895.84</v>
      </c>
      <c r="Z243" s="26"/>
      <c r="AA243" s="119" t="s">
        <v>71</v>
      </c>
      <c r="AB243" s="120">
        <f t="shared" ref="AB243:AH243" si="303">K243+R243</f>
        <v>44.72</v>
      </c>
      <c r="AC243" s="120">
        <f t="shared" si="303"/>
        <v>894.39</v>
      </c>
      <c r="AD243" s="120">
        <f t="shared" si="303"/>
        <v>601.46</v>
      </c>
      <c r="AE243" s="120">
        <f t="shared" si="303"/>
        <v>37.27</v>
      </c>
      <c r="AF243" s="120">
        <f t="shared" si="303"/>
        <v>318</v>
      </c>
      <c r="AG243" s="120">
        <f t="shared" si="303"/>
        <v>0</v>
      </c>
      <c r="AH243" s="120">
        <f t="shared" si="303"/>
        <v>1895.84</v>
      </c>
      <c r="AI243" s="119" t="s">
        <v>34</v>
      </c>
    </row>
    <row r="244" s="17" customFormat="1" ht="16" customHeight="1" spans="1:35">
      <c r="A244" s="100">
        <f t="shared" si="238"/>
        <v>241</v>
      </c>
      <c r="B244" s="26" t="s">
        <v>207</v>
      </c>
      <c r="C244" s="29" t="s">
        <v>617</v>
      </c>
      <c r="D244" s="110" t="s">
        <v>618</v>
      </c>
      <c r="E244" s="137">
        <v>3726.65</v>
      </c>
      <c r="F244" s="26">
        <v>3726.65</v>
      </c>
      <c r="G244" s="138">
        <v>6014.67</v>
      </c>
      <c r="H244" s="137">
        <v>3726.65</v>
      </c>
      <c r="I244" s="102">
        <v>3180</v>
      </c>
      <c r="J244" s="102"/>
      <c r="K244" s="26">
        <f t="shared" si="239"/>
        <v>44.72</v>
      </c>
      <c r="L244" s="26">
        <f t="shared" si="240"/>
        <v>596.26</v>
      </c>
      <c r="M244" s="102">
        <f t="shared" si="241"/>
        <v>481.17</v>
      </c>
      <c r="N244" s="26">
        <f t="shared" si="242"/>
        <v>26.09</v>
      </c>
      <c r="O244" s="102">
        <f t="shared" si="243"/>
        <v>159</v>
      </c>
      <c r="P244" s="102">
        <f t="shared" si="244"/>
        <v>0</v>
      </c>
      <c r="Q244" s="102">
        <f t="shared" si="245"/>
        <v>1307.24</v>
      </c>
      <c r="R244" s="26">
        <f t="shared" si="246"/>
        <v>0</v>
      </c>
      <c r="S244" s="26">
        <f t="shared" si="247"/>
        <v>298.13</v>
      </c>
      <c r="T244" s="102">
        <f t="shared" si="248"/>
        <v>120.29</v>
      </c>
      <c r="U244" s="26">
        <f t="shared" si="249"/>
        <v>11.18</v>
      </c>
      <c r="V244" s="102">
        <f t="shared" si="250"/>
        <v>159</v>
      </c>
      <c r="W244" s="102">
        <f t="shared" si="251"/>
        <v>0</v>
      </c>
      <c r="X244" s="26">
        <f t="shared" si="252"/>
        <v>588.6</v>
      </c>
      <c r="Y244" s="26">
        <f t="shared" si="253"/>
        <v>1895.84</v>
      </c>
      <c r="Z244" s="26"/>
      <c r="AA244" s="119" t="s">
        <v>66</v>
      </c>
      <c r="AB244" s="120">
        <f t="shared" ref="AB244:AH244" si="304">K244+R244</f>
        <v>44.72</v>
      </c>
      <c r="AC244" s="120">
        <f t="shared" si="304"/>
        <v>894.39</v>
      </c>
      <c r="AD244" s="120">
        <f t="shared" si="304"/>
        <v>601.46</v>
      </c>
      <c r="AE244" s="120">
        <f t="shared" si="304"/>
        <v>37.27</v>
      </c>
      <c r="AF244" s="120">
        <f t="shared" si="304"/>
        <v>318</v>
      </c>
      <c r="AG244" s="120">
        <f t="shared" si="304"/>
        <v>0</v>
      </c>
      <c r="AH244" s="120">
        <f t="shared" si="304"/>
        <v>1895.84</v>
      </c>
      <c r="AI244" s="119" t="s">
        <v>33</v>
      </c>
    </row>
    <row r="245" s="17" customFormat="1" ht="16" customHeight="1" spans="1:35">
      <c r="A245" s="100">
        <f t="shared" si="238"/>
        <v>242</v>
      </c>
      <c r="B245" s="26" t="s">
        <v>180</v>
      </c>
      <c r="C245" s="141" t="s">
        <v>619</v>
      </c>
      <c r="D245" s="309" t="s">
        <v>620</v>
      </c>
      <c r="E245" s="137">
        <v>3726.65</v>
      </c>
      <c r="F245" s="26">
        <v>3726.65</v>
      </c>
      <c r="G245" s="138">
        <v>6014.67</v>
      </c>
      <c r="H245" s="137">
        <v>3726.65</v>
      </c>
      <c r="I245" s="102">
        <v>3180</v>
      </c>
      <c r="J245" s="102"/>
      <c r="K245" s="26">
        <f t="shared" si="239"/>
        <v>44.72</v>
      </c>
      <c r="L245" s="26">
        <f t="shared" si="240"/>
        <v>596.26</v>
      </c>
      <c r="M245" s="102">
        <f t="shared" si="241"/>
        <v>481.17</v>
      </c>
      <c r="N245" s="26">
        <f t="shared" si="242"/>
        <v>26.09</v>
      </c>
      <c r="O245" s="102">
        <f t="shared" si="243"/>
        <v>159</v>
      </c>
      <c r="P245" s="102">
        <f t="shared" si="244"/>
        <v>0</v>
      </c>
      <c r="Q245" s="102">
        <f t="shared" si="245"/>
        <v>1307.24</v>
      </c>
      <c r="R245" s="26">
        <f t="shared" si="246"/>
        <v>0</v>
      </c>
      <c r="S245" s="26">
        <f t="shared" si="247"/>
        <v>298.13</v>
      </c>
      <c r="T245" s="102">
        <f t="shared" si="248"/>
        <v>120.29</v>
      </c>
      <c r="U245" s="26">
        <f t="shared" si="249"/>
        <v>11.18</v>
      </c>
      <c r="V245" s="102">
        <f t="shared" si="250"/>
        <v>159</v>
      </c>
      <c r="W245" s="102">
        <f t="shared" si="251"/>
        <v>0</v>
      </c>
      <c r="X245" s="26">
        <f t="shared" si="252"/>
        <v>588.6</v>
      </c>
      <c r="Y245" s="26">
        <f t="shared" si="253"/>
        <v>1895.84</v>
      </c>
      <c r="Z245" s="26"/>
      <c r="AA245" s="119" t="s">
        <v>67</v>
      </c>
      <c r="AB245" s="120">
        <f t="shared" ref="AB245:AH245" si="305">K245+R245</f>
        <v>44.72</v>
      </c>
      <c r="AC245" s="120">
        <f t="shared" si="305"/>
        <v>894.39</v>
      </c>
      <c r="AD245" s="120">
        <f t="shared" si="305"/>
        <v>601.46</v>
      </c>
      <c r="AE245" s="120">
        <f t="shared" si="305"/>
        <v>37.27</v>
      </c>
      <c r="AF245" s="120">
        <f t="shared" si="305"/>
        <v>318</v>
      </c>
      <c r="AG245" s="120">
        <f t="shared" si="305"/>
        <v>0</v>
      </c>
      <c r="AH245" s="120">
        <f t="shared" si="305"/>
        <v>1895.84</v>
      </c>
      <c r="AI245" s="119" t="s">
        <v>34</v>
      </c>
    </row>
    <row r="246" s="17" customFormat="1" ht="16" customHeight="1" spans="1:35">
      <c r="A246" s="100">
        <f t="shared" si="238"/>
        <v>243</v>
      </c>
      <c r="B246" s="26" t="s">
        <v>123</v>
      </c>
      <c r="C246" s="29" t="s">
        <v>621</v>
      </c>
      <c r="D246" s="303" t="s">
        <v>622</v>
      </c>
      <c r="E246" s="137">
        <v>3726.65</v>
      </c>
      <c r="F246" s="26">
        <v>3726.65</v>
      </c>
      <c r="G246" s="138">
        <v>6014.67</v>
      </c>
      <c r="H246" s="137">
        <v>3726.65</v>
      </c>
      <c r="I246" s="102">
        <v>2200</v>
      </c>
      <c r="J246" s="102"/>
      <c r="K246" s="26">
        <f t="shared" si="239"/>
        <v>44.72</v>
      </c>
      <c r="L246" s="26">
        <f t="shared" si="240"/>
        <v>596.26</v>
      </c>
      <c r="M246" s="102">
        <f t="shared" si="241"/>
        <v>481.17</v>
      </c>
      <c r="N246" s="26">
        <f t="shared" si="242"/>
        <v>26.09</v>
      </c>
      <c r="O246" s="102">
        <f t="shared" si="243"/>
        <v>110</v>
      </c>
      <c r="P246" s="102">
        <f t="shared" si="244"/>
        <v>0</v>
      </c>
      <c r="Q246" s="102">
        <f t="shared" si="245"/>
        <v>1258.24</v>
      </c>
      <c r="R246" s="26">
        <f t="shared" si="246"/>
        <v>0</v>
      </c>
      <c r="S246" s="26">
        <f t="shared" si="247"/>
        <v>298.13</v>
      </c>
      <c r="T246" s="102">
        <f t="shared" si="248"/>
        <v>120.29</v>
      </c>
      <c r="U246" s="26">
        <f t="shared" si="249"/>
        <v>11.18</v>
      </c>
      <c r="V246" s="102">
        <f t="shared" si="250"/>
        <v>110</v>
      </c>
      <c r="W246" s="102">
        <f t="shared" si="251"/>
        <v>0</v>
      </c>
      <c r="X246" s="26">
        <f t="shared" si="252"/>
        <v>539.6</v>
      </c>
      <c r="Y246" s="26">
        <f t="shared" si="253"/>
        <v>1797.84</v>
      </c>
      <c r="Z246" s="26"/>
      <c r="AA246" s="119" t="s">
        <v>63</v>
      </c>
      <c r="AB246" s="120">
        <f t="shared" ref="AB246:AH246" si="306">K246+R246</f>
        <v>44.72</v>
      </c>
      <c r="AC246" s="120">
        <f t="shared" si="306"/>
        <v>894.39</v>
      </c>
      <c r="AD246" s="120">
        <f t="shared" si="306"/>
        <v>601.46</v>
      </c>
      <c r="AE246" s="120">
        <f t="shared" si="306"/>
        <v>37.27</v>
      </c>
      <c r="AF246" s="120">
        <f t="shared" si="306"/>
        <v>220</v>
      </c>
      <c r="AG246" s="120">
        <f t="shared" si="306"/>
        <v>0</v>
      </c>
      <c r="AH246" s="120">
        <f t="shared" si="306"/>
        <v>1797.84</v>
      </c>
      <c r="AI246" s="119" t="s">
        <v>32</v>
      </c>
    </row>
    <row r="247" s="17" customFormat="1" ht="16" customHeight="1" spans="1:35">
      <c r="A247" s="100">
        <f t="shared" si="238"/>
        <v>244</v>
      </c>
      <c r="B247" s="26" t="s">
        <v>103</v>
      </c>
      <c r="C247" s="29" t="s">
        <v>623</v>
      </c>
      <c r="D247" s="110" t="s">
        <v>624</v>
      </c>
      <c r="E247" s="137">
        <v>3726.65</v>
      </c>
      <c r="F247" s="26">
        <v>3726.65</v>
      </c>
      <c r="G247" s="138">
        <v>6014.67</v>
      </c>
      <c r="H247" s="137">
        <v>3726.65</v>
      </c>
      <c r="I247" s="102">
        <v>3180</v>
      </c>
      <c r="J247" s="102"/>
      <c r="K247" s="26">
        <f t="shared" si="239"/>
        <v>44.72</v>
      </c>
      <c r="L247" s="26">
        <f t="shared" si="240"/>
        <v>596.26</v>
      </c>
      <c r="M247" s="102">
        <f t="shared" si="241"/>
        <v>481.17</v>
      </c>
      <c r="N247" s="26">
        <f t="shared" si="242"/>
        <v>26.09</v>
      </c>
      <c r="O247" s="102">
        <f t="shared" si="243"/>
        <v>159</v>
      </c>
      <c r="P247" s="102">
        <f t="shared" si="244"/>
        <v>0</v>
      </c>
      <c r="Q247" s="102">
        <f t="shared" si="245"/>
        <v>1307.24</v>
      </c>
      <c r="R247" s="26">
        <f t="shared" si="246"/>
        <v>0</v>
      </c>
      <c r="S247" s="26">
        <f t="shared" si="247"/>
        <v>298.13</v>
      </c>
      <c r="T247" s="102">
        <f t="shared" si="248"/>
        <v>120.29</v>
      </c>
      <c r="U247" s="26">
        <f t="shared" si="249"/>
        <v>11.18</v>
      </c>
      <c r="V247" s="102">
        <f t="shared" si="250"/>
        <v>159</v>
      </c>
      <c r="W247" s="102">
        <f t="shared" si="251"/>
        <v>0</v>
      </c>
      <c r="X247" s="26">
        <f t="shared" si="252"/>
        <v>588.6</v>
      </c>
      <c r="Y247" s="26">
        <f t="shared" si="253"/>
        <v>1895.84</v>
      </c>
      <c r="Z247" s="26"/>
      <c r="AA247" s="119" t="s">
        <v>64</v>
      </c>
      <c r="AB247" s="120">
        <f t="shared" ref="AB247:AH247" si="307">K247+R247</f>
        <v>44.72</v>
      </c>
      <c r="AC247" s="120">
        <f t="shared" si="307"/>
        <v>894.39</v>
      </c>
      <c r="AD247" s="120">
        <f t="shared" si="307"/>
        <v>601.46</v>
      </c>
      <c r="AE247" s="120">
        <f t="shared" si="307"/>
        <v>37.27</v>
      </c>
      <c r="AF247" s="120">
        <f t="shared" si="307"/>
        <v>318</v>
      </c>
      <c r="AG247" s="120">
        <f t="shared" si="307"/>
        <v>0</v>
      </c>
      <c r="AH247" s="120">
        <f t="shared" si="307"/>
        <v>1895.84</v>
      </c>
      <c r="AI247" s="119" t="s">
        <v>35</v>
      </c>
    </row>
    <row r="248" s="17" customFormat="1" ht="16" customHeight="1" spans="1:35">
      <c r="A248" s="100">
        <f t="shared" si="238"/>
        <v>245</v>
      </c>
      <c r="B248" s="26" t="s">
        <v>185</v>
      </c>
      <c r="C248" s="20" t="s">
        <v>625</v>
      </c>
      <c r="D248" s="302" t="s">
        <v>626</v>
      </c>
      <c r="E248" s="137">
        <v>3726.65</v>
      </c>
      <c r="F248" s="26">
        <v>3726.65</v>
      </c>
      <c r="G248" s="138">
        <v>6014.67</v>
      </c>
      <c r="H248" s="137">
        <v>3726.65</v>
      </c>
      <c r="I248" s="102">
        <v>0</v>
      </c>
      <c r="J248" s="102"/>
      <c r="K248" s="26">
        <f t="shared" si="239"/>
        <v>44.72</v>
      </c>
      <c r="L248" s="26">
        <f t="shared" si="240"/>
        <v>596.26</v>
      </c>
      <c r="M248" s="102">
        <f t="shared" si="241"/>
        <v>481.17</v>
      </c>
      <c r="N248" s="26">
        <f t="shared" si="242"/>
        <v>26.09</v>
      </c>
      <c r="O248" s="102">
        <f t="shared" si="243"/>
        <v>0</v>
      </c>
      <c r="P248" s="102">
        <f t="shared" si="244"/>
        <v>0</v>
      </c>
      <c r="Q248" s="102">
        <f t="shared" si="245"/>
        <v>1148.24</v>
      </c>
      <c r="R248" s="26">
        <f t="shared" si="246"/>
        <v>0</v>
      </c>
      <c r="S248" s="26">
        <f t="shared" si="247"/>
        <v>298.13</v>
      </c>
      <c r="T248" s="102">
        <f t="shared" si="248"/>
        <v>120.29</v>
      </c>
      <c r="U248" s="26">
        <f t="shared" si="249"/>
        <v>11.18</v>
      </c>
      <c r="V248" s="102">
        <f t="shared" si="250"/>
        <v>0</v>
      </c>
      <c r="W248" s="102">
        <f t="shared" si="251"/>
        <v>0</v>
      </c>
      <c r="X248" s="26">
        <f t="shared" si="252"/>
        <v>429.6</v>
      </c>
      <c r="Y248" s="26">
        <f t="shared" si="253"/>
        <v>1577.84</v>
      </c>
      <c r="Z248" s="26"/>
      <c r="AA248" s="119" t="s">
        <v>54</v>
      </c>
      <c r="AB248" s="120">
        <f t="shared" ref="AB248:AH248" si="308">K248+R248</f>
        <v>44.72</v>
      </c>
      <c r="AC248" s="120">
        <f t="shared" si="308"/>
        <v>894.39</v>
      </c>
      <c r="AD248" s="120">
        <f t="shared" si="308"/>
        <v>601.46</v>
      </c>
      <c r="AE248" s="120">
        <f t="shared" si="308"/>
        <v>37.27</v>
      </c>
      <c r="AF248" s="120">
        <f t="shared" si="308"/>
        <v>0</v>
      </c>
      <c r="AG248" s="120">
        <f t="shared" si="308"/>
        <v>0</v>
      </c>
      <c r="AH248" s="120">
        <f t="shared" si="308"/>
        <v>1577.84</v>
      </c>
      <c r="AI248" s="119" t="s">
        <v>32</v>
      </c>
    </row>
    <row r="249" s="17" customFormat="1" ht="16" customHeight="1" spans="1:35">
      <c r="A249" s="100">
        <f t="shared" si="238"/>
        <v>246</v>
      </c>
      <c r="B249" s="26" t="s">
        <v>517</v>
      </c>
      <c r="C249" s="20" t="s">
        <v>627</v>
      </c>
      <c r="D249" s="110" t="s">
        <v>628</v>
      </c>
      <c r="E249" s="137">
        <v>3726.65</v>
      </c>
      <c r="F249" s="26">
        <v>3726.65</v>
      </c>
      <c r="G249" s="138">
        <v>6014.67</v>
      </c>
      <c r="H249" s="137">
        <v>3726.65</v>
      </c>
      <c r="I249" s="102">
        <v>2200</v>
      </c>
      <c r="J249" s="102"/>
      <c r="K249" s="26">
        <f t="shared" si="239"/>
        <v>44.72</v>
      </c>
      <c r="L249" s="26">
        <f t="shared" si="240"/>
        <v>596.26</v>
      </c>
      <c r="M249" s="102">
        <f t="shared" si="241"/>
        <v>481.17</v>
      </c>
      <c r="N249" s="26">
        <f t="shared" si="242"/>
        <v>26.09</v>
      </c>
      <c r="O249" s="102">
        <f t="shared" si="243"/>
        <v>110</v>
      </c>
      <c r="P249" s="102">
        <f t="shared" si="244"/>
        <v>0</v>
      </c>
      <c r="Q249" s="102">
        <f t="shared" si="245"/>
        <v>1258.24</v>
      </c>
      <c r="R249" s="26">
        <f t="shared" si="246"/>
        <v>0</v>
      </c>
      <c r="S249" s="26">
        <f t="shared" si="247"/>
        <v>298.13</v>
      </c>
      <c r="T249" s="102">
        <f t="shared" si="248"/>
        <v>120.29</v>
      </c>
      <c r="U249" s="26">
        <f t="shared" si="249"/>
        <v>11.18</v>
      </c>
      <c r="V249" s="102">
        <f t="shared" si="250"/>
        <v>110</v>
      </c>
      <c r="W249" s="102">
        <f t="shared" si="251"/>
        <v>0</v>
      </c>
      <c r="X249" s="26">
        <f t="shared" si="252"/>
        <v>539.6</v>
      </c>
      <c r="Y249" s="26">
        <f t="shared" si="253"/>
        <v>1797.84</v>
      </c>
      <c r="Z249" s="26"/>
      <c r="AA249" s="119" t="s">
        <v>45</v>
      </c>
      <c r="AB249" s="120">
        <f t="shared" ref="AB249:AH249" si="309">K249+R249</f>
        <v>44.72</v>
      </c>
      <c r="AC249" s="120">
        <f t="shared" si="309"/>
        <v>894.39</v>
      </c>
      <c r="AD249" s="120">
        <f t="shared" si="309"/>
        <v>601.46</v>
      </c>
      <c r="AE249" s="120">
        <f t="shared" si="309"/>
        <v>37.27</v>
      </c>
      <c r="AF249" s="120">
        <f t="shared" si="309"/>
        <v>220</v>
      </c>
      <c r="AG249" s="120">
        <f t="shared" si="309"/>
        <v>0</v>
      </c>
      <c r="AH249" s="120">
        <f t="shared" si="309"/>
        <v>1797.84</v>
      </c>
      <c r="AI249" s="119" t="s">
        <v>32</v>
      </c>
    </row>
    <row r="250" s="17" customFormat="1" ht="16" customHeight="1" spans="1:35">
      <c r="A250" s="100">
        <f t="shared" si="238"/>
        <v>247</v>
      </c>
      <c r="B250" s="26" t="s">
        <v>113</v>
      </c>
      <c r="C250" s="20" t="s">
        <v>629</v>
      </c>
      <c r="D250" s="110" t="s">
        <v>630</v>
      </c>
      <c r="E250" s="137">
        <v>3726.65</v>
      </c>
      <c r="F250" s="26">
        <v>3726.65</v>
      </c>
      <c r="G250" s="138">
        <v>6014.67</v>
      </c>
      <c r="H250" s="137">
        <v>3726.65</v>
      </c>
      <c r="I250" s="102">
        <v>3180</v>
      </c>
      <c r="J250" s="102"/>
      <c r="K250" s="26">
        <f t="shared" si="239"/>
        <v>44.72</v>
      </c>
      <c r="L250" s="26">
        <f t="shared" si="240"/>
        <v>596.26</v>
      </c>
      <c r="M250" s="102">
        <f t="shared" si="241"/>
        <v>481.17</v>
      </c>
      <c r="N250" s="26">
        <f t="shared" si="242"/>
        <v>26.09</v>
      </c>
      <c r="O250" s="102">
        <f t="shared" si="243"/>
        <v>159</v>
      </c>
      <c r="P250" s="102">
        <f t="shared" si="244"/>
        <v>0</v>
      </c>
      <c r="Q250" s="102">
        <f t="shared" si="245"/>
        <v>1307.24</v>
      </c>
      <c r="R250" s="26">
        <f t="shared" si="246"/>
        <v>0</v>
      </c>
      <c r="S250" s="26">
        <f t="shared" si="247"/>
        <v>298.13</v>
      </c>
      <c r="T250" s="102">
        <f t="shared" si="248"/>
        <v>120.29</v>
      </c>
      <c r="U250" s="26">
        <f t="shared" si="249"/>
        <v>11.18</v>
      </c>
      <c r="V250" s="102">
        <f t="shared" si="250"/>
        <v>159</v>
      </c>
      <c r="W250" s="102">
        <f t="shared" si="251"/>
        <v>0</v>
      </c>
      <c r="X250" s="26">
        <f t="shared" si="252"/>
        <v>588.6</v>
      </c>
      <c r="Y250" s="26">
        <f t="shared" si="253"/>
        <v>1895.84</v>
      </c>
      <c r="Z250" s="26"/>
      <c r="AA250" s="119" t="s">
        <v>68</v>
      </c>
      <c r="AB250" s="120">
        <f t="shared" ref="AB250:AH250" si="310">K250+R250</f>
        <v>44.72</v>
      </c>
      <c r="AC250" s="120">
        <f t="shared" si="310"/>
        <v>894.39</v>
      </c>
      <c r="AD250" s="120">
        <f t="shared" si="310"/>
        <v>601.46</v>
      </c>
      <c r="AE250" s="120">
        <f t="shared" si="310"/>
        <v>37.27</v>
      </c>
      <c r="AF250" s="120">
        <f t="shared" si="310"/>
        <v>318</v>
      </c>
      <c r="AG250" s="120">
        <f t="shared" si="310"/>
        <v>0</v>
      </c>
      <c r="AH250" s="120">
        <f t="shared" si="310"/>
        <v>1895.84</v>
      </c>
      <c r="AI250" s="119" t="s">
        <v>35</v>
      </c>
    </row>
    <row r="251" s="17" customFormat="1" ht="16" customHeight="1" spans="1:35">
      <c r="A251" s="100">
        <f t="shared" si="238"/>
        <v>248</v>
      </c>
      <c r="B251" s="26" t="s">
        <v>103</v>
      </c>
      <c r="C251" s="20" t="s">
        <v>631</v>
      </c>
      <c r="D251" s="110" t="s">
        <v>632</v>
      </c>
      <c r="E251" s="137">
        <v>3726.65</v>
      </c>
      <c r="F251" s="26">
        <v>3726.65</v>
      </c>
      <c r="G251" s="138">
        <v>6014.67</v>
      </c>
      <c r="H251" s="137">
        <v>3726.65</v>
      </c>
      <c r="I251" s="102">
        <v>2200</v>
      </c>
      <c r="J251" s="102"/>
      <c r="K251" s="26">
        <f t="shared" si="239"/>
        <v>44.72</v>
      </c>
      <c r="L251" s="26">
        <f t="shared" si="240"/>
        <v>596.26</v>
      </c>
      <c r="M251" s="102">
        <f t="shared" si="241"/>
        <v>481.17</v>
      </c>
      <c r="N251" s="26">
        <f t="shared" si="242"/>
        <v>26.09</v>
      </c>
      <c r="O251" s="102">
        <f t="shared" si="243"/>
        <v>110</v>
      </c>
      <c r="P251" s="102">
        <f t="shared" si="244"/>
        <v>0</v>
      </c>
      <c r="Q251" s="102">
        <f t="shared" si="245"/>
        <v>1258.24</v>
      </c>
      <c r="R251" s="26">
        <f t="shared" si="246"/>
        <v>0</v>
      </c>
      <c r="S251" s="26">
        <f t="shared" si="247"/>
        <v>298.13</v>
      </c>
      <c r="T251" s="102">
        <f t="shared" si="248"/>
        <v>120.29</v>
      </c>
      <c r="U251" s="26">
        <f t="shared" si="249"/>
        <v>11.18</v>
      </c>
      <c r="V251" s="102">
        <f t="shared" si="250"/>
        <v>110</v>
      </c>
      <c r="W251" s="102">
        <f t="shared" si="251"/>
        <v>0</v>
      </c>
      <c r="X251" s="26">
        <f t="shared" si="252"/>
        <v>539.6</v>
      </c>
      <c r="Y251" s="26">
        <f t="shared" si="253"/>
        <v>1797.84</v>
      </c>
      <c r="Z251" s="26"/>
      <c r="AA251" s="119" t="s">
        <v>40</v>
      </c>
      <c r="AB251" s="120">
        <f t="shared" ref="AB251:AH251" si="311">K251+R251</f>
        <v>44.72</v>
      </c>
      <c r="AC251" s="120">
        <f t="shared" si="311"/>
        <v>894.39</v>
      </c>
      <c r="AD251" s="120">
        <f t="shared" si="311"/>
        <v>601.46</v>
      </c>
      <c r="AE251" s="120">
        <f t="shared" si="311"/>
        <v>37.27</v>
      </c>
      <c r="AF251" s="120">
        <f t="shared" si="311"/>
        <v>220</v>
      </c>
      <c r="AG251" s="120">
        <f t="shared" si="311"/>
        <v>0</v>
      </c>
      <c r="AH251" s="120">
        <f t="shared" si="311"/>
        <v>1797.84</v>
      </c>
      <c r="AI251" s="119" t="s">
        <v>32</v>
      </c>
    </row>
    <row r="252" s="17" customFormat="1" ht="16" customHeight="1" spans="1:35">
      <c r="A252" s="100">
        <f t="shared" si="238"/>
        <v>249</v>
      </c>
      <c r="B252" s="26" t="s">
        <v>103</v>
      </c>
      <c r="C252" s="20" t="s">
        <v>633</v>
      </c>
      <c r="D252" s="110" t="s">
        <v>634</v>
      </c>
      <c r="E252" s="137">
        <v>3726.65</v>
      </c>
      <c r="F252" s="26">
        <v>3726.65</v>
      </c>
      <c r="G252" s="138">
        <v>6014.67</v>
      </c>
      <c r="H252" s="137">
        <v>3726.65</v>
      </c>
      <c r="I252" s="102">
        <v>2200</v>
      </c>
      <c r="J252" s="102"/>
      <c r="K252" s="26">
        <f t="shared" si="239"/>
        <v>44.72</v>
      </c>
      <c r="L252" s="26">
        <f t="shared" si="240"/>
        <v>596.26</v>
      </c>
      <c r="M252" s="102">
        <f t="shared" si="241"/>
        <v>481.17</v>
      </c>
      <c r="N252" s="26">
        <f t="shared" si="242"/>
        <v>26.09</v>
      </c>
      <c r="O252" s="102">
        <f t="shared" si="243"/>
        <v>110</v>
      </c>
      <c r="P252" s="102">
        <f t="shared" si="244"/>
        <v>0</v>
      </c>
      <c r="Q252" s="102">
        <f t="shared" si="245"/>
        <v>1258.24</v>
      </c>
      <c r="R252" s="26">
        <f t="shared" si="246"/>
        <v>0</v>
      </c>
      <c r="S252" s="26">
        <f t="shared" si="247"/>
        <v>298.13</v>
      </c>
      <c r="T252" s="102">
        <f t="shared" si="248"/>
        <v>120.29</v>
      </c>
      <c r="U252" s="26">
        <f t="shared" si="249"/>
        <v>11.18</v>
      </c>
      <c r="V252" s="102">
        <f t="shared" si="250"/>
        <v>110</v>
      </c>
      <c r="W252" s="102">
        <f t="shared" si="251"/>
        <v>0</v>
      </c>
      <c r="X252" s="26">
        <f t="shared" si="252"/>
        <v>539.6</v>
      </c>
      <c r="Y252" s="26">
        <f t="shared" si="253"/>
        <v>1797.84</v>
      </c>
      <c r="Z252" s="26"/>
      <c r="AA252" s="119" t="s">
        <v>42</v>
      </c>
      <c r="AB252" s="120">
        <f t="shared" ref="AB252:AH252" si="312">K252+R252</f>
        <v>44.72</v>
      </c>
      <c r="AC252" s="120">
        <f t="shared" si="312"/>
        <v>894.39</v>
      </c>
      <c r="AD252" s="120">
        <f t="shared" si="312"/>
        <v>601.46</v>
      </c>
      <c r="AE252" s="120">
        <f t="shared" si="312"/>
        <v>37.27</v>
      </c>
      <c r="AF252" s="120">
        <f t="shared" si="312"/>
        <v>220</v>
      </c>
      <c r="AG252" s="120">
        <f t="shared" si="312"/>
        <v>0</v>
      </c>
      <c r="AH252" s="120">
        <f t="shared" si="312"/>
        <v>1797.84</v>
      </c>
      <c r="AI252" s="119" t="s">
        <v>32</v>
      </c>
    </row>
    <row r="253" s="17" customFormat="1" ht="16" customHeight="1" spans="1:35">
      <c r="A253" s="100">
        <f t="shared" si="238"/>
        <v>250</v>
      </c>
      <c r="B253" s="26" t="s">
        <v>113</v>
      </c>
      <c r="C253" s="29" t="s">
        <v>635</v>
      </c>
      <c r="D253" s="110" t="s">
        <v>636</v>
      </c>
      <c r="E253" s="137">
        <v>3726.65</v>
      </c>
      <c r="F253" s="26">
        <v>3726.65</v>
      </c>
      <c r="G253" s="138">
        <v>6014.67</v>
      </c>
      <c r="H253" s="137">
        <v>3726.65</v>
      </c>
      <c r="I253" s="102">
        <v>3180</v>
      </c>
      <c r="J253" s="102"/>
      <c r="K253" s="26">
        <f t="shared" si="239"/>
        <v>44.72</v>
      </c>
      <c r="L253" s="26">
        <f t="shared" si="240"/>
        <v>596.26</v>
      </c>
      <c r="M253" s="102">
        <f t="shared" si="241"/>
        <v>481.17</v>
      </c>
      <c r="N253" s="26">
        <f t="shared" si="242"/>
        <v>26.09</v>
      </c>
      <c r="O253" s="102">
        <f t="shared" si="243"/>
        <v>159</v>
      </c>
      <c r="P253" s="102">
        <f t="shared" si="244"/>
        <v>0</v>
      </c>
      <c r="Q253" s="102">
        <f t="shared" si="245"/>
        <v>1307.24</v>
      </c>
      <c r="R253" s="26">
        <f t="shared" si="246"/>
        <v>0</v>
      </c>
      <c r="S253" s="26">
        <f t="shared" si="247"/>
        <v>298.13</v>
      </c>
      <c r="T253" s="102">
        <f t="shared" si="248"/>
        <v>120.29</v>
      </c>
      <c r="U253" s="26">
        <f t="shared" si="249"/>
        <v>11.18</v>
      </c>
      <c r="V253" s="102">
        <f t="shared" si="250"/>
        <v>159</v>
      </c>
      <c r="W253" s="102">
        <f t="shared" si="251"/>
        <v>0</v>
      </c>
      <c r="X253" s="26">
        <f t="shared" si="252"/>
        <v>588.6</v>
      </c>
      <c r="Y253" s="26">
        <f t="shared" si="253"/>
        <v>1895.84</v>
      </c>
      <c r="Z253" s="26"/>
      <c r="AA253" s="119" t="s">
        <v>50</v>
      </c>
      <c r="AB253" s="120">
        <f t="shared" ref="AB253:AH253" si="313">K253+R253</f>
        <v>44.72</v>
      </c>
      <c r="AC253" s="120">
        <f t="shared" si="313"/>
        <v>894.39</v>
      </c>
      <c r="AD253" s="120">
        <f t="shared" si="313"/>
        <v>601.46</v>
      </c>
      <c r="AE253" s="120">
        <f t="shared" si="313"/>
        <v>37.27</v>
      </c>
      <c r="AF253" s="120">
        <f t="shared" si="313"/>
        <v>318</v>
      </c>
      <c r="AG253" s="120">
        <f t="shared" si="313"/>
        <v>0</v>
      </c>
      <c r="AH253" s="120">
        <f t="shared" si="313"/>
        <v>1895.84</v>
      </c>
      <c r="AI253" s="119" t="s">
        <v>35</v>
      </c>
    </row>
    <row r="254" s="17" customFormat="1" ht="16" customHeight="1" spans="1:35">
      <c r="A254" s="100">
        <f t="shared" si="238"/>
        <v>251</v>
      </c>
      <c r="B254" s="26" t="s">
        <v>552</v>
      </c>
      <c r="C254" s="29" t="s">
        <v>637</v>
      </c>
      <c r="D254" s="110" t="s">
        <v>638</v>
      </c>
      <c r="E254" s="137">
        <v>3726.65</v>
      </c>
      <c r="F254" s="26">
        <v>3726.65</v>
      </c>
      <c r="G254" s="138">
        <v>6014.67</v>
      </c>
      <c r="H254" s="137">
        <v>3726.65</v>
      </c>
      <c r="I254" s="102">
        <v>2200</v>
      </c>
      <c r="J254" s="102"/>
      <c r="K254" s="26">
        <f t="shared" si="239"/>
        <v>44.72</v>
      </c>
      <c r="L254" s="26">
        <f t="shared" si="240"/>
        <v>596.26</v>
      </c>
      <c r="M254" s="102">
        <f t="shared" si="241"/>
        <v>481.17</v>
      </c>
      <c r="N254" s="26">
        <f t="shared" si="242"/>
        <v>26.09</v>
      </c>
      <c r="O254" s="102">
        <f t="shared" si="243"/>
        <v>110</v>
      </c>
      <c r="P254" s="102">
        <f t="shared" si="244"/>
        <v>0</v>
      </c>
      <c r="Q254" s="102">
        <f t="shared" si="245"/>
        <v>1258.24</v>
      </c>
      <c r="R254" s="26">
        <f t="shared" si="246"/>
        <v>0</v>
      </c>
      <c r="S254" s="26">
        <f t="shared" si="247"/>
        <v>298.13</v>
      </c>
      <c r="T254" s="102">
        <f t="shared" si="248"/>
        <v>120.29</v>
      </c>
      <c r="U254" s="26">
        <f t="shared" si="249"/>
        <v>11.18</v>
      </c>
      <c r="V254" s="102">
        <f t="shared" si="250"/>
        <v>110</v>
      </c>
      <c r="W254" s="102">
        <f t="shared" si="251"/>
        <v>0</v>
      </c>
      <c r="X254" s="26">
        <f t="shared" si="252"/>
        <v>539.6</v>
      </c>
      <c r="Y254" s="26">
        <f t="shared" si="253"/>
        <v>1797.84</v>
      </c>
      <c r="Z254" s="26"/>
      <c r="AA254" s="119" t="s">
        <v>43</v>
      </c>
      <c r="AB254" s="120">
        <f t="shared" ref="AB254:AH254" si="314">K254+R254</f>
        <v>44.72</v>
      </c>
      <c r="AC254" s="120">
        <f t="shared" si="314"/>
        <v>894.39</v>
      </c>
      <c r="AD254" s="120">
        <f t="shared" si="314"/>
        <v>601.46</v>
      </c>
      <c r="AE254" s="120">
        <f t="shared" si="314"/>
        <v>37.27</v>
      </c>
      <c r="AF254" s="120">
        <f t="shared" si="314"/>
        <v>220</v>
      </c>
      <c r="AG254" s="120">
        <f t="shared" si="314"/>
        <v>0</v>
      </c>
      <c r="AH254" s="120">
        <f t="shared" si="314"/>
        <v>1797.84</v>
      </c>
      <c r="AI254" s="119" t="s">
        <v>32</v>
      </c>
    </row>
    <row r="255" s="17" customFormat="1" ht="16" customHeight="1" spans="1:35">
      <c r="A255" s="100">
        <f t="shared" si="238"/>
        <v>252</v>
      </c>
      <c r="B255" s="26" t="s">
        <v>103</v>
      </c>
      <c r="C255" s="29" t="s">
        <v>639</v>
      </c>
      <c r="D255" s="110" t="s">
        <v>640</v>
      </c>
      <c r="E255" s="137">
        <v>3726.65</v>
      </c>
      <c r="F255" s="26">
        <v>3726.65</v>
      </c>
      <c r="G255" s="138">
        <v>6014.67</v>
      </c>
      <c r="H255" s="137">
        <v>3726.65</v>
      </c>
      <c r="I255" s="102">
        <v>2200</v>
      </c>
      <c r="J255" s="102"/>
      <c r="K255" s="26">
        <f t="shared" si="239"/>
        <v>44.72</v>
      </c>
      <c r="L255" s="26">
        <f t="shared" si="240"/>
        <v>596.26</v>
      </c>
      <c r="M255" s="102">
        <f t="shared" si="241"/>
        <v>481.17</v>
      </c>
      <c r="N255" s="26">
        <f t="shared" si="242"/>
        <v>26.09</v>
      </c>
      <c r="O255" s="102">
        <f t="shared" si="243"/>
        <v>110</v>
      </c>
      <c r="P255" s="102">
        <f t="shared" si="244"/>
        <v>0</v>
      </c>
      <c r="Q255" s="102">
        <f t="shared" si="245"/>
        <v>1258.24</v>
      </c>
      <c r="R255" s="26">
        <f t="shared" si="246"/>
        <v>0</v>
      </c>
      <c r="S255" s="26">
        <f t="shared" si="247"/>
        <v>298.13</v>
      </c>
      <c r="T255" s="102">
        <f t="shared" si="248"/>
        <v>120.29</v>
      </c>
      <c r="U255" s="26">
        <f t="shared" si="249"/>
        <v>11.18</v>
      </c>
      <c r="V255" s="102">
        <f t="shared" si="250"/>
        <v>110</v>
      </c>
      <c r="W255" s="102">
        <f t="shared" si="251"/>
        <v>0</v>
      </c>
      <c r="X255" s="26">
        <f t="shared" si="252"/>
        <v>539.6</v>
      </c>
      <c r="Y255" s="26">
        <f t="shared" si="253"/>
        <v>1797.84</v>
      </c>
      <c r="Z255" s="26"/>
      <c r="AA255" s="119" t="s">
        <v>40</v>
      </c>
      <c r="AB255" s="120">
        <f t="shared" ref="AB255:AH255" si="315">K255+R255</f>
        <v>44.72</v>
      </c>
      <c r="AC255" s="120">
        <f t="shared" si="315"/>
        <v>894.39</v>
      </c>
      <c r="AD255" s="120">
        <f t="shared" si="315"/>
        <v>601.46</v>
      </c>
      <c r="AE255" s="120">
        <f t="shared" si="315"/>
        <v>37.27</v>
      </c>
      <c r="AF255" s="120">
        <f t="shared" si="315"/>
        <v>220</v>
      </c>
      <c r="AG255" s="120">
        <f t="shared" si="315"/>
        <v>0</v>
      </c>
      <c r="AH255" s="120">
        <f t="shared" si="315"/>
        <v>1797.84</v>
      </c>
      <c r="AI255" s="119" t="s">
        <v>32</v>
      </c>
    </row>
    <row r="256" s="17" customFormat="1" ht="16" customHeight="1" spans="1:35">
      <c r="A256" s="100">
        <f t="shared" si="238"/>
        <v>253</v>
      </c>
      <c r="B256" s="26" t="s">
        <v>352</v>
      </c>
      <c r="C256" s="20" t="s">
        <v>641</v>
      </c>
      <c r="D256" s="124" t="s">
        <v>642</v>
      </c>
      <c r="E256" s="137">
        <v>3726.65</v>
      </c>
      <c r="F256" s="26">
        <v>3726.65</v>
      </c>
      <c r="G256" s="138">
        <v>6014.67</v>
      </c>
      <c r="H256" s="137">
        <v>3726.65</v>
      </c>
      <c r="I256" s="102">
        <v>3180</v>
      </c>
      <c r="J256" s="102"/>
      <c r="K256" s="26">
        <f t="shared" si="239"/>
        <v>44.72</v>
      </c>
      <c r="L256" s="26">
        <f t="shared" si="240"/>
        <v>596.26</v>
      </c>
      <c r="M256" s="102">
        <f t="shared" si="241"/>
        <v>481.17</v>
      </c>
      <c r="N256" s="26">
        <f t="shared" si="242"/>
        <v>26.09</v>
      </c>
      <c r="O256" s="102">
        <f t="shared" si="243"/>
        <v>159</v>
      </c>
      <c r="P256" s="102">
        <f t="shared" si="244"/>
        <v>0</v>
      </c>
      <c r="Q256" s="102">
        <f t="shared" si="245"/>
        <v>1307.24</v>
      </c>
      <c r="R256" s="26">
        <f t="shared" si="246"/>
        <v>0</v>
      </c>
      <c r="S256" s="26">
        <f t="shared" si="247"/>
        <v>298.13</v>
      </c>
      <c r="T256" s="102">
        <f t="shared" si="248"/>
        <v>120.29</v>
      </c>
      <c r="U256" s="26">
        <f t="shared" si="249"/>
        <v>11.18</v>
      </c>
      <c r="V256" s="102">
        <f t="shared" si="250"/>
        <v>159</v>
      </c>
      <c r="W256" s="102">
        <f t="shared" si="251"/>
        <v>0</v>
      </c>
      <c r="X256" s="26">
        <f t="shared" si="252"/>
        <v>588.6</v>
      </c>
      <c r="Y256" s="26">
        <f t="shared" si="253"/>
        <v>1895.84</v>
      </c>
      <c r="Z256" s="26"/>
      <c r="AA256" s="119" t="s">
        <v>72</v>
      </c>
      <c r="AB256" s="120">
        <f t="shared" ref="AB256:AH256" si="316">K256+R256</f>
        <v>44.72</v>
      </c>
      <c r="AC256" s="120">
        <f t="shared" si="316"/>
        <v>894.39</v>
      </c>
      <c r="AD256" s="120">
        <f t="shared" si="316"/>
        <v>601.46</v>
      </c>
      <c r="AE256" s="120">
        <f t="shared" si="316"/>
        <v>37.27</v>
      </c>
      <c r="AF256" s="120">
        <f t="shared" si="316"/>
        <v>318</v>
      </c>
      <c r="AG256" s="120">
        <f t="shared" si="316"/>
        <v>0</v>
      </c>
      <c r="AH256" s="120">
        <f t="shared" si="316"/>
        <v>1895.84</v>
      </c>
      <c r="AI256" s="119" t="s">
        <v>34</v>
      </c>
    </row>
    <row r="257" s="17" customFormat="1" ht="16" customHeight="1" spans="1:35">
      <c r="A257" s="100">
        <f t="shared" si="238"/>
        <v>254</v>
      </c>
      <c r="B257" s="26" t="s">
        <v>352</v>
      </c>
      <c r="C257" s="20" t="s">
        <v>643</v>
      </c>
      <c r="D257" s="305" t="s">
        <v>644</v>
      </c>
      <c r="E257" s="137">
        <v>3726.65</v>
      </c>
      <c r="F257" s="26">
        <v>3726.65</v>
      </c>
      <c r="G257" s="138">
        <v>6014.67</v>
      </c>
      <c r="H257" s="137">
        <v>3726.65</v>
      </c>
      <c r="I257" s="102">
        <v>3180</v>
      </c>
      <c r="J257" s="102"/>
      <c r="K257" s="26">
        <f t="shared" si="239"/>
        <v>44.72</v>
      </c>
      <c r="L257" s="26">
        <f t="shared" si="240"/>
        <v>596.26</v>
      </c>
      <c r="M257" s="102">
        <f t="shared" si="241"/>
        <v>481.17</v>
      </c>
      <c r="N257" s="26">
        <f t="shared" si="242"/>
        <v>26.09</v>
      </c>
      <c r="O257" s="102">
        <f t="shared" si="243"/>
        <v>159</v>
      </c>
      <c r="P257" s="102">
        <f t="shared" si="244"/>
        <v>0</v>
      </c>
      <c r="Q257" s="102">
        <f t="shared" si="245"/>
        <v>1307.24</v>
      </c>
      <c r="R257" s="26">
        <f t="shared" si="246"/>
        <v>0</v>
      </c>
      <c r="S257" s="26">
        <f t="shared" si="247"/>
        <v>298.13</v>
      </c>
      <c r="T257" s="102">
        <f t="shared" si="248"/>
        <v>120.29</v>
      </c>
      <c r="U257" s="26">
        <f t="shared" si="249"/>
        <v>11.18</v>
      </c>
      <c r="V257" s="102">
        <f t="shared" si="250"/>
        <v>159</v>
      </c>
      <c r="W257" s="102">
        <f t="shared" si="251"/>
        <v>0</v>
      </c>
      <c r="X257" s="26">
        <f t="shared" si="252"/>
        <v>588.6</v>
      </c>
      <c r="Y257" s="26">
        <f t="shared" si="253"/>
        <v>1895.84</v>
      </c>
      <c r="Z257" s="26"/>
      <c r="AA257" s="119" t="s">
        <v>72</v>
      </c>
      <c r="AB257" s="120">
        <f t="shared" ref="AB257:AH257" si="317">K257+R257</f>
        <v>44.72</v>
      </c>
      <c r="AC257" s="120">
        <f t="shared" si="317"/>
        <v>894.39</v>
      </c>
      <c r="AD257" s="120">
        <f t="shared" si="317"/>
        <v>601.46</v>
      </c>
      <c r="AE257" s="120">
        <f t="shared" si="317"/>
        <v>37.27</v>
      </c>
      <c r="AF257" s="120">
        <f t="shared" si="317"/>
        <v>318</v>
      </c>
      <c r="AG257" s="120">
        <f t="shared" si="317"/>
        <v>0</v>
      </c>
      <c r="AH257" s="120">
        <f t="shared" si="317"/>
        <v>1895.84</v>
      </c>
      <c r="AI257" s="119" t="s">
        <v>34</v>
      </c>
    </row>
    <row r="258" s="17" customFormat="1" ht="16" customHeight="1" spans="1:35">
      <c r="A258" s="100">
        <f>ROW()-3</f>
        <v>255</v>
      </c>
      <c r="B258" s="26" t="s">
        <v>395</v>
      </c>
      <c r="C258" s="20" t="s">
        <v>645</v>
      </c>
      <c r="D258" s="124" t="s">
        <v>646</v>
      </c>
      <c r="E258" s="137">
        <v>3726.65</v>
      </c>
      <c r="F258" s="26">
        <v>3726.65</v>
      </c>
      <c r="G258" s="138">
        <v>6014.67</v>
      </c>
      <c r="H258" s="137">
        <v>3726.65</v>
      </c>
      <c r="I258" s="102">
        <v>2200</v>
      </c>
      <c r="J258" s="102"/>
      <c r="K258" s="26">
        <f>ROUND(E258*0.012,2)</f>
        <v>44.72</v>
      </c>
      <c r="L258" s="26">
        <f>ROUND(F258*0.16,2)</f>
        <v>596.26</v>
      </c>
      <c r="M258" s="102">
        <f>ROUND(G258*0.08,2)</f>
        <v>481.17</v>
      </c>
      <c r="N258" s="26">
        <f>ROUND(H258*0.007,2)</f>
        <v>26.09</v>
      </c>
      <c r="O258" s="102">
        <f>I258*5%</f>
        <v>110</v>
      </c>
      <c r="P258" s="102">
        <f>J258*50%</f>
        <v>0</v>
      </c>
      <c r="Q258" s="102">
        <f>SUM(K258:P258)</f>
        <v>1258.24</v>
      </c>
      <c r="R258" s="26">
        <f>E258*0</f>
        <v>0</v>
      </c>
      <c r="S258" s="26">
        <f>ROUND(F258*0.08,2)</f>
        <v>298.13</v>
      </c>
      <c r="T258" s="102">
        <f>ROUND(G258*0.02,2)</f>
        <v>120.29</v>
      </c>
      <c r="U258" s="26">
        <f>ROUND(H258*0.003,2)</f>
        <v>11.18</v>
      </c>
      <c r="V258" s="102">
        <f>I258*5%</f>
        <v>110</v>
      </c>
      <c r="W258" s="102">
        <f>J258*50%</f>
        <v>0</v>
      </c>
      <c r="X258" s="26">
        <f>SUM(R258:W258)</f>
        <v>539.6</v>
      </c>
      <c r="Y258" s="26">
        <f>Q258+X258</f>
        <v>1797.84</v>
      </c>
      <c r="Z258" s="26"/>
      <c r="AA258" s="119" t="s">
        <v>62</v>
      </c>
      <c r="AB258" s="120">
        <f t="shared" ref="AB258:AH258" si="318">K258+R258</f>
        <v>44.72</v>
      </c>
      <c r="AC258" s="120">
        <f t="shared" si="318"/>
        <v>894.39</v>
      </c>
      <c r="AD258" s="120">
        <f t="shared" si="318"/>
        <v>601.46</v>
      </c>
      <c r="AE258" s="120">
        <f t="shared" si="318"/>
        <v>37.27</v>
      </c>
      <c r="AF258" s="120">
        <f t="shared" si="318"/>
        <v>220</v>
      </c>
      <c r="AG258" s="120">
        <f t="shared" si="318"/>
        <v>0</v>
      </c>
      <c r="AH258" s="120">
        <f t="shared" si="318"/>
        <v>1797.84</v>
      </c>
      <c r="AI258" s="119" t="s">
        <v>32</v>
      </c>
    </row>
    <row r="259" s="17" customFormat="1" ht="16" customHeight="1" spans="1:35">
      <c r="A259" s="100">
        <f>ROW()-3</f>
        <v>256</v>
      </c>
      <c r="B259" s="26" t="s">
        <v>103</v>
      </c>
      <c r="C259" s="20" t="s">
        <v>647</v>
      </c>
      <c r="D259" s="305" t="s">
        <v>648</v>
      </c>
      <c r="E259" s="137">
        <v>3726.65</v>
      </c>
      <c r="F259" s="26">
        <v>3726.65</v>
      </c>
      <c r="G259" s="138">
        <v>6014.67</v>
      </c>
      <c r="H259" s="137">
        <v>3726.65</v>
      </c>
      <c r="I259" s="102">
        <v>2200</v>
      </c>
      <c r="J259" s="102"/>
      <c r="K259" s="26">
        <f>ROUND(E259*0.012,2)</f>
        <v>44.72</v>
      </c>
      <c r="L259" s="26">
        <f>ROUND(F259*0.16,2)</f>
        <v>596.26</v>
      </c>
      <c r="M259" s="102">
        <f>ROUND(G259*0.08,2)</f>
        <v>481.17</v>
      </c>
      <c r="N259" s="26">
        <f>ROUND(H259*0.007,2)</f>
        <v>26.09</v>
      </c>
      <c r="O259" s="102">
        <f>I259*5%</f>
        <v>110</v>
      </c>
      <c r="P259" s="102">
        <f>J259*50%</f>
        <v>0</v>
      </c>
      <c r="Q259" s="102">
        <f>SUM(K259:P259)</f>
        <v>1258.24</v>
      </c>
      <c r="R259" s="26">
        <f>E259*0</f>
        <v>0</v>
      </c>
      <c r="S259" s="26">
        <f>ROUND(F259*0.08,2)</f>
        <v>298.13</v>
      </c>
      <c r="T259" s="102">
        <f>ROUND(G259*0.02,2)</f>
        <v>120.29</v>
      </c>
      <c r="U259" s="26">
        <f>ROUND(H259*0.003,2)</f>
        <v>11.18</v>
      </c>
      <c r="V259" s="102">
        <f>I259*5%</f>
        <v>110</v>
      </c>
      <c r="W259" s="102">
        <f>J259*50%</f>
        <v>0</v>
      </c>
      <c r="X259" s="26">
        <f>SUM(R259:W259)</f>
        <v>539.6</v>
      </c>
      <c r="Y259" s="26">
        <f>Q259+X259</f>
        <v>1797.84</v>
      </c>
      <c r="Z259" s="26"/>
      <c r="AA259" s="119" t="s">
        <v>40</v>
      </c>
      <c r="AB259" s="120">
        <f t="shared" ref="AB259:AH259" si="319">K259+R259</f>
        <v>44.72</v>
      </c>
      <c r="AC259" s="120">
        <f t="shared" si="319"/>
        <v>894.39</v>
      </c>
      <c r="AD259" s="120">
        <f t="shared" si="319"/>
        <v>601.46</v>
      </c>
      <c r="AE259" s="120">
        <f t="shared" si="319"/>
        <v>37.27</v>
      </c>
      <c r="AF259" s="120">
        <f t="shared" si="319"/>
        <v>220</v>
      </c>
      <c r="AG259" s="120">
        <f t="shared" si="319"/>
        <v>0</v>
      </c>
      <c r="AH259" s="120">
        <f t="shared" si="319"/>
        <v>1797.84</v>
      </c>
      <c r="AI259" s="119" t="s">
        <v>32</v>
      </c>
    </row>
    <row r="260" s="17" customFormat="1" ht="16" customHeight="1" spans="1:35">
      <c r="A260" s="100">
        <f>ROW()-3</f>
        <v>257</v>
      </c>
      <c r="B260" s="26" t="s">
        <v>130</v>
      </c>
      <c r="C260" s="20" t="s">
        <v>649</v>
      </c>
      <c r="D260" s="305" t="s">
        <v>650</v>
      </c>
      <c r="E260" s="137">
        <v>3726.65</v>
      </c>
      <c r="F260" s="26">
        <v>3726.65</v>
      </c>
      <c r="G260" s="138">
        <v>6014.67</v>
      </c>
      <c r="H260" s="137">
        <v>3726.65</v>
      </c>
      <c r="I260" s="102">
        <v>3180</v>
      </c>
      <c r="J260" s="102"/>
      <c r="K260" s="26">
        <f>ROUND(E260*0.012,2)</f>
        <v>44.72</v>
      </c>
      <c r="L260" s="26">
        <f>ROUND(F260*0.16,2)</f>
        <v>596.26</v>
      </c>
      <c r="M260" s="102">
        <f>ROUND(G260*0.08,2)</f>
        <v>481.17</v>
      </c>
      <c r="N260" s="26">
        <f>ROUND(H260*0.007,2)</f>
        <v>26.09</v>
      </c>
      <c r="O260" s="102">
        <f>I260*5%</f>
        <v>159</v>
      </c>
      <c r="P260" s="102">
        <f>J260*50%</f>
        <v>0</v>
      </c>
      <c r="Q260" s="102">
        <f>SUM(K260:P260)</f>
        <v>1307.24</v>
      </c>
      <c r="R260" s="26">
        <f>E260*0</f>
        <v>0</v>
      </c>
      <c r="S260" s="26">
        <f>ROUND(F260*0.08,2)</f>
        <v>298.13</v>
      </c>
      <c r="T260" s="102">
        <f>ROUND(G260*0.02,2)</f>
        <v>120.29</v>
      </c>
      <c r="U260" s="26">
        <f>ROUND(H260*0.003,2)</f>
        <v>11.18</v>
      </c>
      <c r="V260" s="102">
        <f>I260*5%</f>
        <v>159</v>
      </c>
      <c r="W260" s="102">
        <f>J260*50%</f>
        <v>0</v>
      </c>
      <c r="X260" s="26">
        <f>SUM(R260:W260)</f>
        <v>588.6</v>
      </c>
      <c r="Y260" s="26">
        <f>Q260+X260</f>
        <v>1895.84</v>
      </c>
      <c r="Z260" s="26"/>
      <c r="AA260" s="119" t="s">
        <v>50</v>
      </c>
      <c r="AB260" s="120">
        <f t="shared" ref="AB260:AH260" si="320">K260+R260</f>
        <v>44.72</v>
      </c>
      <c r="AC260" s="120">
        <f t="shared" si="320"/>
        <v>894.39</v>
      </c>
      <c r="AD260" s="120">
        <f t="shared" si="320"/>
        <v>601.46</v>
      </c>
      <c r="AE260" s="120">
        <f t="shared" si="320"/>
        <v>37.27</v>
      </c>
      <c r="AF260" s="120">
        <f t="shared" si="320"/>
        <v>318</v>
      </c>
      <c r="AG260" s="120">
        <f t="shared" si="320"/>
        <v>0</v>
      </c>
      <c r="AH260" s="120">
        <f t="shared" si="320"/>
        <v>1895.84</v>
      </c>
      <c r="AI260" s="119" t="s">
        <v>34</v>
      </c>
    </row>
    <row r="261" s="17" customFormat="1" ht="16" customHeight="1" spans="1:35">
      <c r="A261" s="100">
        <f t="shared" ref="A261:A276" si="321">ROW()-3</f>
        <v>258</v>
      </c>
      <c r="B261" s="26" t="s">
        <v>113</v>
      </c>
      <c r="C261" s="20" t="s">
        <v>653</v>
      </c>
      <c r="D261" s="305" t="s">
        <v>654</v>
      </c>
      <c r="E261" s="137">
        <v>3726.65</v>
      </c>
      <c r="F261" s="26">
        <v>3726.65</v>
      </c>
      <c r="G261" s="138">
        <v>6014.67</v>
      </c>
      <c r="H261" s="137">
        <v>3726.65</v>
      </c>
      <c r="I261" s="102">
        <v>3180</v>
      </c>
      <c r="J261" s="102"/>
      <c r="K261" s="26">
        <f t="shared" ref="K261:K276" si="322">ROUND(E261*0.012,2)</f>
        <v>44.72</v>
      </c>
      <c r="L261" s="26">
        <f t="shared" ref="L261:L276" si="323">ROUND(F261*0.16,2)</f>
        <v>596.26</v>
      </c>
      <c r="M261" s="102">
        <f t="shared" ref="M261:M276" si="324">ROUND(G261*0.08,2)</f>
        <v>481.17</v>
      </c>
      <c r="N261" s="26">
        <f t="shared" ref="N261:N276" si="325">ROUND(H261*0.007,2)</f>
        <v>26.09</v>
      </c>
      <c r="O261" s="102">
        <f t="shared" ref="O261:O276" si="326">I261*5%</f>
        <v>159</v>
      </c>
      <c r="P261" s="102">
        <f t="shared" ref="P261:P276" si="327">J261*50%</f>
        <v>0</v>
      </c>
      <c r="Q261" s="102">
        <f t="shared" ref="Q261:Q276" si="328">SUM(K261:P261)</f>
        <v>1307.24</v>
      </c>
      <c r="R261" s="26">
        <f t="shared" ref="R261:R276" si="329">E261*0</f>
        <v>0</v>
      </c>
      <c r="S261" s="26">
        <f t="shared" ref="S261:S276" si="330">ROUND(F261*0.08,2)</f>
        <v>298.13</v>
      </c>
      <c r="T261" s="102">
        <f t="shared" ref="T261:T276" si="331">ROUND(G261*0.02,2)</f>
        <v>120.29</v>
      </c>
      <c r="U261" s="26">
        <f t="shared" ref="U261:U276" si="332">ROUND(H261*0.003,2)</f>
        <v>11.18</v>
      </c>
      <c r="V261" s="102">
        <f t="shared" ref="V261:V276" si="333">I261*5%</f>
        <v>159</v>
      </c>
      <c r="W261" s="102">
        <f t="shared" ref="W261:W276" si="334">J261*50%</f>
        <v>0</v>
      </c>
      <c r="X261" s="26">
        <f t="shared" ref="X261:X276" si="335">SUM(R261:W261)</f>
        <v>588.6</v>
      </c>
      <c r="Y261" s="26">
        <f t="shared" ref="Y261:Y276" si="336">Q261+X261</f>
        <v>1895.84</v>
      </c>
      <c r="Z261" s="26"/>
      <c r="AA261" s="119" t="s">
        <v>68</v>
      </c>
      <c r="AB261" s="120">
        <f t="shared" ref="AB261:AH261" si="337">K261+R261</f>
        <v>44.72</v>
      </c>
      <c r="AC261" s="120">
        <f t="shared" si="337"/>
        <v>894.39</v>
      </c>
      <c r="AD261" s="120">
        <f t="shared" si="337"/>
        <v>601.46</v>
      </c>
      <c r="AE261" s="120">
        <f t="shared" si="337"/>
        <v>37.27</v>
      </c>
      <c r="AF261" s="120">
        <f t="shared" si="337"/>
        <v>318</v>
      </c>
      <c r="AG261" s="120">
        <f t="shared" si="337"/>
        <v>0</v>
      </c>
      <c r="AH261" s="120">
        <f t="shared" si="337"/>
        <v>1895.84</v>
      </c>
      <c r="AI261" s="119" t="s">
        <v>35</v>
      </c>
    </row>
    <row r="262" s="17" customFormat="1" ht="16" customHeight="1" spans="1:35">
      <c r="A262" s="100">
        <f t="shared" si="321"/>
        <v>259</v>
      </c>
      <c r="B262" s="26" t="s">
        <v>113</v>
      </c>
      <c r="C262" s="20" t="s">
        <v>655</v>
      </c>
      <c r="D262" s="305" t="s">
        <v>656</v>
      </c>
      <c r="E262" s="137">
        <v>3726.65</v>
      </c>
      <c r="F262" s="26">
        <v>3726.65</v>
      </c>
      <c r="G262" s="138">
        <v>6014.67</v>
      </c>
      <c r="H262" s="137">
        <v>3726.65</v>
      </c>
      <c r="I262" s="102">
        <v>3180</v>
      </c>
      <c r="J262" s="102"/>
      <c r="K262" s="26">
        <f t="shared" si="322"/>
        <v>44.72</v>
      </c>
      <c r="L262" s="26">
        <f t="shared" si="323"/>
        <v>596.26</v>
      </c>
      <c r="M262" s="102">
        <f t="shared" si="324"/>
        <v>481.17</v>
      </c>
      <c r="N262" s="26">
        <f t="shared" si="325"/>
        <v>26.09</v>
      </c>
      <c r="O262" s="102">
        <f t="shared" si="326"/>
        <v>159</v>
      </c>
      <c r="P262" s="102">
        <f t="shared" si="327"/>
        <v>0</v>
      </c>
      <c r="Q262" s="102">
        <f t="shared" si="328"/>
        <v>1307.24</v>
      </c>
      <c r="R262" s="26">
        <f t="shared" si="329"/>
        <v>0</v>
      </c>
      <c r="S262" s="26">
        <f t="shared" si="330"/>
        <v>298.13</v>
      </c>
      <c r="T262" s="102">
        <f t="shared" si="331"/>
        <v>120.29</v>
      </c>
      <c r="U262" s="26">
        <f t="shared" si="332"/>
        <v>11.18</v>
      </c>
      <c r="V262" s="102">
        <f t="shared" si="333"/>
        <v>159</v>
      </c>
      <c r="W262" s="102">
        <f t="shared" si="334"/>
        <v>0</v>
      </c>
      <c r="X262" s="26">
        <f t="shared" si="335"/>
        <v>588.6</v>
      </c>
      <c r="Y262" s="26">
        <f t="shared" si="336"/>
        <v>1895.84</v>
      </c>
      <c r="Z262" s="26"/>
      <c r="AA262" s="119" t="s">
        <v>68</v>
      </c>
      <c r="AB262" s="120">
        <f t="shared" ref="AB262:AH262" si="338">K262+R262</f>
        <v>44.72</v>
      </c>
      <c r="AC262" s="120">
        <f t="shared" si="338"/>
        <v>894.39</v>
      </c>
      <c r="AD262" s="120">
        <f t="shared" si="338"/>
        <v>601.46</v>
      </c>
      <c r="AE262" s="120">
        <f t="shared" si="338"/>
        <v>37.27</v>
      </c>
      <c r="AF262" s="120">
        <f t="shared" si="338"/>
        <v>318</v>
      </c>
      <c r="AG262" s="120">
        <f t="shared" si="338"/>
        <v>0</v>
      </c>
      <c r="AH262" s="120">
        <f t="shared" si="338"/>
        <v>1895.84</v>
      </c>
      <c r="AI262" s="119" t="s">
        <v>35</v>
      </c>
    </row>
    <row r="263" s="17" customFormat="1" ht="16" customHeight="1" spans="1:35">
      <c r="A263" s="100">
        <f t="shared" si="321"/>
        <v>260</v>
      </c>
      <c r="B263" s="26" t="s">
        <v>517</v>
      </c>
      <c r="C263" s="20" t="s">
        <v>657</v>
      </c>
      <c r="D263" s="124" t="s">
        <v>658</v>
      </c>
      <c r="E263" s="137">
        <v>3726.65</v>
      </c>
      <c r="F263" s="26">
        <v>3726.65</v>
      </c>
      <c r="G263" s="138">
        <v>6014.67</v>
      </c>
      <c r="H263" s="137">
        <v>3726.65</v>
      </c>
      <c r="I263" s="102">
        <v>2200</v>
      </c>
      <c r="J263" s="102"/>
      <c r="K263" s="26">
        <f t="shared" si="322"/>
        <v>44.72</v>
      </c>
      <c r="L263" s="26">
        <f t="shared" si="323"/>
        <v>596.26</v>
      </c>
      <c r="M263" s="102">
        <f t="shared" si="324"/>
        <v>481.17</v>
      </c>
      <c r="N263" s="26">
        <f t="shared" si="325"/>
        <v>26.09</v>
      </c>
      <c r="O263" s="102">
        <f t="shared" si="326"/>
        <v>110</v>
      </c>
      <c r="P263" s="102">
        <f t="shared" si="327"/>
        <v>0</v>
      </c>
      <c r="Q263" s="102">
        <f t="shared" si="328"/>
        <v>1258.24</v>
      </c>
      <c r="R263" s="26">
        <f t="shared" si="329"/>
        <v>0</v>
      </c>
      <c r="S263" s="26">
        <f t="shared" si="330"/>
        <v>298.13</v>
      </c>
      <c r="T263" s="102">
        <f t="shared" si="331"/>
        <v>120.29</v>
      </c>
      <c r="U263" s="26">
        <f t="shared" si="332"/>
        <v>11.18</v>
      </c>
      <c r="V263" s="102">
        <f t="shared" si="333"/>
        <v>110</v>
      </c>
      <c r="W263" s="102">
        <f t="shared" si="334"/>
        <v>0</v>
      </c>
      <c r="X263" s="26">
        <f t="shared" si="335"/>
        <v>539.6</v>
      </c>
      <c r="Y263" s="26">
        <f t="shared" si="336"/>
        <v>1797.84</v>
      </c>
      <c r="Z263" s="26"/>
      <c r="AA263" s="119" t="s">
        <v>45</v>
      </c>
      <c r="AB263" s="120">
        <f t="shared" ref="AB263:AH263" si="339">K263+R263</f>
        <v>44.72</v>
      </c>
      <c r="AC263" s="120">
        <f t="shared" si="339"/>
        <v>894.39</v>
      </c>
      <c r="AD263" s="120">
        <f t="shared" si="339"/>
        <v>601.46</v>
      </c>
      <c r="AE263" s="120">
        <f t="shared" si="339"/>
        <v>37.27</v>
      </c>
      <c r="AF263" s="120">
        <f t="shared" si="339"/>
        <v>220</v>
      </c>
      <c r="AG263" s="120">
        <f t="shared" si="339"/>
        <v>0</v>
      </c>
      <c r="AH263" s="120">
        <f t="shared" si="339"/>
        <v>1797.84</v>
      </c>
      <c r="AI263" s="119" t="s">
        <v>32</v>
      </c>
    </row>
    <row r="264" s="17" customFormat="1" ht="16" customHeight="1" spans="1:35">
      <c r="A264" s="100">
        <f t="shared" si="321"/>
        <v>261</v>
      </c>
      <c r="B264" s="26" t="s">
        <v>193</v>
      </c>
      <c r="C264" s="20" t="s">
        <v>659</v>
      </c>
      <c r="D264" s="124" t="s">
        <v>660</v>
      </c>
      <c r="E264" s="137">
        <v>3726.65</v>
      </c>
      <c r="F264" s="26">
        <v>3726.65</v>
      </c>
      <c r="G264" s="138">
        <v>6014.67</v>
      </c>
      <c r="H264" s="137">
        <v>3726.65</v>
      </c>
      <c r="I264" s="102">
        <v>2200</v>
      </c>
      <c r="J264" s="102"/>
      <c r="K264" s="26">
        <f t="shared" si="322"/>
        <v>44.72</v>
      </c>
      <c r="L264" s="26">
        <f t="shared" si="323"/>
        <v>596.26</v>
      </c>
      <c r="M264" s="102">
        <f t="shared" si="324"/>
        <v>481.17</v>
      </c>
      <c r="N264" s="26">
        <f t="shared" si="325"/>
        <v>26.09</v>
      </c>
      <c r="O264" s="102">
        <f t="shared" si="326"/>
        <v>110</v>
      </c>
      <c r="P264" s="102">
        <f t="shared" si="327"/>
        <v>0</v>
      </c>
      <c r="Q264" s="102">
        <f t="shared" si="328"/>
        <v>1258.24</v>
      </c>
      <c r="R264" s="26">
        <f t="shared" si="329"/>
        <v>0</v>
      </c>
      <c r="S264" s="26">
        <f t="shared" si="330"/>
        <v>298.13</v>
      </c>
      <c r="T264" s="102">
        <f t="shared" si="331"/>
        <v>120.29</v>
      </c>
      <c r="U264" s="26">
        <f t="shared" si="332"/>
        <v>11.18</v>
      </c>
      <c r="V264" s="102">
        <f t="shared" si="333"/>
        <v>110</v>
      </c>
      <c r="W264" s="102">
        <f t="shared" si="334"/>
        <v>0</v>
      </c>
      <c r="X264" s="26">
        <f t="shared" si="335"/>
        <v>539.6</v>
      </c>
      <c r="Y264" s="26">
        <f t="shared" si="336"/>
        <v>1797.84</v>
      </c>
      <c r="Z264" s="26"/>
      <c r="AA264" s="119" t="s">
        <v>57</v>
      </c>
      <c r="AB264" s="120">
        <f t="shared" ref="AB264:AH264" si="340">K264+R264</f>
        <v>44.72</v>
      </c>
      <c r="AC264" s="120">
        <f t="shared" si="340"/>
        <v>894.39</v>
      </c>
      <c r="AD264" s="120">
        <f t="shared" si="340"/>
        <v>601.46</v>
      </c>
      <c r="AE264" s="120">
        <f t="shared" si="340"/>
        <v>37.27</v>
      </c>
      <c r="AF264" s="120">
        <f t="shared" si="340"/>
        <v>220</v>
      </c>
      <c r="AG264" s="120">
        <f t="shared" si="340"/>
        <v>0</v>
      </c>
      <c r="AH264" s="120">
        <f t="shared" si="340"/>
        <v>1797.84</v>
      </c>
      <c r="AI264" s="119" t="s">
        <v>32</v>
      </c>
    </row>
    <row r="265" s="17" customFormat="1" ht="16" customHeight="1" spans="1:35">
      <c r="A265" s="100">
        <f t="shared" si="321"/>
        <v>262</v>
      </c>
      <c r="B265" s="26" t="s">
        <v>193</v>
      </c>
      <c r="C265" s="20" t="s">
        <v>661</v>
      </c>
      <c r="D265" s="124" t="s">
        <v>662</v>
      </c>
      <c r="E265" s="137">
        <v>3726.65</v>
      </c>
      <c r="F265" s="26">
        <v>3726.65</v>
      </c>
      <c r="G265" s="138">
        <v>6014.67</v>
      </c>
      <c r="H265" s="137">
        <v>3726.65</v>
      </c>
      <c r="I265" s="102">
        <v>2200</v>
      </c>
      <c r="J265" s="102"/>
      <c r="K265" s="26">
        <f t="shared" si="322"/>
        <v>44.72</v>
      </c>
      <c r="L265" s="26">
        <f t="shared" si="323"/>
        <v>596.26</v>
      </c>
      <c r="M265" s="102">
        <f t="shared" si="324"/>
        <v>481.17</v>
      </c>
      <c r="N265" s="26">
        <f t="shared" si="325"/>
        <v>26.09</v>
      </c>
      <c r="O265" s="102">
        <f t="shared" si="326"/>
        <v>110</v>
      </c>
      <c r="P265" s="102">
        <f t="shared" si="327"/>
        <v>0</v>
      </c>
      <c r="Q265" s="102">
        <f t="shared" si="328"/>
        <v>1258.24</v>
      </c>
      <c r="R265" s="26">
        <f t="shared" si="329"/>
        <v>0</v>
      </c>
      <c r="S265" s="26">
        <f t="shared" si="330"/>
        <v>298.13</v>
      </c>
      <c r="T265" s="102">
        <f t="shared" si="331"/>
        <v>120.29</v>
      </c>
      <c r="U265" s="26">
        <f t="shared" si="332"/>
        <v>11.18</v>
      </c>
      <c r="V265" s="102">
        <f t="shared" si="333"/>
        <v>110</v>
      </c>
      <c r="W265" s="102">
        <f t="shared" si="334"/>
        <v>0</v>
      </c>
      <c r="X265" s="26">
        <f t="shared" si="335"/>
        <v>539.6</v>
      </c>
      <c r="Y265" s="26">
        <f t="shared" si="336"/>
        <v>1797.84</v>
      </c>
      <c r="Z265" s="26"/>
      <c r="AA265" s="119" t="s">
        <v>57</v>
      </c>
      <c r="AB265" s="120">
        <f t="shared" ref="AB265:AH265" si="341">K265+R265</f>
        <v>44.72</v>
      </c>
      <c r="AC265" s="120">
        <f t="shared" si="341"/>
        <v>894.39</v>
      </c>
      <c r="AD265" s="120">
        <f t="shared" si="341"/>
        <v>601.46</v>
      </c>
      <c r="AE265" s="120">
        <f t="shared" si="341"/>
        <v>37.27</v>
      </c>
      <c r="AF265" s="120">
        <f t="shared" si="341"/>
        <v>220</v>
      </c>
      <c r="AG265" s="120">
        <f t="shared" si="341"/>
        <v>0</v>
      </c>
      <c r="AH265" s="120">
        <f t="shared" si="341"/>
        <v>1797.84</v>
      </c>
      <c r="AI265" s="119" t="s">
        <v>32</v>
      </c>
    </row>
    <row r="266" s="17" customFormat="1" ht="16" customHeight="1" spans="1:35">
      <c r="A266" s="100">
        <f t="shared" si="321"/>
        <v>263</v>
      </c>
      <c r="B266" s="26" t="s">
        <v>201</v>
      </c>
      <c r="C266" s="20" t="s">
        <v>663</v>
      </c>
      <c r="D266" s="305" t="s">
        <v>664</v>
      </c>
      <c r="E266" s="137">
        <v>3726.65</v>
      </c>
      <c r="F266" s="26">
        <v>3726.65</v>
      </c>
      <c r="G266" s="138">
        <v>6014.67</v>
      </c>
      <c r="H266" s="137">
        <v>3726.65</v>
      </c>
      <c r="I266" s="102">
        <v>3180</v>
      </c>
      <c r="J266" s="102"/>
      <c r="K266" s="26">
        <f t="shared" si="322"/>
        <v>44.72</v>
      </c>
      <c r="L266" s="26">
        <f t="shared" si="323"/>
        <v>596.26</v>
      </c>
      <c r="M266" s="102">
        <f t="shared" si="324"/>
        <v>481.17</v>
      </c>
      <c r="N266" s="26">
        <f t="shared" si="325"/>
        <v>26.09</v>
      </c>
      <c r="O266" s="102">
        <f t="shared" si="326"/>
        <v>159</v>
      </c>
      <c r="P266" s="102">
        <f t="shared" si="327"/>
        <v>0</v>
      </c>
      <c r="Q266" s="102">
        <f t="shared" si="328"/>
        <v>1307.24</v>
      </c>
      <c r="R266" s="26">
        <f t="shared" si="329"/>
        <v>0</v>
      </c>
      <c r="S266" s="26">
        <f t="shared" si="330"/>
        <v>298.13</v>
      </c>
      <c r="T266" s="102">
        <f t="shared" si="331"/>
        <v>120.29</v>
      </c>
      <c r="U266" s="26">
        <f t="shared" si="332"/>
        <v>11.18</v>
      </c>
      <c r="V266" s="102">
        <f t="shared" si="333"/>
        <v>159</v>
      </c>
      <c r="W266" s="102">
        <f t="shared" si="334"/>
        <v>0</v>
      </c>
      <c r="X266" s="26">
        <f t="shared" si="335"/>
        <v>588.6</v>
      </c>
      <c r="Y266" s="26">
        <f t="shared" si="336"/>
        <v>1895.84</v>
      </c>
      <c r="Z266" s="26"/>
      <c r="AA266" s="119" t="s">
        <v>46</v>
      </c>
      <c r="AB266" s="120">
        <f t="shared" ref="AB266:AH266" si="342">K266+R266</f>
        <v>44.72</v>
      </c>
      <c r="AC266" s="120">
        <f t="shared" si="342"/>
        <v>894.39</v>
      </c>
      <c r="AD266" s="120">
        <f t="shared" si="342"/>
        <v>601.46</v>
      </c>
      <c r="AE266" s="120">
        <f t="shared" si="342"/>
        <v>37.27</v>
      </c>
      <c r="AF266" s="120">
        <f t="shared" si="342"/>
        <v>318</v>
      </c>
      <c r="AG266" s="120">
        <f t="shared" si="342"/>
        <v>0</v>
      </c>
      <c r="AH266" s="120">
        <f t="shared" si="342"/>
        <v>1895.84</v>
      </c>
      <c r="AI266" s="119" t="s">
        <v>35</v>
      </c>
    </row>
    <row r="267" s="17" customFormat="1" ht="16" customHeight="1" spans="1:35">
      <c r="A267" s="100">
        <f t="shared" si="321"/>
        <v>264</v>
      </c>
      <c r="B267" s="26" t="s">
        <v>395</v>
      </c>
      <c r="C267" s="20" t="s">
        <v>665</v>
      </c>
      <c r="D267" s="124" t="s">
        <v>666</v>
      </c>
      <c r="E267" s="137">
        <v>3726.65</v>
      </c>
      <c r="F267" s="26">
        <v>3726.65</v>
      </c>
      <c r="G267" s="137">
        <v>6014.67</v>
      </c>
      <c r="H267" s="137">
        <v>3726.65</v>
      </c>
      <c r="I267" s="102">
        <v>2200</v>
      </c>
      <c r="J267" s="102"/>
      <c r="K267" s="26">
        <f t="shared" si="322"/>
        <v>44.72</v>
      </c>
      <c r="L267" s="26">
        <f t="shared" si="323"/>
        <v>596.26</v>
      </c>
      <c r="M267" s="102">
        <f t="shared" si="324"/>
        <v>481.17</v>
      </c>
      <c r="N267" s="26">
        <f t="shared" si="325"/>
        <v>26.09</v>
      </c>
      <c r="O267" s="102">
        <f t="shared" si="326"/>
        <v>110</v>
      </c>
      <c r="P267" s="102">
        <f t="shared" si="327"/>
        <v>0</v>
      </c>
      <c r="Q267" s="102">
        <f t="shared" si="328"/>
        <v>1258.24</v>
      </c>
      <c r="R267" s="26">
        <f t="shared" si="329"/>
        <v>0</v>
      </c>
      <c r="S267" s="26">
        <f t="shared" si="330"/>
        <v>298.13</v>
      </c>
      <c r="T267" s="102">
        <f t="shared" si="331"/>
        <v>120.29</v>
      </c>
      <c r="U267" s="26">
        <f t="shared" si="332"/>
        <v>11.18</v>
      </c>
      <c r="V267" s="102">
        <f t="shared" si="333"/>
        <v>110</v>
      </c>
      <c r="W267" s="102">
        <f t="shared" si="334"/>
        <v>0</v>
      </c>
      <c r="X267" s="26">
        <f t="shared" si="335"/>
        <v>539.6</v>
      </c>
      <c r="Y267" s="26">
        <f t="shared" si="336"/>
        <v>1797.84</v>
      </c>
      <c r="Z267" s="26"/>
      <c r="AA267" s="119" t="s">
        <v>62</v>
      </c>
      <c r="AB267" s="120">
        <f t="shared" ref="AB267:AH267" si="343">K267+R267</f>
        <v>44.72</v>
      </c>
      <c r="AC267" s="120">
        <f t="shared" si="343"/>
        <v>894.39</v>
      </c>
      <c r="AD267" s="120">
        <f t="shared" si="343"/>
        <v>601.46</v>
      </c>
      <c r="AE267" s="120">
        <f t="shared" si="343"/>
        <v>37.27</v>
      </c>
      <c r="AF267" s="120">
        <f t="shared" si="343"/>
        <v>220</v>
      </c>
      <c r="AG267" s="120">
        <f t="shared" si="343"/>
        <v>0</v>
      </c>
      <c r="AH267" s="120">
        <f t="shared" si="343"/>
        <v>1797.84</v>
      </c>
      <c r="AI267" s="119" t="s">
        <v>32</v>
      </c>
    </row>
    <row r="268" s="17" customFormat="1" ht="16" customHeight="1" spans="1:35">
      <c r="A268" s="100">
        <f t="shared" si="321"/>
        <v>265</v>
      </c>
      <c r="B268" s="26" t="s">
        <v>103</v>
      </c>
      <c r="C268" s="20" t="s">
        <v>667</v>
      </c>
      <c r="D268" s="303" t="s">
        <v>668</v>
      </c>
      <c r="E268" s="137">
        <v>3726.65</v>
      </c>
      <c r="F268" s="26">
        <v>3726.65</v>
      </c>
      <c r="G268" s="137">
        <v>6014.67</v>
      </c>
      <c r="H268" s="137">
        <v>3726.65</v>
      </c>
      <c r="I268" s="154">
        <v>2200</v>
      </c>
      <c r="J268" s="102"/>
      <c r="K268" s="26">
        <f t="shared" si="322"/>
        <v>44.72</v>
      </c>
      <c r="L268" s="26">
        <f t="shared" si="323"/>
        <v>596.26</v>
      </c>
      <c r="M268" s="102">
        <f t="shared" si="324"/>
        <v>481.17</v>
      </c>
      <c r="N268" s="26">
        <f t="shared" si="325"/>
        <v>26.09</v>
      </c>
      <c r="O268" s="102">
        <f t="shared" si="326"/>
        <v>110</v>
      </c>
      <c r="P268" s="102">
        <f t="shared" si="327"/>
        <v>0</v>
      </c>
      <c r="Q268" s="102">
        <f t="shared" si="328"/>
        <v>1258.24</v>
      </c>
      <c r="R268" s="26">
        <f t="shared" si="329"/>
        <v>0</v>
      </c>
      <c r="S268" s="26">
        <f t="shared" si="330"/>
        <v>298.13</v>
      </c>
      <c r="T268" s="102">
        <f t="shared" si="331"/>
        <v>120.29</v>
      </c>
      <c r="U268" s="26">
        <f t="shared" si="332"/>
        <v>11.18</v>
      </c>
      <c r="V268" s="102">
        <f t="shared" si="333"/>
        <v>110</v>
      </c>
      <c r="W268" s="102">
        <f t="shared" si="334"/>
        <v>0</v>
      </c>
      <c r="X268" s="26">
        <f t="shared" si="335"/>
        <v>539.6</v>
      </c>
      <c r="Y268" s="26">
        <f t="shared" si="336"/>
        <v>1797.84</v>
      </c>
      <c r="Z268" s="132"/>
      <c r="AA268" s="119" t="s">
        <v>64</v>
      </c>
      <c r="AB268" s="120">
        <f t="shared" ref="AB268:AH268" si="344">K268+R268</f>
        <v>44.72</v>
      </c>
      <c r="AC268" s="120">
        <f t="shared" si="344"/>
        <v>894.39</v>
      </c>
      <c r="AD268" s="120">
        <f t="shared" si="344"/>
        <v>601.46</v>
      </c>
      <c r="AE268" s="120">
        <f t="shared" si="344"/>
        <v>37.27</v>
      </c>
      <c r="AF268" s="120">
        <f t="shared" si="344"/>
        <v>220</v>
      </c>
      <c r="AG268" s="120">
        <f t="shared" si="344"/>
        <v>0</v>
      </c>
      <c r="AH268" s="120">
        <f t="shared" si="344"/>
        <v>1797.84</v>
      </c>
      <c r="AI268" s="119" t="s">
        <v>32</v>
      </c>
    </row>
    <row r="269" s="17" customFormat="1" ht="16" customHeight="1" spans="1:35">
      <c r="A269" s="100">
        <f t="shared" si="321"/>
        <v>266</v>
      </c>
      <c r="B269" s="26" t="s">
        <v>395</v>
      </c>
      <c r="C269" s="20" t="s">
        <v>669</v>
      </c>
      <c r="D269" s="303" t="s">
        <v>670</v>
      </c>
      <c r="E269" s="137">
        <v>3726.65</v>
      </c>
      <c r="F269" s="26">
        <v>3726.65</v>
      </c>
      <c r="G269" s="137">
        <v>6014.67</v>
      </c>
      <c r="H269" s="137">
        <v>3726.65</v>
      </c>
      <c r="I269" s="154">
        <v>2200</v>
      </c>
      <c r="J269" s="102"/>
      <c r="K269" s="26">
        <f t="shared" si="322"/>
        <v>44.72</v>
      </c>
      <c r="L269" s="26">
        <f t="shared" si="323"/>
        <v>596.26</v>
      </c>
      <c r="M269" s="102">
        <f t="shared" si="324"/>
        <v>481.17</v>
      </c>
      <c r="N269" s="26">
        <f t="shared" si="325"/>
        <v>26.09</v>
      </c>
      <c r="O269" s="102">
        <f t="shared" si="326"/>
        <v>110</v>
      </c>
      <c r="P269" s="102">
        <f t="shared" si="327"/>
        <v>0</v>
      </c>
      <c r="Q269" s="102">
        <f t="shared" si="328"/>
        <v>1258.24</v>
      </c>
      <c r="R269" s="26">
        <f t="shared" si="329"/>
        <v>0</v>
      </c>
      <c r="S269" s="26">
        <f t="shared" si="330"/>
        <v>298.13</v>
      </c>
      <c r="T269" s="102">
        <f t="shared" si="331"/>
        <v>120.29</v>
      </c>
      <c r="U269" s="26">
        <f t="shared" si="332"/>
        <v>11.18</v>
      </c>
      <c r="V269" s="102">
        <f t="shared" si="333"/>
        <v>110</v>
      </c>
      <c r="W269" s="102">
        <f t="shared" si="334"/>
        <v>0</v>
      </c>
      <c r="X269" s="26">
        <f t="shared" si="335"/>
        <v>539.6</v>
      </c>
      <c r="Y269" s="26">
        <f t="shared" si="336"/>
        <v>1797.84</v>
      </c>
      <c r="Z269" s="132"/>
      <c r="AA269" s="119" t="s">
        <v>62</v>
      </c>
      <c r="AB269" s="120">
        <f t="shared" ref="AB269:AH269" si="345">K269+R269</f>
        <v>44.72</v>
      </c>
      <c r="AC269" s="120">
        <f t="shared" si="345"/>
        <v>894.39</v>
      </c>
      <c r="AD269" s="120">
        <f t="shared" si="345"/>
        <v>601.46</v>
      </c>
      <c r="AE269" s="120">
        <f t="shared" si="345"/>
        <v>37.27</v>
      </c>
      <c r="AF269" s="120">
        <f t="shared" si="345"/>
        <v>220</v>
      </c>
      <c r="AG269" s="120">
        <f t="shared" si="345"/>
        <v>0</v>
      </c>
      <c r="AH269" s="120">
        <f t="shared" si="345"/>
        <v>1797.84</v>
      </c>
      <c r="AI269" s="119" t="s">
        <v>32</v>
      </c>
    </row>
    <row r="270" s="17" customFormat="1" ht="16" customHeight="1" spans="1:35">
      <c r="A270" s="100">
        <f t="shared" si="321"/>
        <v>267</v>
      </c>
      <c r="B270" s="26" t="s">
        <v>185</v>
      </c>
      <c r="C270" s="20" t="s">
        <v>671</v>
      </c>
      <c r="D270" s="303" t="s">
        <v>672</v>
      </c>
      <c r="E270" s="137">
        <v>3726.65</v>
      </c>
      <c r="F270" s="26">
        <v>3726.65</v>
      </c>
      <c r="G270" s="137">
        <v>6014.67</v>
      </c>
      <c r="H270" s="137">
        <v>3726.65</v>
      </c>
      <c r="I270" s="154">
        <v>3180</v>
      </c>
      <c r="J270" s="102"/>
      <c r="K270" s="26">
        <f t="shared" si="322"/>
        <v>44.72</v>
      </c>
      <c r="L270" s="26">
        <f t="shared" si="323"/>
        <v>596.26</v>
      </c>
      <c r="M270" s="102">
        <f t="shared" si="324"/>
        <v>481.17</v>
      </c>
      <c r="N270" s="26">
        <f t="shared" si="325"/>
        <v>26.09</v>
      </c>
      <c r="O270" s="102">
        <f t="shared" si="326"/>
        <v>159</v>
      </c>
      <c r="P270" s="102">
        <f t="shared" si="327"/>
        <v>0</v>
      </c>
      <c r="Q270" s="102">
        <f t="shared" si="328"/>
        <v>1307.24</v>
      </c>
      <c r="R270" s="26">
        <f t="shared" si="329"/>
        <v>0</v>
      </c>
      <c r="S270" s="26">
        <f t="shared" si="330"/>
        <v>298.13</v>
      </c>
      <c r="T270" s="102">
        <f t="shared" si="331"/>
        <v>120.29</v>
      </c>
      <c r="U270" s="26">
        <f t="shared" si="332"/>
        <v>11.18</v>
      </c>
      <c r="V270" s="102">
        <f t="shared" si="333"/>
        <v>159</v>
      </c>
      <c r="W270" s="102">
        <f t="shared" si="334"/>
        <v>0</v>
      </c>
      <c r="X270" s="26">
        <f t="shared" si="335"/>
        <v>588.6</v>
      </c>
      <c r="Y270" s="26">
        <f t="shared" si="336"/>
        <v>1895.84</v>
      </c>
      <c r="Z270" s="132"/>
      <c r="AA270" s="119" t="s">
        <v>54</v>
      </c>
      <c r="AB270" s="120">
        <f t="shared" ref="AB270:AH270" si="346">K270+R270</f>
        <v>44.72</v>
      </c>
      <c r="AC270" s="120">
        <f t="shared" si="346"/>
        <v>894.39</v>
      </c>
      <c r="AD270" s="120">
        <f t="shared" si="346"/>
        <v>601.46</v>
      </c>
      <c r="AE270" s="120">
        <f t="shared" si="346"/>
        <v>37.27</v>
      </c>
      <c r="AF270" s="120">
        <f t="shared" si="346"/>
        <v>318</v>
      </c>
      <c r="AG270" s="120">
        <f t="shared" si="346"/>
        <v>0</v>
      </c>
      <c r="AH270" s="120">
        <f t="shared" si="346"/>
        <v>1895.84</v>
      </c>
      <c r="AI270" s="119" t="s">
        <v>35</v>
      </c>
    </row>
    <row r="271" s="17" customFormat="1" ht="16" customHeight="1" spans="1:35">
      <c r="A271" s="100">
        <f t="shared" si="321"/>
        <v>268</v>
      </c>
      <c r="B271" s="26" t="s">
        <v>113</v>
      </c>
      <c r="C271" s="20" t="s">
        <v>673</v>
      </c>
      <c r="D271" s="303" t="s">
        <v>674</v>
      </c>
      <c r="E271" s="137">
        <v>3820</v>
      </c>
      <c r="F271" s="26">
        <v>3820</v>
      </c>
      <c r="G271" s="137">
        <v>6014.67</v>
      </c>
      <c r="H271" s="137">
        <v>3820</v>
      </c>
      <c r="I271" s="154">
        <v>4180</v>
      </c>
      <c r="J271" s="102"/>
      <c r="K271" s="26">
        <f t="shared" si="322"/>
        <v>45.84</v>
      </c>
      <c r="L271" s="26">
        <f t="shared" si="323"/>
        <v>611.2</v>
      </c>
      <c r="M271" s="102">
        <f t="shared" si="324"/>
        <v>481.17</v>
      </c>
      <c r="N271" s="26">
        <f t="shared" si="325"/>
        <v>26.74</v>
      </c>
      <c r="O271" s="102">
        <f t="shared" si="326"/>
        <v>209</v>
      </c>
      <c r="P271" s="102">
        <f t="shared" si="327"/>
        <v>0</v>
      </c>
      <c r="Q271" s="102">
        <f t="shared" si="328"/>
        <v>1373.95</v>
      </c>
      <c r="R271" s="26">
        <f t="shared" si="329"/>
        <v>0</v>
      </c>
      <c r="S271" s="26">
        <f t="shared" si="330"/>
        <v>305.6</v>
      </c>
      <c r="T271" s="102">
        <f t="shared" si="331"/>
        <v>120.29</v>
      </c>
      <c r="U271" s="26">
        <f t="shared" si="332"/>
        <v>11.46</v>
      </c>
      <c r="V271" s="102">
        <f t="shared" si="333"/>
        <v>209</v>
      </c>
      <c r="W271" s="102">
        <f t="shared" si="334"/>
        <v>0</v>
      </c>
      <c r="X271" s="26">
        <f t="shared" si="335"/>
        <v>646.35</v>
      </c>
      <c r="Y271" s="26">
        <f t="shared" si="336"/>
        <v>2020.3</v>
      </c>
      <c r="Z271" s="132"/>
      <c r="AA271" s="119" t="s">
        <v>50</v>
      </c>
      <c r="AB271" s="120">
        <f t="shared" ref="AB271:AH271" si="347">K271+R271</f>
        <v>45.84</v>
      </c>
      <c r="AC271" s="120">
        <f t="shared" si="347"/>
        <v>916.8</v>
      </c>
      <c r="AD271" s="120">
        <f t="shared" si="347"/>
        <v>601.46</v>
      </c>
      <c r="AE271" s="120">
        <f t="shared" si="347"/>
        <v>38.2</v>
      </c>
      <c r="AF271" s="120">
        <f t="shared" si="347"/>
        <v>418</v>
      </c>
      <c r="AG271" s="120">
        <f t="shared" si="347"/>
        <v>0</v>
      </c>
      <c r="AH271" s="120">
        <f t="shared" si="347"/>
        <v>2020.3</v>
      </c>
      <c r="AI271" s="119" t="s">
        <v>35</v>
      </c>
    </row>
    <row r="272" s="17" customFormat="1" ht="16" customHeight="1" spans="1:35">
      <c r="A272" s="100">
        <f t="shared" si="321"/>
        <v>269</v>
      </c>
      <c r="B272" s="26" t="s">
        <v>113</v>
      </c>
      <c r="C272" s="20" t="s">
        <v>675</v>
      </c>
      <c r="D272" s="310" t="s">
        <v>676</v>
      </c>
      <c r="E272" s="137">
        <v>3726.65</v>
      </c>
      <c r="F272" s="26">
        <v>3726.65</v>
      </c>
      <c r="G272" s="137">
        <v>6014.67</v>
      </c>
      <c r="H272" s="137">
        <v>3726.65</v>
      </c>
      <c r="I272" s="154">
        <v>3180</v>
      </c>
      <c r="J272" s="102"/>
      <c r="K272" s="26">
        <f t="shared" si="322"/>
        <v>44.72</v>
      </c>
      <c r="L272" s="26">
        <f t="shared" si="323"/>
        <v>596.26</v>
      </c>
      <c r="M272" s="102">
        <f t="shared" si="324"/>
        <v>481.17</v>
      </c>
      <c r="N272" s="26">
        <f t="shared" si="325"/>
        <v>26.09</v>
      </c>
      <c r="O272" s="102">
        <f t="shared" si="326"/>
        <v>159</v>
      </c>
      <c r="P272" s="102">
        <f t="shared" si="327"/>
        <v>0</v>
      </c>
      <c r="Q272" s="102">
        <f t="shared" si="328"/>
        <v>1307.24</v>
      </c>
      <c r="R272" s="26">
        <f t="shared" si="329"/>
        <v>0</v>
      </c>
      <c r="S272" s="26">
        <f t="shared" si="330"/>
        <v>298.13</v>
      </c>
      <c r="T272" s="102">
        <f t="shared" si="331"/>
        <v>120.29</v>
      </c>
      <c r="U272" s="26">
        <f t="shared" si="332"/>
        <v>11.18</v>
      </c>
      <c r="V272" s="102">
        <f t="shared" si="333"/>
        <v>159</v>
      </c>
      <c r="W272" s="102">
        <f t="shared" si="334"/>
        <v>0</v>
      </c>
      <c r="X272" s="26">
        <f t="shared" si="335"/>
        <v>588.6</v>
      </c>
      <c r="Y272" s="26">
        <f t="shared" si="336"/>
        <v>1895.84</v>
      </c>
      <c r="Z272" s="132"/>
      <c r="AA272" s="119" t="s">
        <v>68</v>
      </c>
      <c r="AB272" s="120">
        <f t="shared" ref="AB272:AH272" si="348">K272+R272</f>
        <v>44.72</v>
      </c>
      <c r="AC272" s="120">
        <f t="shared" si="348"/>
        <v>894.39</v>
      </c>
      <c r="AD272" s="120">
        <f t="shared" si="348"/>
        <v>601.46</v>
      </c>
      <c r="AE272" s="120">
        <f t="shared" si="348"/>
        <v>37.27</v>
      </c>
      <c r="AF272" s="120">
        <f t="shared" si="348"/>
        <v>318</v>
      </c>
      <c r="AG272" s="120">
        <f t="shared" si="348"/>
        <v>0</v>
      </c>
      <c r="AH272" s="120">
        <f t="shared" si="348"/>
        <v>1895.84</v>
      </c>
      <c r="AI272" s="119" t="s">
        <v>35</v>
      </c>
    </row>
    <row r="273" s="17" customFormat="1" ht="16" customHeight="1" spans="1:35">
      <c r="A273" s="100">
        <f t="shared" si="321"/>
        <v>270</v>
      </c>
      <c r="B273" s="26" t="s">
        <v>130</v>
      </c>
      <c r="C273" s="20" t="s">
        <v>677</v>
      </c>
      <c r="D273" s="310" t="s">
        <v>678</v>
      </c>
      <c r="E273" s="137">
        <v>3726.65</v>
      </c>
      <c r="F273" s="26">
        <v>3726.65</v>
      </c>
      <c r="G273" s="137">
        <v>6014.67</v>
      </c>
      <c r="H273" s="137">
        <v>3726.65</v>
      </c>
      <c r="I273" s="154">
        <v>3180</v>
      </c>
      <c r="J273" s="102"/>
      <c r="K273" s="26">
        <f t="shared" si="322"/>
        <v>44.72</v>
      </c>
      <c r="L273" s="26">
        <f t="shared" si="323"/>
        <v>596.26</v>
      </c>
      <c r="M273" s="102">
        <f t="shared" si="324"/>
        <v>481.17</v>
      </c>
      <c r="N273" s="26">
        <f t="shared" si="325"/>
        <v>26.09</v>
      </c>
      <c r="O273" s="102">
        <f t="shared" si="326"/>
        <v>159</v>
      </c>
      <c r="P273" s="102">
        <f t="shared" si="327"/>
        <v>0</v>
      </c>
      <c r="Q273" s="102">
        <f t="shared" si="328"/>
        <v>1307.24</v>
      </c>
      <c r="R273" s="26">
        <f t="shared" si="329"/>
        <v>0</v>
      </c>
      <c r="S273" s="26">
        <f t="shared" si="330"/>
        <v>298.13</v>
      </c>
      <c r="T273" s="102">
        <f t="shared" si="331"/>
        <v>120.29</v>
      </c>
      <c r="U273" s="26">
        <f t="shared" si="332"/>
        <v>11.18</v>
      </c>
      <c r="V273" s="102">
        <f t="shared" si="333"/>
        <v>159</v>
      </c>
      <c r="W273" s="102">
        <f t="shared" si="334"/>
        <v>0</v>
      </c>
      <c r="X273" s="26">
        <f t="shared" si="335"/>
        <v>588.6</v>
      </c>
      <c r="Y273" s="26">
        <f t="shared" si="336"/>
        <v>1895.84</v>
      </c>
      <c r="Z273" s="132"/>
      <c r="AA273" s="119" t="s">
        <v>72</v>
      </c>
      <c r="AB273" s="120">
        <f t="shared" ref="AB273:AH273" si="349">K273+R273</f>
        <v>44.72</v>
      </c>
      <c r="AC273" s="120">
        <f t="shared" si="349"/>
        <v>894.39</v>
      </c>
      <c r="AD273" s="120">
        <f t="shared" si="349"/>
        <v>601.46</v>
      </c>
      <c r="AE273" s="120">
        <f t="shared" si="349"/>
        <v>37.27</v>
      </c>
      <c r="AF273" s="120">
        <f t="shared" si="349"/>
        <v>318</v>
      </c>
      <c r="AG273" s="120">
        <f t="shared" si="349"/>
        <v>0</v>
      </c>
      <c r="AH273" s="120">
        <f t="shared" si="349"/>
        <v>1895.84</v>
      </c>
      <c r="AI273" s="119" t="s">
        <v>34</v>
      </c>
    </row>
    <row r="274" s="17" customFormat="1" ht="16" customHeight="1" spans="1:35">
      <c r="A274" s="100">
        <f t="shared" si="321"/>
        <v>271</v>
      </c>
      <c r="B274" s="26" t="s">
        <v>517</v>
      </c>
      <c r="C274" s="20" t="s">
        <v>679</v>
      </c>
      <c r="D274" s="303" t="s">
        <v>680</v>
      </c>
      <c r="E274" s="137">
        <v>3726.65</v>
      </c>
      <c r="F274" s="26">
        <v>3726.65</v>
      </c>
      <c r="G274" s="137">
        <v>6014.67</v>
      </c>
      <c r="H274" s="137">
        <v>3726.65</v>
      </c>
      <c r="I274" s="154">
        <v>2200</v>
      </c>
      <c r="J274" s="102"/>
      <c r="K274" s="26">
        <f t="shared" si="322"/>
        <v>44.72</v>
      </c>
      <c r="L274" s="26">
        <f t="shared" si="323"/>
        <v>596.26</v>
      </c>
      <c r="M274" s="102">
        <f t="shared" si="324"/>
        <v>481.17</v>
      </c>
      <c r="N274" s="26">
        <f t="shared" si="325"/>
        <v>26.09</v>
      </c>
      <c r="O274" s="102">
        <f t="shared" si="326"/>
        <v>110</v>
      </c>
      <c r="P274" s="102">
        <f t="shared" si="327"/>
        <v>0</v>
      </c>
      <c r="Q274" s="102">
        <f t="shared" si="328"/>
        <v>1258.24</v>
      </c>
      <c r="R274" s="26">
        <f t="shared" si="329"/>
        <v>0</v>
      </c>
      <c r="S274" s="26">
        <f t="shared" si="330"/>
        <v>298.13</v>
      </c>
      <c r="T274" s="102">
        <f t="shared" si="331"/>
        <v>120.29</v>
      </c>
      <c r="U274" s="26">
        <f t="shared" si="332"/>
        <v>11.18</v>
      </c>
      <c r="V274" s="102">
        <f t="shared" si="333"/>
        <v>110</v>
      </c>
      <c r="W274" s="102">
        <f t="shared" si="334"/>
        <v>0</v>
      </c>
      <c r="X274" s="26">
        <f t="shared" si="335"/>
        <v>539.6</v>
      </c>
      <c r="Y274" s="26">
        <f t="shared" si="336"/>
        <v>1797.84</v>
      </c>
      <c r="Z274" s="132"/>
      <c r="AA274" s="119" t="s">
        <v>45</v>
      </c>
      <c r="AB274" s="120">
        <f t="shared" ref="AB274:AH274" si="350">K274+R274</f>
        <v>44.72</v>
      </c>
      <c r="AC274" s="120">
        <f t="shared" si="350"/>
        <v>894.39</v>
      </c>
      <c r="AD274" s="120">
        <f t="shared" si="350"/>
        <v>601.46</v>
      </c>
      <c r="AE274" s="120">
        <f t="shared" si="350"/>
        <v>37.27</v>
      </c>
      <c r="AF274" s="120">
        <f t="shared" si="350"/>
        <v>220</v>
      </c>
      <c r="AG274" s="120">
        <f t="shared" si="350"/>
        <v>0</v>
      </c>
      <c r="AH274" s="120">
        <f t="shared" si="350"/>
        <v>1797.84</v>
      </c>
      <c r="AI274" s="119" t="s">
        <v>32</v>
      </c>
    </row>
    <row r="275" s="17" customFormat="1" ht="16" customHeight="1" spans="1:35">
      <c r="A275" s="100">
        <f t="shared" si="321"/>
        <v>272</v>
      </c>
      <c r="B275" s="26" t="s">
        <v>180</v>
      </c>
      <c r="C275" s="20" t="s">
        <v>681</v>
      </c>
      <c r="D275" s="303" t="s">
        <v>682</v>
      </c>
      <c r="E275" s="137">
        <v>3726.65</v>
      </c>
      <c r="F275" s="26">
        <v>3726.65</v>
      </c>
      <c r="G275" s="137">
        <v>6014.67</v>
      </c>
      <c r="H275" s="137">
        <v>3726.65</v>
      </c>
      <c r="I275" s="154">
        <v>3180</v>
      </c>
      <c r="J275" s="102"/>
      <c r="K275" s="26">
        <f t="shared" si="322"/>
        <v>44.72</v>
      </c>
      <c r="L275" s="26">
        <f t="shared" si="323"/>
        <v>596.26</v>
      </c>
      <c r="M275" s="102">
        <f t="shared" si="324"/>
        <v>481.17</v>
      </c>
      <c r="N275" s="26">
        <f t="shared" si="325"/>
        <v>26.09</v>
      </c>
      <c r="O275" s="102">
        <f t="shared" si="326"/>
        <v>159</v>
      </c>
      <c r="P275" s="102">
        <f t="shared" si="327"/>
        <v>0</v>
      </c>
      <c r="Q275" s="102">
        <f t="shared" si="328"/>
        <v>1307.24</v>
      </c>
      <c r="R275" s="26">
        <f t="shared" si="329"/>
        <v>0</v>
      </c>
      <c r="S275" s="26">
        <f t="shared" si="330"/>
        <v>298.13</v>
      </c>
      <c r="T275" s="102">
        <f t="shared" si="331"/>
        <v>120.29</v>
      </c>
      <c r="U275" s="26">
        <f t="shared" si="332"/>
        <v>11.18</v>
      </c>
      <c r="V275" s="102">
        <f t="shared" si="333"/>
        <v>159</v>
      </c>
      <c r="W275" s="102">
        <f t="shared" si="334"/>
        <v>0</v>
      </c>
      <c r="X275" s="26">
        <f t="shared" si="335"/>
        <v>588.6</v>
      </c>
      <c r="Y275" s="26">
        <f t="shared" si="336"/>
        <v>1895.84</v>
      </c>
      <c r="Z275" s="132"/>
      <c r="AA275" s="119" t="s">
        <v>52</v>
      </c>
      <c r="AB275" s="120">
        <f t="shared" ref="AB275:AH275" si="351">K275+R275</f>
        <v>44.72</v>
      </c>
      <c r="AC275" s="120">
        <f t="shared" si="351"/>
        <v>894.39</v>
      </c>
      <c r="AD275" s="120">
        <f t="shared" si="351"/>
        <v>601.46</v>
      </c>
      <c r="AE275" s="120">
        <f t="shared" si="351"/>
        <v>37.27</v>
      </c>
      <c r="AF275" s="120">
        <f t="shared" si="351"/>
        <v>318</v>
      </c>
      <c r="AG275" s="120">
        <f t="shared" si="351"/>
        <v>0</v>
      </c>
      <c r="AH275" s="120">
        <f t="shared" si="351"/>
        <v>1895.84</v>
      </c>
      <c r="AI275" s="119" t="s">
        <v>34</v>
      </c>
    </row>
    <row r="276" s="17" customFormat="1" ht="16" customHeight="1" spans="1:35">
      <c r="A276" s="100">
        <f t="shared" si="321"/>
        <v>273</v>
      </c>
      <c r="B276" s="26" t="s">
        <v>193</v>
      </c>
      <c r="C276" s="20" t="s">
        <v>683</v>
      </c>
      <c r="D276" s="303" t="s">
        <v>684</v>
      </c>
      <c r="E276" s="137">
        <v>3726.65</v>
      </c>
      <c r="F276" s="26">
        <v>3726.65</v>
      </c>
      <c r="G276" s="137">
        <v>6014.67</v>
      </c>
      <c r="H276" s="137">
        <v>3726.65</v>
      </c>
      <c r="I276" s="154">
        <v>3180</v>
      </c>
      <c r="J276" s="102"/>
      <c r="K276" s="26">
        <f t="shared" si="322"/>
        <v>44.72</v>
      </c>
      <c r="L276" s="26">
        <f t="shared" si="323"/>
        <v>596.26</v>
      </c>
      <c r="M276" s="102">
        <f t="shared" si="324"/>
        <v>481.17</v>
      </c>
      <c r="N276" s="26">
        <f t="shared" si="325"/>
        <v>26.09</v>
      </c>
      <c r="O276" s="102">
        <f t="shared" si="326"/>
        <v>159</v>
      </c>
      <c r="P276" s="102">
        <f t="shared" si="327"/>
        <v>0</v>
      </c>
      <c r="Q276" s="102">
        <f t="shared" si="328"/>
        <v>1307.24</v>
      </c>
      <c r="R276" s="26">
        <f t="shared" si="329"/>
        <v>0</v>
      </c>
      <c r="S276" s="26">
        <f t="shared" si="330"/>
        <v>298.13</v>
      </c>
      <c r="T276" s="102">
        <f t="shared" si="331"/>
        <v>120.29</v>
      </c>
      <c r="U276" s="26">
        <f t="shared" si="332"/>
        <v>11.18</v>
      </c>
      <c r="V276" s="102">
        <f t="shared" si="333"/>
        <v>159</v>
      </c>
      <c r="W276" s="102">
        <f t="shared" si="334"/>
        <v>0</v>
      </c>
      <c r="X276" s="26">
        <f t="shared" si="335"/>
        <v>588.6</v>
      </c>
      <c r="Y276" s="26">
        <f t="shared" si="336"/>
        <v>1895.84</v>
      </c>
      <c r="Z276" s="132"/>
      <c r="AA276" s="119" t="s">
        <v>57</v>
      </c>
      <c r="AB276" s="120">
        <f t="shared" ref="AB276:AH276" si="352">K276+R276</f>
        <v>44.72</v>
      </c>
      <c r="AC276" s="120">
        <f t="shared" si="352"/>
        <v>894.39</v>
      </c>
      <c r="AD276" s="120">
        <f t="shared" si="352"/>
        <v>601.46</v>
      </c>
      <c r="AE276" s="120">
        <f t="shared" si="352"/>
        <v>37.27</v>
      </c>
      <c r="AF276" s="120">
        <f t="shared" si="352"/>
        <v>318</v>
      </c>
      <c r="AG276" s="120">
        <f t="shared" si="352"/>
        <v>0</v>
      </c>
      <c r="AH276" s="120">
        <f t="shared" si="352"/>
        <v>1895.84</v>
      </c>
      <c r="AI276" s="119" t="s">
        <v>35</v>
      </c>
    </row>
    <row r="277" s="17" customFormat="1" ht="16" customHeight="1" spans="1:35">
      <c r="A277" s="100">
        <f t="shared" ref="A277:A340" si="353">ROW()-3</f>
        <v>274</v>
      </c>
      <c r="B277" s="26" t="s">
        <v>352</v>
      </c>
      <c r="C277" s="20" t="s">
        <v>687</v>
      </c>
      <c r="D277" s="303" t="s">
        <v>688</v>
      </c>
      <c r="E277" s="137">
        <v>3820</v>
      </c>
      <c r="F277" s="26">
        <v>3820</v>
      </c>
      <c r="G277" s="137">
        <v>6014.67</v>
      </c>
      <c r="H277" s="137">
        <v>3820</v>
      </c>
      <c r="I277" s="154">
        <v>4180</v>
      </c>
      <c r="J277" s="102"/>
      <c r="K277" s="26">
        <f t="shared" ref="K277:K340" si="354">ROUND(E277*0.012,2)</f>
        <v>45.84</v>
      </c>
      <c r="L277" s="26">
        <f t="shared" ref="L277:L340" si="355">ROUND(F277*0.16,2)</f>
        <v>611.2</v>
      </c>
      <c r="M277" s="102">
        <f t="shared" ref="M277:M340" si="356">ROUND(G277*0.08,2)</f>
        <v>481.17</v>
      </c>
      <c r="N277" s="26">
        <f t="shared" ref="N277:N340" si="357">ROUND(H277*0.007,2)</f>
        <v>26.74</v>
      </c>
      <c r="O277" s="102">
        <f t="shared" ref="O277:O340" si="358">I277*5%</f>
        <v>209</v>
      </c>
      <c r="P277" s="102">
        <f t="shared" ref="P277:P340" si="359">J277*50%</f>
        <v>0</v>
      </c>
      <c r="Q277" s="102">
        <f t="shared" ref="Q277:Q340" si="360">SUM(K277:P277)</f>
        <v>1373.95</v>
      </c>
      <c r="R277" s="26">
        <f t="shared" ref="R277:R340" si="361">E277*0</f>
        <v>0</v>
      </c>
      <c r="S277" s="26">
        <f t="shared" ref="S277:S340" si="362">ROUND(F277*0.08,2)</f>
        <v>305.6</v>
      </c>
      <c r="T277" s="102">
        <f t="shared" ref="T277:T340" si="363">ROUND(G277*0.02,2)</f>
        <v>120.29</v>
      </c>
      <c r="U277" s="26">
        <f t="shared" ref="U277:U340" si="364">ROUND(H277*0.003,2)</f>
        <v>11.46</v>
      </c>
      <c r="V277" s="102">
        <f t="shared" ref="V277:V340" si="365">I277*5%</f>
        <v>209</v>
      </c>
      <c r="W277" s="102">
        <f t="shared" ref="W277:W340" si="366">J277*50%</f>
        <v>0</v>
      </c>
      <c r="X277" s="26">
        <f t="shared" ref="X277:X340" si="367">SUM(R277:W277)</f>
        <v>646.35</v>
      </c>
      <c r="Y277" s="26">
        <f t="shared" ref="Y277:Y340" si="368">Q277+X277</f>
        <v>2020.3</v>
      </c>
      <c r="Z277" s="132"/>
      <c r="AA277" s="119" t="s">
        <v>72</v>
      </c>
      <c r="AB277" s="120">
        <f t="shared" ref="AB277:AH277" si="369">K277+R277</f>
        <v>45.84</v>
      </c>
      <c r="AC277" s="120">
        <f t="shared" si="369"/>
        <v>916.8</v>
      </c>
      <c r="AD277" s="120">
        <f t="shared" si="369"/>
        <v>601.46</v>
      </c>
      <c r="AE277" s="120">
        <f t="shared" si="369"/>
        <v>38.2</v>
      </c>
      <c r="AF277" s="120">
        <f t="shared" si="369"/>
        <v>418</v>
      </c>
      <c r="AG277" s="120">
        <f t="shared" si="369"/>
        <v>0</v>
      </c>
      <c r="AH277" s="120">
        <f t="shared" si="369"/>
        <v>2020.3</v>
      </c>
      <c r="AI277" s="119" t="s">
        <v>34</v>
      </c>
    </row>
    <row r="278" s="17" customFormat="1" ht="16" customHeight="1" spans="1:35">
      <c r="A278" s="100">
        <f t="shared" si="353"/>
        <v>275</v>
      </c>
      <c r="B278" s="26" t="s">
        <v>395</v>
      </c>
      <c r="C278" s="29" t="s">
        <v>689</v>
      </c>
      <c r="D278" s="311" t="s">
        <v>690</v>
      </c>
      <c r="E278" s="137">
        <v>3726.65</v>
      </c>
      <c r="F278" s="26">
        <v>3726.65</v>
      </c>
      <c r="G278" s="137">
        <v>6014.67</v>
      </c>
      <c r="H278" s="137">
        <v>3726.65</v>
      </c>
      <c r="I278" s="154">
        <v>2200</v>
      </c>
      <c r="J278" s="102"/>
      <c r="K278" s="26">
        <f t="shared" si="354"/>
        <v>44.72</v>
      </c>
      <c r="L278" s="26">
        <f t="shared" si="355"/>
        <v>596.26</v>
      </c>
      <c r="M278" s="102">
        <f t="shared" si="356"/>
        <v>481.17</v>
      </c>
      <c r="N278" s="26">
        <f t="shared" si="357"/>
        <v>26.09</v>
      </c>
      <c r="O278" s="102">
        <f t="shared" si="358"/>
        <v>110</v>
      </c>
      <c r="P278" s="102">
        <f t="shared" si="359"/>
        <v>0</v>
      </c>
      <c r="Q278" s="102">
        <f t="shared" si="360"/>
        <v>1258.24</v>
      </c>
      <c r="R278" s="26">
        <f t="shared" si="361"/>
        <v>0</v>
      </c>
      <c r="S278" s="26">
        <f t="shared" si="362"/>
        <v>298.13</v>
      </c>
      <c r="T278" s="102">
        <f t="shared" si="363"/>
        <v>120.29</v>
      </c>
      <c r="U278" s="26">
        <f t="shared" si="364"/>
        <v>11.18</v>
      </c>
      <c r="V278" s="102">
        <f t="shared" si="365"/>
        <v>110</v>
      </c>
      <c r="W278" s="102">
        <f t="shared" si="366"/>
        <v>0</v>
      </c>
      <c r="X278" s="26">
        <f t="shared" si="367"/>
        <v>539.6</v>
      </c>
      <c r="Y278" s="26">
        <f t="shared" si="368"/>
        <v>1797.84</v>
      </c>
      <c r="Z278" s="132"/>
      <c r="AA278" s="119" t="s">
        <v>62</v>
      </c>
      <c r="AB278" s="120">
        <f t="shared" ref="AB278:AH278" si="370">K278+R278</f>
        <v>44.72</v>
      </c>
      <c r="AC278" s="120">
        <f t="shared" si="370"/>
        <v>894.39</v>
      </c>
      <c r="AD278" s="120">
        <f t="shared" si="370"/>
        <v>601.46</v>
      </c>
      <c r="AE278" s="120">
        <f t="shared" si="370"/>
        <v>37.27</v>
      </c>
      <c r="AF278" s="120">
        <f t="shared" si="370"/>
        <v>220</v>
      </c>
      <c r="AG278" s="120">
        <f t="shared" si="370"/>
        <v>0</v>
      </c>
      <c r="AH278" s="120">
        <f t="shared" si="370"/>
        <v>1797.84</v>
      </c>
      <c r="AI278" s="119" t="s">
        <v>32</v>
      </c>
    </row>
    <row r="279" s="17" customFormat="1" ht="16" customHeight="1" spans="1:35">
      <c r="A279" s="100">
        <f t="shared" si="353"/>
        <v>276</v>
      </c>
      <c r="B279" s="26" t="s">
        <v>103</v>
      </c>
      <c r="C279" s="29" t="s">
        <v>691</v>
      </c>
      <c r="D279" s="311" t="s">
        <v>692</v>
      </c>
      <c r="E279" s="137">
        <v>3726.65</v>
      </c>
      <c r="F279" s="26">
        <v>3726.65</v>
      </c>
      <c r="G279" s="137">
        <v>6014.67</v>
      </c>
      <c r="H279" s="137">
        <v>3726.65</v>
      </c>
      <c r="I279" s="154">
        <v>2200</v>
      </c>
      <c r="J279" s="102"/>
      <c r="K279" s="26">
        <f t="shared" si="354"/>
        <v>44.72</v>
      </c>
      <c r="L279" s="26">
        <f t="shared" si="355"/>
        <v>596.26</v>
      </c>
      <c r="M279" s="102">
        <f t="shared" si="356"/>
        <v>481.17</v>
      </c>
      <c r="N279" s="26">
        <f t="shared" si="357"/>
        <v>26.09</v>
      </c>
      <c r="O279" s="102">
        <f t="shared" si="358"/>
        <v>110</v>
      </c>
      <c r="P279" s="102">
        <f t="shared" si="359"/>
        <v>0</v>
      </c>
      <c r="Q279" s="102">
        <f t="shared" si="360"/>
        <v>1258.24</v>
      </c>
      <c r="R279" s="26">
        <f t="shared" si="361"/>
        <v>0</v>
      </c>
      <c r="S279" s="26">
        <f t="shared" si="362"/>
        <v>298.13</v>
      </c>
      <c r="T279" s="102">
        <f t="shared" si="363"/>
        <v>120.29</v>
      </c>
      <c r="U279" s="26">
        <f t="shared" si="364"/>
        <v>11.18</v>
      </c>
      <c r="V279" s="102">
        <f t="shared" si="365"/>
        <v>110</v>
      </c>
      <c r="W279" s="102">
        <f t="shared" si="366"/>
        <v>0</v>
      </c>
      <c r="X279" s="26">
        <f t="shared" si="367"/>
        <v>539.6</v>
      </c>
      <c r="Y279" s="26">
        <f t="shared" si="368"/>
        <v>1797.84</v>
      </c>
      <c r="Z279" s="132"/>
      <c r="AA279" s="119" t="s">
        <v>44</v>
      </c>
      <c r="AB279" s="120">
        <f t="shared" ref="AB279:AH279" si="371">K279+R279</f>
        <v>44.72</v>
      </c>
      <c r="AC279" s="120">
        <f t="shared" si="371"/>
        <v>894.39</v>
      </c>
      <c r="AD279" s="120">
        <f t="shared" si="371"/>
        <v>601.46</v>
      </c>
      <c r="AE279" s="120">
        <f t="shared" si="371"/>
        <v>37.27</v>
      </c>
      <c r="AF279" s="120">
        <f t="shared" si="371"/>
        <v>220</v>
      </c>
      <c r="AG279" s="120">
        <f t="shared" si="371"/>
        <v>0</v>
      </c>
      <c r="AH279" s="120">
        <f t="shared" si="371"/>
        <v>1797.84</v>
      </c>
      <c r="AI279" s="119" t="s">
        <v>32</v>
      </c>
    </row>
    <row r="280" s="17" customFormat="1" ht="16" customHeight="1" spans="1:35">
      <c r="A280" s="100">
        <f t="shared" si="353"/>
        <v>277</v>
      </c>
      <c r="B280" s="26" t="s">
        <v>517</v>
      </c>
      <c r="C280" s="29" t="s">
        <v>693</v>
      </c>
      <c r="D280" s="18" t="s">
        <v>694</v>
      </c>
      <c r="E280" s="137">
        <v>3726.65</v>
      </c>
      <c r="F280" s="26">
        <v>3726.65</v>
      </c>
      <c r="G280" s="137">
        <v>6014.67</v>
      </c>
      <c r="H280" s="137">
        <v>3726.65</v>
      </c>
      <c r="I280" s="154">
        <v>2200</v>
      </c>
      <c r="J280" s="102"/>
      <c r="K280" s="26">
        <f t="shared" si="354"/>
        <v>44.72</v>
      </c>
      <c r="L280" s="26">
        <f t="shared" si="355"/>
        <v>596.26</v>
      </c>
      <c r="M280" s="102">
        <f t="shared" si="356"/>
        <v>481.17</v>
      </c>
      <c r="N280" s="26">
        <f t="shared" si="357"/>
        <v>26.09</v>
      </c>
      <c r="O280" s="102">
        <f t="shared" si="358"/>
        <v>110</v>
      </c>
      <c r="P280" s="102">
        <f t="shared" si="359"/>
        <v>0</v>
      </c>
      <c r="Q280" s="102">
        <f t="shared" si="360"/>
        <v>1258.24</v>
      </c>
      <c r="R280" s="26">
        <f t="shared" si="361"/>
        <v>0</v>
      </c>
      <c r="S280" s="26">
        <f t="shared" si="362"/>
        <v>298.13</v>
      </c>
      <c r="T280" s="102">
        <f t="shared" si="363"/>
        <v>120.29</v>
      </c>
      <c r="U280" s="26">
        <f t="shared" si="364"/>
        <v>11.18</v>
      </c>
      <c r="V280" s="102">
        <f t="shared" si="365"/>
        <v>110</v>
      </c>
      <c r="W280" s="102">
        <f t="shared" si="366"/>
        <v>0</v>
      </c>
      <c r="X280" s="26">
        <f t="shared" si="367"/>
        <v>539.6</v>
      </c>
      <c r="Y280" s="26">
        <f t="shared" si="368"/>
        <v>1797.84</v>
      </c>
      <c r="Z280" s="132"/>
      <c r="AA280" s="119" t="s">
        <v>45</v>
      </c>
      <c r="AB280" s="120">
        <f t="shared" ref="AB280:AH280" si="372">K280+R280</f>
        <v>44.72</v>
      </c>
      <c r="AC280" s="120">
        <f t="shared" si="372"/>
        <v>894.39</v>
      </c>
      <c r="AD280" s="120">
        <f t="shared" si="372"/>
        <v>601.46</v>
      </c>
      <c r="AE280" s="120">
        <f t="shared" si="372"/>
        <v>37.27</v>
      </c>
      <c r="AF280" s="120">
        <f t="shared" si="372"/>
        <v>220</v>
      </c>
      <c r="AG280" s="120">
        <f t="shared" si="372"/>
        <v>0</v>
      </c>
      <c r="AH280" s="120">
        <f t="shared" si="372"/>
        <v>1797.84</v>
      </c>
      <c r="AI280" s="119" t="s">
        <v>32</v>
      </c>
    </row>
    <row r="281" s="17" customFormat="1" ht="16" customHeight="1" spans="1:35">
      <c r="A281" s="100">
        <f t="shared" si="353"/>
        <v>278</v>
      </c>
      <c r="B281" s="26" t="s">
        <v>185</v>
      </c>
      <c r="C281" s="29" t="s">
        <v>695</v>
      </c>
      <c r="D281" s="311" t="s">
        <v>696</v>
      </c>
      <c r="E281" s="137">
        <v>3726.65</v>
      </c>
      <c r="F281" s="26">
        <v>3726.65</v>
      </c>
      <c r="G281" s="137">
        <v>6014.67</v>
      </c>
      <c r="H281" s="137">
        <v>3726.65</v>
      </c>
      <c r="I281" s="154">
        <v>3180</v>
      </c>
      <c r="J281" s="102"/>
      <c r="K281" s="26">
        <f t="shared" si="354"/>
        <v>44.72</v>
      </c>
      <c r="L281" s="26">
        <f t="shared" si="355"/>
        <v>596.26</v>
      </c>
      <c r="M281" s="102">
        <f t="shared" si="356"/>
        <v>481.17</v>
      </c>
      <c r="N281" s="26">
        <f t="shared" si="357"/>
        <v>26.09</v>
      </c>
      <c r="O281" s="102">
        <f t="shared" si="358"/>
        <v>159</v>
      </c>
      <c r="P281" s="102">
        <f t="shared" si="359"/>
        <v>0</v>
      </c>
      <c r="Q281" s="102">
        <f t="shared" si="360"/>
        <v>1307.24</v>
      </c>
      <c r="R281" s="26">
        <f t="shared" si="361"/>
        <v>0</v>
      </c>
      <c r="S281" s="26">
        <f t="shared" si="362"/>
        <v>298.13</v>
      </c>
      <c r="T281" s="102">
        <f t="shared" si="363"/>
        <v>120.29</v>
      </c>
      <c r="U281" s="26">
        <f t="shared" si="364"/>
        <v>11.18</v>
      </c>
      <c r="V281" s="102">
        <f t="shared" si="365"/>
        <v>159</v>
      </c>
      <c r="W281" s="102">
        <f t="shared" si="366"/>
        <v>0</v>
      </c>
      <c r="X281" s="26">
        <f t="shared" si="367"/>
        <v>588.6</v>
      </c>
      <c r="Y281" s="26">
        <f t="shared" si="368"/>
        <v>1895.84</v>
      </c>
      <c r="Z281" s="132"/>
      <c r="AA281" s="119" t="s">
        <v>58</v>
      </c>
      <c r="AB281" s="120">
        <f t="shared" ref="AB281:AH281" si="373">K281+R281</f>
        <v>44.72</v>
      </c>
      <c r="AC281" s="120">
        <f t="shared" si="373"/>
        <v>894.39</v>
      </c>
      <c r="AD281" s="120">
        <f t="shared" si="373"/>
        <v>601.46</v>
      </c>
      <c r="AE281" s="120">
        <f t="shared" si="373"/>
        <v>37.27</v>
      </c>
      <c r="AF281" s="120">
        <f t="shared" si="373"/>
        <v>318</v>
      </c>
      <c r="AG281" s="120">
        <f t="shared" si="373"/>
        <v>0</v>
      </c>
      <c r="AH281" s="120">
        <f t="shared" si="373"/>
        <v>1895.84</v>
      </c>
      <c r="AI281" s="119" t="s">
        <v>35</v>
      </c>
    </row>
    <row r="282" s="17" customFormat="1" ht="16" customHeight="1" spans="1:35">
      <c r="A282" s="100">
        <f t="shared" si="353"/>
        <v>279</v>
      </c>
      <c r="B282" s="26" t="s">
        <v>506</v>
      </c>
      <c r="C282" s="34" t="s">
        <v>697</v>
      </c>
      <c r="D282" s="311" t="s">
        <v>698</v>
      </c>
      <c r="E282" s="137">
        <v>3726.65</v>
      </c>
      <c r="F282" s="26">
        <v>3726.65</v>
      </c>
      <c r="G282" s="137">
        <v>6014.67</v>
      </c>
      <c r="H282" s="137">
        <v>3726.65</v>
      </c>
      <c r="I282" s="154">
        <v>3180</v>
      </c>
      <c r="J282" s="102"/>
      <c r="K282" s="26">
        <f t="shared" si="354"/>
        <v>44.72</v>
      </c>
      <c r="L282" s="26">
        <f t="shared" si="355"/>
        <v>596.26</v>
      </c>
      <c r="M282" s="102">
        <f t="shared" si="356"/>
        <v>481.17</v>
      </c>
      <c r="N282" s="26">
        <f t="shared" si="357"/>
        <v>26.09</v>
      </c>
      <c r="O282" s="102">
        <f t="shared" si="358"/>
        <v>159</v>
      </c>
      <c r="P282" s="102">
        <f t="shared" si="359"/>
        <v>0</v>
      </c>
      <c r="Q282" s="102">
        <f t="shared" si="360"/>
        <v>1307.24</v>
      </c>
      <c r="R282" s="26">
        <f t="shared" si="361"/>
        <v>0</v>
      </c>
      <c r="S282" s="26">
        <f t="shared" si="362"/>
        <v>298.13</v>
      </c>
      <c r="T282" s="102">
        <f t="shared" si="363"/>
        <v>120.29</v>
      </c>
      <c r="U282" s="26">
        <f t="shared" si="364"/>
        <v>11.18</v>
      </c>
      <c r="V282" s="102">
        <f t="shared" si="365"/>
        <v>159</v>
      </c>
      <c r="W282" s="102">
        <f t="shared" si="366"/>
        <v>0</v>
      </c>
      <c r="X282" s="26">
        <f t="shared" si="367"/>
        <v>588.6</v>
      </c>
      <c r="Y282" s="26">
        <f t="shared" si="368"/>
        <v>1895.84</v>
      </c>
      <c r="Z282" s="132"/>
      <c r="AA282" s="119" t="s">
        <v>41</v>
      </c>
      <c r="AB282" s="120">
        <f t="shared" ref="AB282:AH282" si="374">K282+R282</f>
        <v>44.72</v>
      </c>
      <c r="AC282" s="120">
        <f t="shared" si="374"/>
        <v>894.39</v>
      </c>
      <c r="AD282" s="120">
        <f t="shared" si="374"/>
        <v>601.46</v>
      </c>
      <c r="AE282" s="120">
        <f t="shared" si="374"/>
        <v>37.27</v>
      </c>
      <c r="AF282" s="120">
        <f t="shared" si="374"/>
        <v>318</v>
      </c>
      <c r="AG282" s="120">
        <f t="shared" si="374"/>
        <v>0</v>
      </c>
      <c r="AH282" s="120">
        <f t="shared" si="374"/>
        <v>1895.84</v>
      </c>
      <c r="AI282" s="119" t="s">
        <v>31</v>
      </c>
    </row>
    <row r="283" s="17" customFormat="1" ht="16" customHeight="1" spans="1:35">
      <c r="A283" s="100">
        <f t="shared" si="353"/>
        <v>280</v>
      </c>
      <c r="B283" s="26" t="s">
        <v>207</v>
      </c>
      <c r="C283" s="108" t="s">
        <v>699</v>
      </c>
      <c r="D283" s="20" t="s">
        <v>700</v>
      </c>
      <c r="E283" s="26">
        <v>3726.65</v>
      </c>
      <c r="F283" s="26">
        <v>3726.65</v>
      </c>
      <c r="G283" s="102">
        <v>6014.67</v>
      </c>
      <c r="H283" s="26">
        <v>3726.65</v>
      </c>
      <c r="I283" s="102">
        <v>2200</v>
      </c>
      <c r="J283" s="102"/>
      <c r="K283" s="26">
        <f t="shared" si="354"/>
        <v>44.72</v>
      </c>
      <c r="L283" s="26">
        <f t="shared" si="355"/>
        <v>596.26</v>
      </c>
      <c r="M283" s="102">
        <f t="shared" si="356"/>
        <v>481.17</v>
      </c>
      <c r="N283" s="26">
        <f t="shared" si="357"/>
        <v>26.09</v>
      </c>
      <c r="O283" s="102">
        <f t="shared" si="358"/>
        <v>110</v>
      </c>
      <c r="P283" s="102">
        <f t="shared" si="359"/>
        <v>0</v>
      </c>
      <c r="Q283" s="102">
        <f t="shared" si="360"/>
        <v>1258.24</v>
      </c>
      <c r="R283" s="26">
        <f t="shared" si="361"/>
        <v>0</v>
      </c>
      <c r="S283" s="26">
        <f t="shared" si="362"/>
        <v>298.13</v>
      </c>
      <c r="T283" s="102">
        <f t="shared" si="363"/>
        <v>120.29</v>
      </c>
      <c r="U283" s="26">
        <f t="shared" si="364"/>
        <v>11.18</v>
      </c>
      <c r="V283" s="102">
        <f t="shared" si="365"/>
        <v>110</v>
      </c>
      <c r="W283" s="102">
        <f t="shared" si="366"/>
        <v>0</v>
      </c>
      <c r="X283" s="26">
        <f t="shared" si="367"/>
        <v>539.6</v>
      </c>
      <c r="Y283" s="26">
        <f t="shared" si="368"/>
        <v>1797.84</v>
      </c>
      <c r="Z283" s="26"/>
      <c r="AA283" s="119" t="s">
        <v>66</v>
      </c>
      <c r="AB283" s="120">
        <f t="shared" ref="AB283:AH283" si="375">K283+R283</f>
        <v>44.72</v>
      </c>
      <c r="AC283" s="120">
        <f t="shared" si="375"/>
        <v>894.39</v>
      </c>
      <c r="AD283" s="120">
        <f t="shared" si="375"/>
        <v>601.46</v>
      </c>
      <c r="AE283" s="120">
        <f t="shared" si="375"/>
        <v>37.27</v>
      </c>
      <c r="AF283" s="120">
        <f t="shared" si="375"/>
        <v>220</v>
      </c>
      <c r="AG283" s="120">
        <f t="shared" si="375"/>
        <v>0</v>
      </c>
      <c r="AH283" s="120">
        <f t="shared" si="375"/>
        <v>1797.84</v>
      </c>
      <c r="AI283" s="119" t="s">
        <v>33</v>
      </c>
    </row>
    <row r="284" s="17" customFormat="1" ht="16" customHeight="1" spans="1:35">
      <c r="A284" s="100">
        <f t="shared" si="353"/>
        <v>281</v>
      </c>
      <c r="B284" s="26" t="s">
        <v>185</v>
      </c>
      <c r="C284" s="29" t="s">
        <v>701</v>
      </c>
      <c r="D284" s="311" t="s">
        <v>702</v>
      </c>
      <c r="E284" s="137">
        <v>3726.65</v>
      </c>
      <c r="F284" s="26">
        <v>3726.65</v>
      </c>
      <c r="G284" s="137">
        <v>6014.67</v>
      </c>
      <c r="H284" s="137">
        <v>3726.65</v>
      </c>
      <c r="I284" s="154">
        <v>2200</v>
      </c>
      <c r="J284" s="102"/>
      <c r="K284" s="26">
        <f t="shared" si="354"/>
        <v>44.72</v>
      </c>
      <c r="L284" s="26">
        <f t="shared" si="355"/>
        <v>596.26</v>
      </c>
      <c r="M284" s="102">
        <f t="shared" si="356"/>
        <v>481.17</v>
      </c>
      <c r="N284" s="26">
        <f t="shared" si="357"/>
        <v>26.09</v>
      </c>
      <c r="O284" s="102">
        <f t="shared" si="358"/>
        <v>110</v>
      </c>
      <c r="P284" s="102">
        <f t="shared" si="359"/>
        <v>0</v>
      </c>
      <c r="Q284" s="102">
        <f t="shared" si="360"/>
        <v>1258.24</v>
      </c>
      <c r="R284" s="26">
        <f t="shared" si="361"/>
        <v>0</v>
      </c>
      <c r="S284" s="26">
        <f t="shared" si="362"/>
        <v>298.13</v>
      </c>
      <c r="T284" s="102">
        <f t="shared" si="363"/>
        <v>120.29</v>
      </c>
      <c r="U284" s="26">
        <f t="shared" si="364"/>
        <v>11.18</v>
      </c>
      <c r="V284" s="102">
        <f t="shared" si="365"/>
        <v>110</v>
      </c>
      <c r="W284" s="102">
        <f t="shared" si="366"/>
        <v>0</v>
      </c>
      <c r="X284" s="26">
        <f t="shared" si="367"/>
        <v>539.6</v>
      </c>
      <c r="Y284" s="26">
        <f t="shared" si="368"/>
        <v>1797.84</v>
      </c>
      <c r="Z284" s="132"/>
      <c r="AA284" s="119" t="s">
        <v>54</v>
      </c>
      <c r="AB284" s="120">
        <f t="shared" ref="AB284:AH284" si="376">K284+R284</f>
        <v>44.72</v>
      </c>
      <c r="AC284" s="120">
        <f t="shared" si="376"/>
        <v>894.39</v>
      </c>
      <c r="AD284" s="120">
        <f t="shared" si="376"/>
        <v>601.46</v>
      </c>
      <c r="AE284" s="120">
        <f t="shared" si="376"/>
        <v>37.27</v>
      </c>
      <c r="AF284" s="120">
        <f t="shared" si="376"/>
        <v>220</v>
      </c>
      <c r="AG284" s="120">
        <f t="shared" si="376"/>
        <v>0</v>
      </c>
      <c r="AH284" s="120">
        <f t="shared" si="376"/>
        <v>1797.84</v>
      </c>
      <c r="AI284" s="119" t="s">
        <v>32</v>
      </c>
    </row>
    <row r="285" s="17" customFormat="1" ht="16" customHeight="1" spans="1:35">
      <c r="A285" s="100">
        <f t="shared" si="353"/>
        <v>282</v>
      </c>
      <c r="B285" s="26" t="s">
        <v>103</v>
      </c>
      <c r="C285" s="20" t="s">
        <v>703</v>
      </c>
      <c r="D285" s="302" t="s">
        <v>704</v>
      </c>
      <c r="E285" s="137">
        <v>3726.65</v>
      </c>
      <c r="F285" s="26">
        <v>3726.65</v>
      </c>
      <c r="G285" s="137">
        <v>6014.67</v>
      </c>
      <c r="H285" s="137">
        <v>3726.65</v>
      </c>
      <c r="I285" s="154">
        <v>2200</v>
      </c>
      <c r="J285" s="102"/>
      <c r="K285" s="26">
        <f t="shared" si="354"/>
        <v>44.72</v>
      </c>
      <c r="L285" s="26">
        <f t="shared" si="355"/>
        <v>596.26</v>
      </c>
      <c r="M285" s="102">
        <f t="shared" si="356"/>
        <v>481.17</v>
      </c>
      <c r="N285" s="26">
        <f t="shared" si="357"/>
        <v>26.09</v>
      </c>
      <c r="O285" s="102">
        <f t="shared" si="358"/>
        <v>110</v>
      </c>
      <c r="P285" s="102">
        <f t="shared" si="359"/>
        <v>0</v>
      </c>
      <c r="Q285" s="102">
        <f t="shared" si="360"/>
        <v>1258.24</v>
      </c>
      <c r="R285" s="26">
        <f t="shared" si="361"/>
        <v>0</v>
      </c>
      <c r="S285" s="26">
        <f t="shared" si="362"/>
        <v>298.13</v>
      </c>
      <c r="T285" s="102">
        <f t="shared" si="363"/>
        <v>120.29</v>
      </c>
      <c r="U285" s="26">
        <f t="shared" si="364"/>
        <v>11.18</v>
      </c>
      <c r="V285" s="102">
        <f t="shared" si="365"/>
        <v>110</v>
      </c>
      <c r="W285" s="102">
        <f t="shared" si="366"/>
        <v>0</v>
      </c>
      <c r="X285" s="26">
        <f t="shared" si="367"/>
        <v>539.6</v>
      </c>
      <c r="Y285" s="26">
        <f t="shared" si="368"/>
        <v>1797.84</v>
      </c>
      <c r="Z285" s="132"/>
      <c r="AA285" s="119" t="s">
        <v>61</v>
      </c>
      <c r="AB285" s="120">
        <f t="shared" ref="AB285:AH285" si="377">K285+R285</f>
        <v>44.72</v>
      </c>
      <c r="AC285" s="120">
        <f t="shared" si="377"/>
        <v>894.39</v>
      </c>
      <c r="AD285" s="120">
        <f t="shared" si="377"/>
        <v>601.46</v>
      </c>
      <c r="AE285" s="120">
        <f t="shared" si="377"/>
        <v>37.27</v>
      </c>
      <c r="AF285" s="120">
        <f t="shared" si="377"/>
        <v>220</v>
      </c>
      <c r="AG285" s="120">
        <f t="shared" si="377"/>
        <v>0</v>
      </c>
      <c r="AH285" s="120">
        <f t="shared" si="377"/>
        <v>1797.84</v>
      </c>
      <c r="AI285" s="119" t="s">
        <v>32</v>
      </c>
    </row>
    <row r="286" s="17" customFormat="1" ht="16" customHeight="1" spans="1:35">
      <c r="A286" s="100">
        <f t="shared" si="353"/>
        <v>283</v>
      </c>
      <c r="B286" s="26" t="s">
        <v>246</v>
      </c>
      <c r="C286" s="29" t="s">
        <v>705</v>
      </c>
      <c r="D286" s="303" t="s">
        <v>706</v>
      </c>
      <c r="E286" s="137">
        <v>3726.65</v>
      </c>
      <c r="F286" s="26">
        <v>3726.65</v>
      </c>
      <c r="G286" s="137">
        <v>6014.67</v>
      </c>
      <c r="H286" s="137">
        <v>3726.65</v>
      </c>
      <c r="I286" s="154">
        <v>2200</v>
      </c>
      <c r="J286" s="102"/>
      <c r="K286" s="26">
        <f t="shared" si="354"/>
        <v>44.72</v>
      </c>
      <c r="L286" s="26">
        <f t="shared" si="355"/>
        <v>596.26</v>
      </c>
      <c r="M286" s="102">
        <f t="shared" si="356"/>
        <v>481.17</v>
      </c>
      <c r="N286" s="26">
        <f t="shared" si="357"/>
        <v>26.09</v>
      </c>
      <c r="O286" s="102">
        <f t="shared" si="358"/>
        <v>110</v>
      </c>
      <c r="P286" s="102">
        <f t="shared" si="359"/>
        <v>0</v>
      </c>
      <c r="Q286" s="102">
        <f t="shared" si="360"/>
        <v>1258.24</v>
      </c>
      <c r="R286" s="26">
        <f t="shared" si="361"/>
        <v>0</v>
      </c>
      <c r="S286" s="26">
        <f t="shared" si="362"/>
        <v>298.13</v>
      </c>
      <c r="T286" s="102">
        <f t="shared" si="363"/>
        <v>120.29</v>
      </c>
      <c r="U286" s="26">
        <f t="shared" si="364"/>
        <v>11.18</v>
      </c>
      <c r="V286" s="102">
        <f t="shared" si="365"/>
        <v>110</v>
      </c>
      <c r="W286" s="102">
        <f t="shared" si="366"/>
        <v>0</v>
      </c>
      <c r="X286" s="26">
        <f t="shared" si="367"/>
        <v>539.6</v>
      </c>
      <c r="Y286" s="26">
        <f t="shared" si="368"/>
        <v>1797.84</v>
      </c>
      <c r="Z286" s="132"/>
      <c r="AA286" s="119" t="s">
        <v>53</v>
      </c>
      <c r="AB286" s="120">
        <f t="shared" ref="AB286:AH286" si="378">K286+R286</f>
        <v>44.72</v>
      </c>
      <c r="AC286" s="120">
        <f t="shared" si="378"/>
        <v>894.39</v>
      </c>
      <c r="AD286" s="120">
        <f t="shared" si="378"/>
        <v>601.46</v>
      </c>
      <c r="AE286" s="120">
        <f t="shared" si="378"/>
        <v>37.27</v>
      </c>
      <c r="AF286" s="120">
        <f t="shared" si="378"/>
        <v>220</v>
      </c>
      <c r="AG286" s="120">
        <f t="shared" si="378"/>
        <v>0</v>
      </c>
      <c r="AH286" s="120">
        <f t="shared" si="378"/>
        <v>1797.84</v>
      </c>
      <c r="AI286" s="119" t="s">
        <v>32</v>
      </c>
    </row>
    <row r="287" s="17" customFormat="1" ht="16" customHeight="1" spans="1:35">
      <c r="A287" s="100">
        <f t="shared" si="353"/>
        <v>284</v>
      </c>
      <c r="B287" s="26" t="s">
        <v>103</v>
      </c>
      <c r="C287" s="29" t="s">
        <v>707</v>
      </c>
      <c r="D287" s="110" t="s">
        <v>708</v>
      </c>
      <c r="E287" s="137">
        <v>3726.65</v>
      </c>
      <c r="F287" s="26">
        <v>3726.65</v>
      </c>
      <c r="G287" s="137">
        <v>6014.67</v>
      </c>
      <c r="H287" s="137">
        <v>3726.65</v>
      </c>
      <c r="I287" s="154">
        <v>2200</v>
      </c>
      <c r="J287" s="102"/>
      <c r="K287" s="26">
        <f t="shared" si="354"/>
        <v>44.72</v>
      </c>
      <c r="L287" s="26">
        <f t="shared" si="355"/>
        <v>596.26</v>
      </c>
      <c r="M287" s="102">
        <f t="shared" si="356"/>
        <v>481.17</v>
      </c>
      <c r="N287" s="26">
        <f t="shared" si="357"/>
        <v>26.09</v>
      </c>
      <c r="O287" s="102">
        <f t="shared" si="358"/>
        <v>110</v>
      </c>
      <c r="P287" s="102">
        <f t="shared" si="359"/>
        <v>0</v>
      </c>
      <c r="Q287" s="102">
        <f t="shared" si="360"/>
        <v>1258.24</v>
      </c>
      <c r="R287" s="26">
        <f t="shared" si="361"/>
        <v>0</v>
      </c>
      <c r="S287" s="26">
        <f t="shared" si="362"/>
        <v>298.13</v>
      </c>
      <c r="T287" s="102">
        <f t="shared" si="363"/>
        <v>120.29</v>
      </c>
      <c r="U287" s="26">
        <f t="shared" si="364"/>
        <v>11.18</v>
      </c>
      <c r="V287" s="102">
        <f t="shared" si="365"/>
        <v>110</v>
      </c>
      <c r="W287" s="102">
        <f t="shared" si="366"/>
        <v>0</v>
      </c>
      <c r="X287" s="26">
        <f t="shared" si="367"/>
        <v>539.6</v>
      </c>
      <c r="Y287" s="26">
        <f t="shared" si="368"/>
        <v>1797.84</v>
      </c>
      <c r="Z287" s="132"/>
      <c r="AA287" s="119" t="s">
        <v>73</v>
      </c>
      <c r="AB287" s="120">
        <f t="shared" ref="AB287:AH287" si="379">K287+R287</f>
        <v>44.72</v>
      </c>
      <c r="AC287" s="120">
        <f t="shared" si="379"/>
        <v>894.39</v>
      </c>
      <c r="AD287" s="120">
        <f t="shared" si="379"/>
        <v>601.46</v>
      </c>
      <c r="AE287" s="120">
        <f t="shared" si="379"/>
        <v>37.27</v>
      </c>
      <c r="AF287" s="120">
        <f t="shared" si="379"/>
        <v>220</v>
      </c>
      <c r="AG287" s="120">
        <f t="shared" si="379"/>
        <v>0</v>
      </c>
      <c r="AH287" s="120">
        <f t="shared" si="379"/>
        <v>1797.84</v>
      </c>
      <c r="AI287" s="119" t="s">
        <v>32</v>
      </c>
    </row>
    <row r="288" s="17" customFormat="1" ht="16" customHeight="1" spans="1:35">
      <c r="A288" s="100">
        <f t="shared" si="353"/>
        <v>285</v>
      </c>
      <c r="B288" s="26" t="s">
        <v>103</v>
      </c>
      <c r="C288" s="144" t="s">
        <v>709</v>
      </c>
      <c r="D288" s="145" t="s">
        <v>710</v>
      </c>
      <c r="E288" s="137">
        <v>3726.65</v>
      </c>
      <c r="F288" s="26">
        <v>3726.65</v>
      </c>
      <c r="G288" s="137">
        <v>6014.67</v>
      </c>
      <c r="H288" s="137">
        <v>3726.65</v>
      </c>
      <c r="I288" s="154">
        <v>2200</v>
      </c>
      <c r="J288" s="102"/>
      <c r="K288" s="26">
        <f t="shared" si="354"/>
        <v>44.72</v>
      </c>
      <c r="L288" s="26">
        <f t="shared" si="355"/>
        <v>596.26</v>
      </c>
      <c r="M288" s="102">
        <f t="shared" si="356"/>
        <v>481.17</v>
      </c>
      <c r="N288" s="26">
        <f t="shared" si="357"/>
        <v>26.09</v>
      </c>
      <c r="O288" s="102">
        <f t="shared" si="358"/>
        <v>110</v>
      </c>
      <c r="P288" s="102">
        <f t="shared" si="359"/>
        <v>0</v>
      </c>
      <c r="Q288" s="102">
        <f t="shared" si="360"/>
        <v>1258.24</v>
      </c>
      <c r="R288" s="26">
        <f t="shared" si="361"/>
        <v>0</v>
      </c>
      <c r="S288" s="26">
        <f t="shared" si="362"/>
        <v>298.13</v>
      </c>
      <c r="T288" s="102">
        <f t="shared" si="363"/>
        <v>120.29</v>
      </c>
      <c r="U288" s="26">
        <f t="shared" si="364"/>
        <v>11.18</v>
      </c>
      <c r="V288" s="102">
        <f t="shared" si="365"/>
        <v>110</v>
      </c>
      <c r="W288" s="102">
        <f t="shared" si="366"/>
        <v>0</v>
      </c>
      <c r="X288" s="26">
        <f t="shared" si="367"/>
        <v>539.6</v>
      </c>
      <c r="Y288" s="26">
        <f t="shared" si="368"/>
        <v>1797.84</v>
      </c>
      <c r="Z288" s="132"/>
      <c r="AA288" s="119" t="s">
        <v>64</v>
      </c>
      <c r="AB288" s="120">
        <f t="shared" ref="AB288:AH288" si="380">K288+R288</f>
        <v>44.72</v>
      </c>
      <c r="AC288" s="120">
        <f t="shared" si="380"/>
        <v>894.39</v>
      </c>
      <c r="AD288" s="120">
        <f t="shared" si="380"/>
        <v>601.46</v>
      </c>
      <c r="AE288" s="120">
        <f t="shared" si="380"/>
        <v>37.27</v>
      </c>
      <c r="AF288" s="120">
        <f t="shared" si="380"/>
        <v>220</v>
      </c>
      <c r="AG288" s="120">
        <f t="shared" si="380"/>
        <v>0</v>
      </c>
      <c r="AH288" s="120">
        <f t="shared" si="380"/>
        <v>1797.84</v>
      </c>
      <c r="AI288" s="119" t="s">
        <v>32</v>
      </c>
    </row>
    <row r="289" s="17" customFormat="1" ht="16" customHeight="1" spans="1:35">
      <c r="A289" s="100">
        <f t="shared" si="353"/>
        <v>286</v>
      </c>
      <c r="B289" s="26" t="s">
        <v>141</v>
      </c>
      <c r="C289" s="29" t="s">
        <v>711</v>
      </c>
      <c r="D289" s="303" t="s">
        <v>712</v>
      </c>
      <c r="E289" s="137">
        <v>3726.65</v>
      </c>
      <c r="F289" s="26">
        <v>3726.65</v>
      </c>
      <c r="G289" s="137">
        <v>6014.67</v>
      </c>
      <c r="H289" s="137">
        <v>3726.65</v>
      </c>
      <c r="I289" s="154">
        <v>2200</v>
      </c>
      <c r="J289" s="102"/>
      <c r="K289" s="26">
        <f t="shared" si="354"/>
        <v>44.72</v>
      </c>
      <c r="L289" s="26">
        <f t="shared" si="355"/>
        <v>596.26</v>
      </c>
      <c r="M289" s="102">
        <f t="shared" si="356"/>
        <v>481.17</v>
      </c>
      <c r="N289" s="26">
        <f t="shared" si="357"/>
        <v>26.09</v>
      </c>
      <c r="O289" s="102">
        <f t="shared" si="358"/>
        <v>110</v>
      </c>
      <c r="P289" s="102">
        <f t="shared" si="359"/>
        <v>0</v>
      </c>
      <c r="Q289" s="102">
        <f t="shared" si="360"/>
        <v>1258.24</v>
      </c>
      <c r="R289" s="26">
        <f t="shared" si="361"/>
        <v>0</v>
      </c>
      <c r="S289" s="26">
        <f t="shared" si="362"/>
        <v>298.13</v>
      </c>
      <c r="T289" s="102">
        <f t="shared" si="363"/>
        <v>120.29</v>
      </c>
      <c r="U289" s="26">
        <f t="shared" si="364"/>
        <v>11.18</v>
      </c>
      <c r="V289" s="102">
        <f t="shared" si="365"/>
        <v>110</v>
      </c>
      <c r="W289" s="102">
        <f t="shared" si="366"/>
        <v>0</v>
      </c>
      <c r="X289" s="26">
        <f t="shared" si="367"/>
        <v>539.6</v>
      </c>
      <c r="Y289" s="26">
        <f t="shared" si="368"/>
        <v>1797.84</v>
      </c>
      <c r="Z289" s="132"/>
      <c r="AA289" s="119" t="s">
        <v>72</v>
      </c>
      <c r="AB289" s="120">
        <f t="shared" ref="AB289:AH289" si="381">K289+R289</f>
        <v>44.72</v>
      </c>
      <c r="AC289" s="120">
        <f t="shared" si="381"/>
        <v>894.39</v>
      </c>
      <c r="AD289" s="120">
        <f t="shared" si="381"/>
        <v>601.46</v>
      </c>
      <c r="AE289" s="120">
        <f t="shared" si="381"/>
        <v>37.27</v>
      </c>
      <c r="AF289" s="120">
        <f t="shared" si="381"/>
        <v>220</v>
      </c>
      <c r="AG289" s="120">
        <f t="shared" si="381"/>
        <v>0</v>
      </c>
      <c r="AH289" s="120">
        <f t="shared" si="381"/>
        <v>1797.84</v>
      </c>
      <c r="AI289" s="119" t="s">
        <v>34</v>
      </c>
    </row>
    <row r="290" s="17" customFormat="1" ht="16" customHeight="1" spans="1:35">
      <c r="A290" s="100">
        <f t="shared" si="353"/>
        <v>287</v>
      </c>
      <c r="B290" s="26" t="s">
        <v>713</v>
      </c>
      <c r="C290" s="29" t="s">
        <v>714</v>
      </c>
      <c r="D290" s="110" t="s">
        <v>715</v>
      </c>
      <c r="E290" s="137">
        <v>3726.65</v>
      </c>
      <c r="F290" s="26">
        <v>3726.65</v>
      </c>
      <c r="G290" s="137">
        <v>6014.67</v>
      </c>
      <c r="H290" s="137">
        <v>3726.65</v>
      </c>
      <c r="I290" s="154">
        <v>3180</v>
      </c>
      <c r="J290" s="102"/>
      <c r="K290" s="26">
        <f t="shared" si="354"/>
        <v>44.72</v>
      </c>
      <c r="L290" s="26">
        <f t="shared" si="355"/>
        <v>596.26</v>
      </c>
      <c r="M290" s="102">
        <f t="shared" si="356"/>
        <v>481.17</v>
      </c>
      <c r="N290" s="26">
        <f t="shared" si="357"/>
        <v>26.09</v>
      </c>
      <c r="O290" s="102">
        <f t="shared" si="358"/>
        <v>159</v>
      </c>
      <c r="P290" s="102">
        <f t="shared" si="359"/>
        <v>0</v>
      </c>
      <c r="Q290" s="102">
        <f t="shared" si="360"/>
        <v>1307.24</v>
      </c>
      <c r="R290" s="26">
        <f t="shared" si="361"/>
        <v>0</v>
      </c>
      <c r="S290" s="26">
        <f t="shared" si="362"/>
        <v>298.13</v>
      </c>
      <c r="T290" s="102">
        <f t="shared" si="363"/>
        <v>120.29</v>
      </c>
      <c r="U290" s="26">
        <f t="shared" si="364"/>
        <v>11.18</v>
      </c>
      <c r="V290" s="102">
        <f t="shared" si="365"/>
        <v>159</v>
      </c>
      <c r="W290" s="102">
        <f t="shared" si="366"/>
        <v>0</v>
      </c>
      <c r="X290" s="26">
        <f t="shared" si="367"/>
        <v>588.6</v>
      </c>
      <c r="Y290" s="26">
        <f t="shared" si="368"/>
        <v>1895.84</v>
      </c>
      <c r="Z290" s="132"/>
      <c r="AA290" s="119" t="s">
        <v>70</v>
      </c>
      <c r="AB290" s="120">
        <f t="shared" ref="AB290:AH290" si="382">K290+R290</f>
        <v>44.72</v>
      </c>
      <c r="AC290" s="120">
        <f t="shared" si="382"/>
        <v>894.39</v>
      </c>
      <c r="AD290" s="120">
        <f t="shared" si="382"/>
        <v>601.46</v>
      </c>
      <c r="AE290" s="120">
        <f t="shared" si="382"/>
        <v>37.27</v>
      </c>
      <c r="AF290" s="120">
        <f t="shared" si="382"/>
        <v>318</v>
      </c>
      <c r="AG290" s="120">
        <f t="shared" si="382"/>
        <v>0</v>
      </c>
      <c r="AH290" s="120">
        <f t="shared" si="382"/>
        <v>1895.84</v>
      </c>
      <c r="AI290" s="119" t="s">
        <v>34</v>
      </c>
    </row>
    <row r="291" s="17" customFormat="1" ht="16" customHeight="1" spans="1:35">
      <c r="A291" s="100">
        <f t="shared" si="353"/>
        <v>288</v>
      </c>
      <c r="B291" s="26" t="s">
        <v>185</v>
      </c>
      <c r="C291" s="20" t="s">
        <v>716</v>
      </c>
      <c r="D291" s="110" t="s">
        <v>717</v>
      </c>
      <c r="E291" s="146">
        <v>3726.65</v>
      </c>
      <c r="F291" s="26">
        <v>3726.65</v>
      </c>
      <c r="G291" s="137">
        <v>6014.67</v>
      </c>
      <c r="H291" s="137">
        <v>3726.65</v>
      </c>
      <c r="I291" s="154">
        <v>2200</v>
      </c>
      <c r="J291" s="102"/>
      <c r="K291" s="26">
        <f t="shared" si="354"/>
        <v>44.72</v>
      </c>
      <c r="L291" s="26">
        <f t="shared" si="355"/>
        <v>596.26</v>
      </c>
      <c r="M291" s="102">
        <f t="shared" si="356"/>
        <v>481.17</v>
      </c>
      <c r="N291" s="26">
        <f t="shared" si="357"/>
        <v>26.09</v>
      </c>
      <c r="O291" s="102">
        <f t="shared" si="358"/>
        <v>110</v>
      </c>
      <c r="P291" s="102">
        <f t="shared" si="359"/>
        <v>0</v>
      </c>
      <c r="Q291" s="102">
        <f t="shared" si="360"/>
        <v>1258.24</v>
      </c>
      <c r="R291" s="26">
        <f t="shared" si="361"/>
        <v>0</v>
      </c>
      <c r="S291" s="26">
        <f t="shared" si="362"/>
        <v>298.13</v>
      </c>
      <c r="T291" s="102">
        <f t="shared" si="363"/>
        <v>120.29</v>
      </c>
      <c r="U291" s="26">
        <f t="shared" si="364"/>
        <v>11.18</v>
      </c>
      <c r="V291" s="102">
        <f t="shared" si="365"/>
        <v>110</v>
      </c>
      <c r="W291" s="102">
        <f t="shared" si="366"/>
        <v>0</v>
      </c>
      <c r="X291" s="26">
        <f t="shared" si="367"/>
        <v>539.6</v>
      </c>
      <c r="Y291" s="26">
        <f t="shared" si="368"/>
        <v>1797.84</v>
      </c>
      <c r="Z291" s="132"/>
      <c r="AA291" s="119" t="s">
        <v>54</v>
      </c>
      <c r="AB291" s="120">
        <f t="shared" ref="AB291:AH291" si="383">K291+R291</f>
        <v>44.72</v>
      </c>
      <c r="AC291" s="120">
        <f t="shared" si="383"/>
        <v>894.39</v>
      </c>
      <c r="AD291" s="120">
        <f t="shared" si="383"/>
        <v>601.46</v>
      </c>
      <c r="AE291" s="120">
        <f t="shared" si="383"/>
        <v>37.27</v>
      </c>
      <c r="AF291" s="120">
        <f t="shared" si="383"/>
        <v>220</v>
      </c>
      <c r="AG291" s="120">
        <f t="shared" si="383"/>
        <v>0</v>
      </c>
      <c r="AH291" s="120">
        <f t="shared" si="383"/>
        <v>1797.84</v>
      </c>
      <c r="AI291" s="119" t="s">
        <v>32</v>
      </c>
    </row>
    <row r="292" s="17" customFormat="1" ht="16" customHeight="1" spans="1:35">
      <c r="A292" s="100">
        <f t="shared" si="353"/>
        <v>289</v>
      </c>
      <c r="B292" s="26" t="s">
        <v>395</v>
      </c>
      <c r="C292" s="20" t="s">
        <v>718</v>
      </c>
      <c r="D292" s="110" t="s">
        <v>719</v>
      </c>
      <c r="E292" s="146">
        <v>3726.65</v>
      </c>
      <c r="F292" s="26">
        <v>3726.65</v>
      </c>
      <c r="G292" s="137">
        <v>6014.67</v>
      </c>
      <c r="H292" s="137">
        <v>3726.65</v>
      </c>
      <c r="I292" s="154">
        <v>2200</v>
      </c>
      <c r="J292" s="102"/>
      <c r="K292" s="26">
        <f t="shared" si="354"/>
        <v>44.72</v>
      </c>
      <c r="L292" s="26">
        <f t="shared" si="355"/>
        <v>596.26</v>
      </c>
      <c r="M292" s="102">
        <f t="shared" si="356"/>
        <v>481.17</v>
      </c>
      <c r="N292" s="26">
        <f t="shared" si="357"/>
        <v>26.09</v>
      </c>
      <c r="O292" s="102">
        <f t="shared" si="358"/>
        <v>110</v>
      </c>
      <c r="P292" s="102">
        <f t="shared" si="359"/>
        <v>0</v>
      </c>
      <c r="Q292" s="102">
        <f t="shared" si="360"/>
        <v>1258.24</v>
      </c>
      <c r="R292" s="26">
        <f t="shared" si="361"/>
        <v>0</v>
      </c>
      <c r="S292" s="26">
        <f t="shared" si="362"/>
        <v>298.13</v>
      </c>
      <c r="T292" s="102">
        <f t="shared" si="363"/>
        <v>120.29</v>
      </c>
      <c r="U292" s="26">
        <f t="shared" si="364"/>
        <v>11.18</v>
      </c>
      <c r="V292" s="102">
        <f t="shared" si="365"/>
        <v>110</v>
      </c>
      <c r="W292" s="102">
        <f t="shared" si="366"/>
        <v>0</v>
      </c>
      <c r="X292" s="26">
        <f t="shared" si="367"/>
        <v>539.6</v>
      </c>
      <c r="Y292" s="26">
        <f t="shared" si="368"/>
        <v>1797.84</v>
      </c>
      <c r="Z292" s="132"/>
      <c r="AA292" s="119" t="s">
        <v>62</v>
      </c>
      <c r="AB292" s="120">
        <f t="shared" ref="AB292:AH292" si="384">K292+R292</f>
        <v>44.72</v>
      </c>
      <c r="AC292" s="120">
        <f t="shared" si="384"/>
        <v>894.39</v>
      </c>
      <c r="AD292" s="120">
        <f t="shared" si="384"/>
        <v>601.46</v>
      </c>
      <c r="AE292" s="120">
        <f t="shared" si="384"/>
        <v>37.27</v>
      </c>
      <c r="AF292" s="120">
        <f t="shared" si="384"/>
        <v>220</v>
      </c>
      <c r="AG292" s="120">
        <f t="shared" si="384"/>
        <v>0</v>
      </c>
      <c r="AH292" s="120">
        <f t="shared" si="384"/>
        <v>1797.84</v>
      </c>
      <c r="AI292" s="119" t="s">
        <v>32</v>
      </c>
    </row>
    <row r="293" s="17" customFormat="1" ht="16" customHeight="1" spans="1:35">
      <c r="A293" s="100">
        <f t="shared" si="353"/>
        <v>290</v>
      </c>
      <c r="B293" s="26" t="s">
        <v>517</v>
      </c>
      <c r="C293" s="20" t="s">
        <v>720</v>
      </c>
      <c r="D293" s="110" t="s">
        <v>721</v>
      </c>
      <c r="E293" s="146">
        <v>3726.65</v>
      </c>
      <c r="F293" s="26">
        <v>3726.65</v>
      </c>
      <c r="G293" s="137">
        <v>6014.67</v>
      </c>
      <c r="H293" s="137">
        <v>3726.65</v>
      </c>
      <c r="I293" s="154">
        <v>2200</v>
      </c>
      <c r="J293" s="102"/>
      <c r="K293" s="26">
        <f t="shared" si="354"/>
        <v>44.72</v>
      </c>
      <c r="L293" s="26">
        <f t="shared" si="355"/>
        <v>596.26</v>
      </c>
      <c r="M293" s="102">
        <f t="shared" si="356"/>
        <v>481.17</v>
      </c>
      <c r="N293" s="26">
        <f t="shared" si="357"/>
        <v>26.09</v>
      </c>
      <c r="O293" s="102">
        <f t="shared" si="358"/>
        <v>110</v>
      </c>
      <c r="P293" s="102">
        <f t="shared" si="359"/>
        <v>0</v>
      </c>
      <c r="Q293" s="102">
        <f t="shared" si="360"/>
        <v>1258.24</v>
      </c>
      <c r="R293" s="26">
        <f t="shared" si="361"/>
        <v>0</v>
      </c>
      <c r="S293" s="26">
        <f t="shared" si="362"/>
        <v>298.13</v>
      </c>
      <c r="T293" s="102">
        <f t="shared" si="363"/>
        <v>120.29</v>
      </c>
      <c r="U293" s="26">
        <f t="shared" si="364"/>
        <v>11.18</v>
      </c>
      <c r="V293" s="102">
        <f t="shared" si="365"/>
        <v>110</v>
      </c>
      <c r="W293" s="102">
        <f t="shared" si="366"/>
        <v>0</v>
      </c>
      <c r="X293" s="26">
        <f t="shared" si="367"/>
        <v>539.6</v>
      </c>
      <c r="Y293" s="26">
        <f t="shared" si="368"/>
        <v>1797.84</v>
      </c>
      <c r="Z293" s="132"/>
      <c r="AA293" s="119" t="s">
        <v>45</v>
      </c>
      <c r="AB293" s="120">
        <f t="shared" ref="AB293:AH293" si="385">K293+R293</f>
        <v>44.72</v>
      </c>
      <c r="AC293" s="120">
        <f t="shared" si="385"/>
        <v>894.39</v>
      </c>
      <c r="AD293" s="120">
        <f t="shared" si="385"/>
        <v>601.46</v>
      </c>
      <c r="AE293" s="120">
        <f t="shared" si="385"/>
        <v>37.27</v>
      </c>
      <c r="AF293" s="120">
        <f t="shared" si="385"/>
        <v>220</v>
      </c>
      <c r="AG293" s="120">
        <f t="shared" si="385"/>
        <v>0</v>
      </c>
      <c r="AH293" s="120">
        <f t="shared" si="385"/>
        <v>1797.84</v>
      </c>
      <c r="AI293" s="119" t="s">
        <v>32</v>
      </c>
    </row>
    <row r="294" s="17" customFormat="1" ht="16" customHeight="1" spans="1:35">
      <c r="A294" s="100">
        <f t="shared" si="353"/>
        <v>291</v>
      </c>
      <c r="B294" s="26" t="s">
        <v>153</v>
      </c>
      <c r="C294" s="20" t="s">
        <v>722</v>
      </c>
      <c r="D294" s="110" t="s">
        <v>723</v>
      </c>
      <c r="E294" s="146">
        <v>3726.65</v>
      </c>
      <c r="F294" s="26">
        <v>3726.65</v>
      </c>
      <c r="G294" s="137">
        <v>6014.67</v>
      </c>
      <c r="H294" s="137">
        <v>3726.65</v>
      </c>
      <c r="I294" s="154">
        <v>3180</v>
      </c>
      <c r="J294" s="102"/>
      <c r="K294" s="26">
        <f t="shared" si="354"/>
        <v>44.72</v>
      </c>
      <c r="L294" s="26">
        <f t="shared" si="355"/>
        <v>596.26</v>
      </c>
      <c r="M294" s="102">
        <f t="shared" si="356"/>
        <v>481.17</v>
      </c>
      <c r="N294" s="26">
        <f t="shared" si="357"/>
        <v>26.09</v>
      </c>
      <c r="O294" s="102">
        <f t="shared" si="358"/>
        <v>159</v>
      </c>
      <c r="P294" s="102">
        <f t="shared" si="359"/>
        <v>0</v>
      </c>
      <c r="Q294" s="102">
        <f t="shared" si="360"/>
        <v>1307.24</v>
      </c>
      <c r="R294" s="26">
        <f t="shared" si="361"/>
        <v>0</v>
      </c>
      <c r="S294" s="26">
        <f t="shared" si="362"/>
        <v>298.13</v>
      </c>
      <c r="T294" s="102">
        <f t="shared" si="363"/>
        <v>120.29</v>
      </c>
      <c r="U294" s="26">
        <f t="shared" si="364"/>
        <v>11.18</v>
      </c>
      <c r="V294" s="102">
        <f t="shared" si="365"/>
        <v>159</v>
      </c>
      <c r="W294" s="102">
        <f t="shared" si="366"/>
        <v>0</v>
      </c>
      <c r="X294" s="26">
        <f t="shared" si="367"/>
        <v>588.6</v>
      </c>
      <c r="Y294" s="26">
        <f t="shared" si="368"/>
        <v>1895.84</v>
      </c>
      <c r="Z294" s="132"/>
      <c r="AA294" s="119" t="s">
        <v>76</v>
      </c>
      <c r="AB294" s="120">
        <f t="shared" ref="AB294:AH294" si="386">K294+R294</f>
        <v>44.72</v>
      </c>
      <c r="AC294" s="120">
        <f t="shared" si="386"/>
        <v>894.39</v>
      </c>
      <c r="AD294" s="120">
        <f t="shared" si="386"/>
        <v>601.46</v>
      </c>
      <c r="AE294" s="120">
        <f t="shared" si="386"/>
        <v>37.27</v>
      </c>
      <c r="AF294" s="120">
        <f t="shared" si="386"/>
        <v>318</v>
      </c>
      <c r="AG294" s="120">
        <f t="shared" si="386"/>
        <v>0</v>
      </c>
      <c r="AH294" s="120">
        <f t="shared" si="386"/>
        <v>1895.84</v>
      </c>
      <c r="AI294" s="119" t="s">
        <v>31</v>
      </c>
    </row>
    <row r="295" s="17" customFormat="1" ht="16" customHeight="1" spans="1:35">
      <c r="A295" s="100">
        <f t="shared" si="353"/>
        <v>292</v>
      </c>
      <c r="B295" s="26" t="s">
        <v>201</v>
      </c>
      <c r="C295" s="20" t="s">
        <v>724</v>
      </c>
      <c r="D295" s="110" t="s">
        <v>725</v>
      </c>
      <c r="E295" s="146">
        <v>3726.65</v>
      </c>
      <c r="F295" s="26">
        <v>3726.65</v>
      </c>
      <c r="G295" s="137">
        <v>6014.67</v>
      </c>
      <c r="H295" s="137">
        <v>3726.65</v>
      </c>
      <c r="I295" s="154">
        <v>2200</v>
      </c>
      <c r="J295" s="102"/>
      <c r="K295" s="26">
        <f t="shared" si="354"/>
        <v>44.72</v>
      </c>
      <c r="L295" s="26">
        <f t="shared" si="355"/>
        <v>596.26</v>
      </c>
      <c r="M295" s="102">
        <f t="shared" si="356"/>
        <v>481.17</v>
      </c>
      <c r="N295" s="26">
        <f t="shared" si="357"/>
        <v>26.09</v>
      </c>
      <c r="O295" s="102">
        <f t="shared" si="358"/>
        <v>110</v>
      </c>
      <c r="P295" s="102">
        <f t="shared" si="359"/>
        <v>0</v>
      </c>
      <c r="Q295" s="102">
        <f t="shared" si="360"/>
        <v>1258.24</v>
      </c>
      <c r="R295" s="26">
        <f t="shared" si="361"/>
        <v>0</v>
      </c>
      <c r="S295" s="26">
        <f t="shared" si="362"/>
        <v>298.13</v>
      </c>
      <c r="T295" s="102">
        <f t="shared" si="363"/>
        <v>120.29</v>
      </c>
      <c r="U295" s="26">
        <f t="shared" si="364"/>
        <v>11.18</v>
      </c>
      <c r="V295" s="102">
        <f t="shared" si="365"/>
        <v>110</v>
      </c>
      <c r="W295" s="102">
        <f t="shared" si="366"/>
        <v>0</v>
      </c>
      <c r="X295" s="26">
        <f t="shared" si="367"/>
        <v>539.6</v>
      </c>
      <c r="Y295" s="26">
        <f t="shared" si="368"/>
        <v>1797.84</v>
      </c>
      <c r="Z295" s="132"/>
      <c r="AA295" s="119" t="s">
        <v>46</v>
      </c>
      <c r="AB295" s="120">
        <f t="shared" ref="AB295:AH295" si="387">K295+R295</f>
        <v>44.72</v>
      </c>
      <c r="AC295" s="120">
        <f t="shared" si="387"/>
        <v>894.39</v>
      </c>
      <c r="AD295" s="120">
        <f t="shared" si="387"/>
        <v>601.46</v>
      </c>
      <c r="AE295" s="120">
        <f t="shared" si="387"/>
        <v>37.27</v>
      </c>
      <c r="AF295" s="120">
        <f t="shared" si="387"/>
        <v>220</v>
      </c>
      <c r="AG295" s="120">
        <f t="shared" si="387"/>
        <v>0</v>
      </c>
      <c r="AH295" s="120">
        <f t="shared" si="387"/>
        <v>1797.84</v>
      </c>
      <c r="AI295" s="119" t="s">
        <v>32</v>
      </c>
    </row>
    <row r="296" s="17" customFormat="1" ht="16" customHeight="1" spans="1:35">
      <c r="A296" s="100">
        <f t="shared" si="353"/>
        <v>293</v>
      </c>
      <c r="B296" s="26" t="s">
        <v>201</v>
      </c>
      <c r="C296" s="20" t="s">
        <v>726</v>
      </c>
      <c r="D296" s="110" t="s">
        <v>727</v>
      </c>
      <c r="E296" s="146">
        <v>3726.65</v>
      </c>
      <c r="F296" s="26">
        <v>3726.65</v>
      </c>
      <c r="G296" s="137">
        <v>6014.67</v>
      </c>
      <c r="H296" s="137">
        <v>3726.65</v>
      </c>
      <c r="I296" s="154">
        <v>3180</v>
      </c>
      <c r="J296" s="102"/>
      <c r="K296" s="26">
        <f t="shared" si="354"/>
        <v>44.72</v>
      </c>
      <c r="L296" s="26">
        <f t="shared" si="355"/>
        <v>596.26</v>
      </c>
      <c r="M296" s="102">
        <f t="shared" si="356"/>
        <v>481.17</v>
      </c>
      <c r="N296" s="26">
        <f t="shared" si="357"/>
        <v>26.09</v>
      </c>
      <c r="O296" s="102">
        <f t="shared" si="358"/>
        <v>159</v>
      </c>
      <c r="P296" s="102">
        <f t="shared" si="359"/>
        <v>0</v>
      </c>
      <c r="Q296" s="102">
        <f t="shared" si="360"/>
        <v>1307.24</v>
      </c>
      <c r="R296" s="26">
        <f t="shared" si="361"/>
        <v>0</v>
      </c>
      <c r="S296" s="26">
        <f t="shared" si="362"/>
        <v>298.13</v>
      </c>
      <c r="T296" s="102">
        <f t="shared" si="363"/>
        <v>120.29</v>
      </c>
      <c r="U296" s="26">
        <f t="shared" si="364"/>
        <v>11.18</v>
      </c>
      <c r="V296" s="102">
        <f t="shared" si="365"/>
        <v>159</v>
      </c>
      <c r="W296" s="102">
        <f t="shared" si="366"/>
        <v>0</v>
      </c>
      <c r="X296" s="26">
        <f t="shared" si="367"/>
        <v>588.6</v>
      </c>
      <c r="Y296" s="26">
        <f t="shared" si="368"/>
        <v>1895.84</v>
      </c>
      <c r="Z296" s="132"/>
      <c r="AA296" s="119" t="s">
        <v>46</v>
      </c>
      <c r="AB296" s="120">
        <f t="shared" ref="AB296:AH296" si="388">K296+R296</f>
        <v>44.72</v>
      </c>
      <c r="AC296" s="120">
        <f t="shared" si="388"/>
        <v>894.39</v>
      </c>
      <c r="AD296" s="120">
        <f t="shared" si="388"/>
        <v>601.46</v>
      </c>
      <c r="AE296" s="120">
        <f t="shared" si="388"/>
        <v>37.27</v>
      </c>
      <c r="AF296" s="120">
        <f t="shared" si="388"/>
        <v>318</v>
      </c>
      <c r="AG296" s="120">
        <f t="shared" si="388"/>
        <v>0</v>
      </c>
      <c r="AH296" s="120">
        <f t="shared" si="388"/>
        <v>1895.84</v>
      </c>
      <c r="AI296" s="119" t="s">
        <v>35</v>
      </c>
    </row>
    <row r="297" s="17" customFormat="1" ht="16" customHeight="1" spans="1:35">
      <c r="A297" s="100">
        <f t="shared" si="353"/>
        <v>294</v>
      </c>
      <c r="B297" s="26" t="s">
        <v>130</v>
      </c>
      <c r="C297" s="20" t="s">
        <v>728</v>
      </c>
      <c r="D297" s="110" t="s">
        <v>729</v>
      </c>
      <c r="E297" s="146">
        <v>3726.65</v>
      </c>
      <c r="F297" s="26">
        <v>3726.65</v>
      </c>
      <c r="G297" s="137">
        <v>6014.67</v>
      </c>
      <c r="H297" s="137">
        <v>3726.65</v>
      </c>
      <c r="I297" s="154">
        <v>3180</v>
      </c>
      <c r="J297" s="102"/>
      <c r="K297" s="26">
        <f t="shared" si="354"/>
        <v>44.72</v>
      </c>
      <c r="L297" s="26">
        <f t="shared" si="355"/>
        <v>596.26</v>
      </c>
      <c r="M297" s="102">
        <f t="shared" si="356"/>
        <v>481.17</v>
      </c>
      <c r="N297" s="26">
        <f t="shared" si="357"/>
        <v>26.09</v>
      </c>
      <c r="O297" s="102">
        <f t="shared" si="358"/>
        <v>159</v>
      </c>
      <c r="P297" s="102">
        <f t="shared" si="359"/>
        <v>0</v>
      </c>
      <c r="Q297" s="102">
        <f t="shared" si="360"/>
        <v>1307.24</v>
      </c>
      <c r="R297" s="26">
        <f t="shared" si="361"/>
        <v>0</v>
      </c>
      <c r="S297" s="26">
        <f t="shared" si="362"/>
        <v>298.13</v>
      </c>
      <c r="T297" s="102">
        <f t="shared" si="363"/>
        <v>120.29</v>
      </c>
      <c r="U297" s="26">
        <f t="shared" si="364"/>
        <v>11.18</v>
      </c>
      <c r="V297" s="102">
        <f t="shared" si="365"/>
        <v>159</v>
      </c>
      <c r="W297" s="102">
        <f t="shared" si="366"/>
        <v>0</v>
      </c>
      <c r="X297" s="26">
        <f t="shared" si="367"/>
        <v>588.6</v>
      </c>
      <c r="Y297" s="26">
        <f t="shared" si="368"/>
        <v>1895.84</v>
      </c>
      <c r="Z297" s="132"/>
      <c r="AA297" s="119" t="s">
        <v>71</v>
      </c>
      <c r="AB297" s="120">
        <f t="shared" ref="AB297:AH297" si="389">K297+R297</f>
        <v>44.72</v>
      </c>
      <c r="AC297" s="120">
        <f t="shared" si="389"/>
        <v>894.39</v>
      </c>
      <c r="AD297" s="120">
        <f t="shared" si="389"/>
        <v>601.46</v>
      </c>
      <c r="AE297" s="120">
        <f t="shared" si="389"/>
        <v>37.27</v>
      </c>
      <c r="AF297" s="120">
        <f t="shared" si="389"/>
        <v>318</v>
      </c>
      <c r="AG297" s="120">
        <f t="shared" si="389"/>
        <v>0</v>
      </c>
      <c r="AH297" s="120">
        <f t="shared" si="389"/>
        <v>1895.84</v>
      </c>
      <c r="AI297" s="119" t="s">
        <v>34</v>
      </c>
    </row>
    <row r="298" s="17" customFormat="1" ht="16" customHeight="1" spans="1:35">
      <c r="A298" s="100">
        <f t="shared" si="353"/>
        <v>295</v>
      </c>
      <c r="B298" s="26" t="s">
        <v>180</v>
      </c>
      <c r="C298" s="20" t="s">
        <v>730</v>
      </c>
      <c r="D298" s="110" t="s">
        <v>731</v>
      </c>
      <c r="E298" s="146">
        <v>3726.65</v>
      </c>
      <c r="F298" s="26">
        <v>3726.65</v>
      </c>
      <c r="G298" s="137">
        <v>6014.67</v>
      </c>
      <c r="H298" s="137">
        <v>3726.65</v>
      </c>
      <c r="I298" s="154">
        <v>3180</v>
      </c>
      <c r="J298" s="102"/>
      <c r="K298" s="26">
        <f t="shared" si="354"/>
        <v>44.72</v>
      </c>
      <c r="L298" s="26">
        <f t="shared" si="355"/>
        <v>596.26</v>
      </c>
      <c r="M298" s="102">
        <f t="shared" si="356"/>
        <v>481.17</v>
      </c>
      <c r="N298" s="26">
        <f t="shared" si="357"/>
        <v>26.09</v>
      </c>
      <c r="O298" s="102">
        <f t="shared" si="358"/>
        <v>159</v>
      </c>
      <c r="P298" s="102">
        <f t="shared" si="359"/>
        <v>0</v>
      </c>
      <c r="Q298" s="102">
        <f t="shared" si="360"/>
        <v>1307.24</v>
      </c>
      <c r="R298" s="26">
        <f t="shared" si="361"/>
        <v>0</v>
      </c>
      <c r="S298" s="26">
        <f t="shared" si="362"/>
        <v>298.13</v>
      </c>
      <c r="T298" s="102">
        <f t="shared" si="363"/>
        <v>120.29</v>
      </c>
      <c r="U298" s="26">
        <f t="shared" si="364"/>
        <v>11.18</v>
      </c>
      <c r="V298" s="102">
        <f t="shared" si="365"/>
        <v>159</v>
      </c>
      <c r="W298" s="102">
        <f t="shared" si="366"/>
        <v>0</v>
      </c>
      <c r="X298" s="26">
        <f t="shared" si="367"/>
        <v>588.6</v>
      </c>
      <c r="Y298" s="26">
        <f t="shared" si="368"/>
        <v>1895.84</v>
      </c>
      <c r="Z298" s="132"/>
      <c r="AA298" s="119" t="s">
        <v>67</v>
      </c>
      <c r="AB298" s="120">
        <f t="shared" ref="AB298:AH298" si="390">K298+R298</f>
        <v>44.72</v>
      </c>
      <c r="AC298" s="120">
        <f t="shared" si="390"/>
        <v>894.39</v>
      </c>
      <c r="AD298" s="120">
        <f t="shared" si="390"/>
        <v>601.46</v>
      </c>
      <c r="AE298" s="120">
        <f t="shared" si="390"/>
        <v>37.27</v>
      </c>
      <c r="AF298" s="120">
        <f t="shared" si="390"/>
        <v>318</v>
      </c>
      <c r="AG298" s="120">
        <f t="shared" si="390"/>
        <v>0</v>
      </c>
      <c r="AH298" s="120">
        <f t="shared" si="390"/>
        <v>1895.84</v>
      </c>
      <c r="AI298" s="119" t="s">
        <v>34</v>
      </c>
    </row>
    <row r="299" s="17" customFormat="1" ht="16" customHeight="1" spans="1:35">
      <c r="A299" s="100">
        <f t="shared" si="353"/>
        <v>296</v>
      </c>
      <c r="B299" s="26" t="s">
        <v>123</v>
      </c>
      <c r="C299" s="20" t="s">
        <v>732</v>
      </c>
      <c r="D299" s="110" t="s">
        <v>733</v>
      </c>
      <c r="E299" s="146">
        <v>3726.65</v>
      </c>
      <c r="F299" s="26">
        <v>3726.65</v>
      </c>
      <c r="G299" s="137">
        <v>6014.67</v>
      </c>
      <c r="H299" s="137">
        <v>3726.65</v>
      </c>
      <c r="I299" s="154">
        <v>2200</v>
      </c>
      <c r="J299" s="102"/>
      <c r="K299" s="26">
        <f t="shared" si="354"/>
        <v>44.72</v>
      </c>
      <c r="L299" s="26">
        <f t="shared" si="355"/>
        <v>596.26</v>
      </c>
      <c r="M299" s="102">
        <f t="shared" si="356"/>
        <v>481.17</v>
      </c>
      <c r="N299" s="26">
        <f t="shared" si="357"/>
        <v>26.09</v>
      </c>
      <c r="O299" s="102">
        <f t="shared" si="358"/>
        <v>110</v>
      </c>
      <c r="P299" s="102">
        <f t="shared" si="359"/>
        <v>0</v>
      </c>
      <c r="Q299" s="102">
        <f t="shared" si="360"/>
        <v>1258.24</v>
      </c>
      <c r="R299" s="26">
        <f t="shared" si="361"/>
        <v>0</v>
      </c>
      <c r="S299" s="26">
        <f t="shared" si="362"/>
        <v>298.13</v>
      </c>
      <c r="T299" s="102">
        <f t="shared" si="363"/>
        <v>120.29</v>
      </c>
      <c r="U299" s="26">
        <f t="shared" si="364"/>
        <v>11.18</v>
      </c>
      <c r="V299" s="102">
        <f t="shared" si="365"/>
        <v>110</v>
      </c>
      <c r="W299" s="102">
        <f t="shared" si="366"/>
        <v>0</v>
      </c>
      <c r="X299" s="26">
        <f t="shared" si="367"/>
        <v>539.6</v>
      </c>
      <c r="Y299" s="26">
        <f t="shared" si="368"/>
        <v>1797.84</v>
      </c>
      <c r="Z299" s="132"/>
      <c r="AA299" s="119" t="s">
        <v>63</v>
      </c>
      <c r="AB299" s="120">
        <f t="shared" ref="AB299:AH299" si="391">K299+R299</f>
        <v>44.72</v>
      </c>
      <c r="AC299" s="120">
        <f t="shared" si="391"/>
        <v>894.39</v>
      </c>
      <c r="AD299" s="120">
        <f t="shared" si="391"/>
        <v>601.46</v>
      </c>
      <c r="AE299" s="120">
        <f t="shared" si="391"/>
        <v>37.27</v>
      </c>
      <c r="AF299" s="120">
        <f t="shared" si="391"/>
        <v>220</v>
      </c>
      <c r="AG299" s="120">
        <f t="shared" si="391"/>
        <v>0</v>
      </c>
      <c r="AH299" s="120">
        <f t="shared" si="391"/>
        <v>1797.84</v>
      </c>
      <c r="AI299" s="119" t="s">
        <v>32</v>
      </c>
    </row>
    <row r="300" s="17" customFormat="1" ht="16" customHeight="1" spans="1:35">
      <c r="A300" s="100">
        <f t="shared" si="353"/>
        <v>297</v>
      </c>
      <c r="B300" s="26" t="s">
        <v>734</v>
      </c>
      <c r="C300" s="147" t="s">
        <v>735</v>
      </c>
      <c r="D300" s="110" t="s">
        <v>736</v>
      </c>
      <c r="E300" s="146">
        <v>3820</v>
      </c>
      <c r="F300" s="26">
        <v>0</v>
      </c>
      <c r="G300" s="137">
        <v>6014.67</v>
      </c>
      <c r="H300" s="137">
        <v>3820</v>
      </c>
      <c r="I300" s="154">
        <v>4180</v>
      </c>
      <c r="J300" s="102"/>
      <c r="K300" s="26">
        <f t="shared" si="354"/>
        <v>45.84</v>
      </c>
      <c r="L300" s="26">
        <f t="shared" si="355"/>
        <v>0</v>
      </c>
      <c r="M300" s="102">
        <f t="shared" si="356"/>
        <v>481.17</v>
      </c>
      <c r="N300" s="26">
        <f t="shared" si="357"/>
        <v>26.74</v>
      </c>
      <c r="O300" s="102">
        <f t="shared" si="358"/>
        <v>209</v>
      </c>
      <c r="P300" s="102">
        <f t="shared" si="359"/>
        <v>0</v>
      </c>
      <c r="Q300" s="102">
        <f t="shared" si="360"/>
        <v>762.75</v>
      </c>
      <c r="R300" s="26">
        <f t="shared" si="361"/>
        <v>0</v>
      </c>
      <c r="S300" s="26">
        <f t="shared" si="362"/>
        <v>0</v>
      </c>
      <c r="T300" s="102">
        <f t="shared" si="363"/>
        <v>120.29</v>
      </c>
      <c r="U300" s="26">
        <f t="shared" si="364"/>
        <v>11.46</v>
      </c>
      <c r="V300" s="102">
        <f t="shared" si="365"/>
        <v>209</v>
      </c>
      <c r="W300" s="102">
        <f t="shared" si="366"/>
        <v>0</v>
      </c>
      <c r="X300" s="26">
        <f t="shared" si="367"/>
        <v>340.75</v>
      </c>
      <c r="Y300" s="26">
        <f t="shared" si="368"/>
        <v>1103.5</v>
      </c>
      <c r="Z300" s="132"/>
      <c r="AA300" s="119" t="s">
        <v>52</v>
      </c>
      <c r="AB300" s="120">
        <f t="shared" ref="AB300:AH300" si="392">K300+R300</f>
        <v>45.84</v>
      </c>
      <c r="AC300" s="120">
        <f t="shared" si="392"/>
        <v>0</v>
      </c>
      <c r="AD300" s="120">
        <f t="shared" si="392"/>
        <v>601.46</v>
      </c>
      <c r="AE300" s="120">
        <f t="shared" si="392"/>
        <v>38.2</v>
      </c>
      <c r="AF300" s="120">
        <f t="shared" si="392"/>
        <v>418</v>
      </c>
      <c r="AG300" s="120">
        <f t="shared" si="392"/>
        <v>0</v>
      </c>
      <c r="AH300" s="120">
        <f t="shared" si="392"/>
        <v>1103.5</v>
      </c>
      <c r="AI300" s="119" t="s">
        <v>34</v>
      </c>
    </row>
    <row r="301" s="17" customFormat="1" ht="16" customHeight="1" spans="1:35">
      <c r="A301" s="100">
        <f t="shared" si="353"/>
        <v>298</v>
      </c>
      <c r="B301" s="26" t="s">
        <v>123</v>
      </c>
      <c r="C301" s="20" t="s">
        <v>737</v>
      </c>
      <c r="D301" s="302" t="s">
        <v>738</v>
      </c>
      <c r="E301" s="146">
        <v>3726.65</v>
      </c>
      <c r="F301" s="26">
        <v>3726.65</v>
      </c>
      <c r="G301" s="137">
        <v>6014.67</v>
      </c>
      <c r="H301" s="137">
        <v>3726.65</v>
      </c>
      <c r="I301" s="154">
        <v>2200</v>
      </c>
      <c r="J301" s="102"/>
      <c r="K301" s="26">
        <f t="shared" si="354"/>
        <v>44.72</v>
      </c>
      <c r="L301" s="26">
        <f t="shared" si="355"/>
        <v>596.26</v>
      </c>
      <c r="M301" s="102">
        <f t="shared" si="356"/>
        <v>481.17</v>
      </c>
      <c r="N301" s="26">
        <f t="shared" si="357"/>
        <v>26.09</v>
      </c>
      <c r="O301" s="102">
        <f t="shared" si="358"/>
        <v>110</v>
      </c>
      <c r="P301" s="102">
        <f t="shared" si="359"/>
        <v>0</v>
      </c>
      <c r="Q301" s="102">
        <f t="shared" si="360"/>
        <v>1258.24</v>
      </c>
      <c r="R301" s="26">
        <f t="shared" si="361"/>
        <v>0</v>
      </c>
      <c r="S301" s="26">
        <f t="shared" si="362"/>
        <v>298.13</v>
      </c>
      <c r="T301" s="102">
        <f t="shared" si="363"/>
        <v>120.29</v>
      </c>
      <c r="U301" s="26">
        <f t="shared" si="364"/>
        <v>11.18</v>
      </c>
      <c r="V301" s="102">
        <f t="shared" si="365"/>
        <v>110</v>
      </c>
      <c r="W301" s="102">
        <f t="shared" si="366"/>
        <v>0</v>
      </c>
      <c r="X301" s="26">
        <f t="shared" si="367"/>
        <v>539.6</v>
      </c>
      <c r="Y301" s="26">
        <f t="shared" si="368"/>
        <v>1797.84</v>
      </c>
      <c r="Z301" s="132"/>
      <c r="AA301" s="119" t="s">
        <v>63</v>
      </c>
      <c r="AB301" s="120">
        <f t="shared" ref="AB301:AH301" si="393">K301+R301</f>
        <v>44.72</v>
      </c>
      <c r="AC301" s="120">
        <f t="shared" si="393"/>
        <v>894.39</v>
      </c>
      <c r="AD301" s="120">
        <f t="shared" si="393"/>
        <v>601.46</v>
      </c>
      <c r="AE301" s="120">
        <f t="shared" si="393"/>
        <v>37.27</v>
      </c>
      <c r="AF301" s="120">
        <f t="shared" si="393"/>
        <v>220</v>
      </c>
      <c r="AG301" s="120">
        <f t="shared" si="393"/>
        <v>0</v>
      </c>
      <c r="AH301" s="120">
        <f t="shared" si="393"/>
        <v>1797.84</v>
      </c>
      <c r="AI301" s="119" t="s">
        <v>32</v>
      </c>
    </row>
    <row r="302" s="17" customFormat="1" ht="16" customHeight="1" spans="1:35">
      <c r="A302" s="100">
        <f t="shared" si="353"/>
        <v>299</v>
      </c>
      <c r="B302" s="26" t="s">
        <v>113</v>
      </c>
      <c r="C302" s="20" t="s">
        <v>739</v>
      </c>
      <c r="D302" s="302" t="s">
        <v>740</v>
      </c>
      <c r="E302" s="146">
        <v>3726.65</v>
      </c>
      <c r="F302" s="26">
        <v>3726.65</v>
      </c>
      <c r="G302" s="137">
        <v>6014.67</v>
      </c>
      <c r="H302" s="137">
        <v>3726.65</v>
      </c>
      <c r="I302" s="154">
        <v>3180</v>
      </c>
      <c r="J302" s="102"/>
      <c r="K302" s="26">
        <f t="shared" si="354"/>
        <v>44.72</v>
      </c>
      <c r="L302" s="26">
        <f t="shared" si="355"/>
        <v>596.26</v>
      </c>
      <c r="M302" s="102">
        <f t="shared" si="356"/>
        <v>481.17</v>
      </c>
      <c r="N302" s="26">
        <f t="shared" si="357"/>
        <v>26.09</v>
      </c>
      <c r="O302" s="102">
        <f t="shared" si="358"/>
        <v>159</v>
      </c>
      <c r="P302" s="102">
        <f t="shared" si="359"/>
        <v>0</v>
      </c>
      <c r="Q302" s="102">
        <f t="shared" si="360"/>
        <v>1307.24</v>
      </c>
      <c r="R302" s="26">
        <f t="shared" si="361"/>
        <v>0</v>
      </c>
      <c r="S302" s="26">
        <f t="shared" si="362"/>
        <v>298.13</v>
      </c>
      <c r="T302" s="102">
        <f t="shared" si="363"/>
        <v>120.29</v>
      </c>
      <c r="U302" s="26">
        <f t="shared" si="364"/>
        <v>11.18</v>
      </c>
      <c r="V302" s="102">
        <f t="shared" si="365"/>
        <v>159</v>
      </c>
      <c r="W302" s="102">
        <f t="shared" si="366"/>
        <v>0</v>
      </c>
      <c r="X302" s="26">
        <f t="shared" si="367"/>
        <v>588.6</v>
      </c>
      <c r="Y302" s="26">
        <f t="shared" si="368"/>
        <v>1895.84</v>
      </c>
      <c r="Z302" s="132"/>
      <c r="AA302" s="119" t="s">
        <v>50</v>
      </c>
      <c r="AB302" s="120">
        <f t="shared" ref="AB302:AH302" si="394">K302+R302</f>
        <v>44.72</v>
      </c>
      <c r="AC302" s="120">
        <f t="shared" si="394"/>
        <v>894.39</v>
      </c>
      <c r="AD302" s="120">
        <f t="shared" si="394"/>
        <v>601.46</v>
      </c>
      <c r="AE302" s="120">
        <f t="shared" si="394"/>
        <v>37.27</v>
      </c>
      <c r="AF302" s="120">
        <f t="shared" si="394"/>
        <v>318</v>
      </c>
      <c r="AG302" s="120">
        <f t="shared" si="394"/>
        <v>0</v>
      </c>
      <c r="AH302" s="120">
        <f t="shared" si="394"/>
        <v>1895.84</v>
      </c>
      <c r="AI302" s="119" t="s">
        <v>35</v>
      </c>
    </row>
    <row r="303" s="17" customFormat="1" ht="16" customHeight="1" spans="1:35">
      <c r="A303" s="100">
        <f t="shared" si="353"/>
        <v>300</v>
      </c>
      <c r="B303" s="26" t="s">
        <v>517</v>
      </c>
      <c r="C303" s="143" t="s">
        <v>741</v>
      </c>
      <c r="D303" s="110" t="s">
        <v>742</v>
      </c>
      <c r="E303" s="146">
        <v>3726.65</v>
      </c>
      <c r="F303" s="26">
        <v>3726.65</v>
      </c>
      <c r="G303" s="137">
        <v>6014.67</v>
      </c>
      <c r="H303" s="137">
        <v>3726.65</v>
      </c>
      <c r="I303" s="154">
        <v>2200</v>
      </c>
      <c r="J303" s="102"/>
      <c r="K303" s="26">
        <f t="shared" si="354"/>
        <v>44.72</v>
      </c>
      <c r="L303" s="26">
        <f t="shared" si="355"/>
        <v>596.26</v>
      </c>
      <c r="M303" s="102">
        <f t="shared" si="356"/>
        <v>481.17</v>
      </c>
      <c r="N303" s="26">
        <f t="shared" si="357"/>
        <v>26.09</v>
      </c>
      <c r="O303" s="102">
        <f t="shared" si="358"/>
        <v>110</v>
      </c>
      <c r="P303" s="102">
        <f t="shared" si="359"/>
        <v>0</v>
      </c>
      <c r="Q303" s="102">
        <f t="shared" si="360"/>
        <v>1258.24</v>
      </c>
      <c r="R303" s="26">
        <f t="shared" si="361"/>
        <v>0</v>
      </c>
      <c r="S303" s="26">
        <f t="shared" si="362"/>
        <v>298.13</v>
      </c>
      <c r="T303" s="102">
        <f t="shared" si="363"/>
        <v>120.29</v>
      </c>
      <c r="U303" s="26">
        <f t="shared" si="364"/>
        <v>11.18</v>
      </c>
      <c r="V303" s="102">
        <f t="shared" si="365"/>
        <v>110</v>
      </c>
      <c r="W303" s="102">
        <f t="shared" si="366"/>
        <v>0</v>
      </c>
      <c r="X303" s="26">
        <f t="shared" si="367"/>
        <v>539.6</v>
      </c>
      <c r="Y303" s="26">
        <f t="shared" si="368"/>
        <v>1797.84</v>
      </c>
      <c r="Z303" s="132"/>
      <c r="AA303" s="119" t="s">
        <v>45</v>
      </c>
      <c r="AB303" s="120">
        <f t="shared" ref="AB303:AH303" si="395">K303+R303</f>
        <v>44.72</v>
      </c>
      <c r="AC303" s="120">
        <f t="shared" si="395"/>
        <v>894.39</v>
      </c>
      <c r="AD303" s="120">
        <f t="shared" si="395"/>
        <v>601.46</v>
      </c>
      <c r="AE303" s="120">
        <f t="shared" si="395"/>
        <v>37.27</v>
      </c>
      <c r="AF303" s="120">
        <f t="shared" si="395"/>
        <v>220</v>
      </c>
      <c r="AG303" s="120">
        <f t="shared" si="395"/>
        <v>0</v>
      </c>
      <c r="AH303" s="120">
        <f t="shared" si="395"/>
        <v>1797.84</v>
      </c>
      <c r="AI303" s="119" t="s">
        <v>32</v>
      </c>
    </row>
    <row r="304" s="17" customFormat="1" ht="16" customHeight="1" spans="1:35">
      <c r="A304" s="100">
        <f t="shared" si="353"/>
        <v>301</v>
      </c>
      <c r="B304" s="26" t="s">
        <v>201</v>
      </c>
      <c r="C304" s="20" t="s">
        <v>743</v>
      </c>
      <c r="D304" s="302" t="s">
        <v>744</v>
      </c>
      <c r="E304" s="146">
        <v>3726.65</v>
      </c>
      <c r="F304" s="26">
        <v>3726.65</v>
      </c>
      <c r="G304" s="137">
        <v>6014.67</v>
      </c>
      <c r="H304" s="137">
        <v>3726.65</v>
      </c>
      <c r="I304" s="154">
        <v>2200</v>
      </c>
      <c r="J304" s="102"/>
      <c r="K304" s="26">
        <f t="shared" si="354"/>
        <v>44.72</v>
      </c>
      <c r="L304" s="26">
        <f t="shared" si="355"/>
        <v>596.26</v>
      </c>
      <c r="M304" s="102">
        <f t="shared" si="356"/>
        <v>481.17</v>
      </c>
      <c r="N304" s="26">
        <f t="shared" si="357"/>
        <v>26.09</v>
      </c>
      <c r="O304" s="102">
        <f t="shared" si="358"/>
        <v>110</v>
      </c>
      <c r="P304" s="102">
        <f t="shared" si="359"/>
        <v>0</v>
      </c>
      <c r="Q304" s="102">
        <f t="shared" si="360"/>
        <v>1258.24</v>
      </c>
      <c r="R304" s="26">
        <f t="shared" si="361"/>
        <v>0</v>
      </c>
      <c r="S304" s="26">
        <f t="shared" si="362"/>
        <v>298.13</v>
      </c>
      <c r="T304" s="102">
        <f t="shared" si="363"/>
        <v>120.29</v>
      </c>
      <c r="U304" s="26">
        <f t="shared" si="364"/>
        <v>11.18</v>
      </c>
      <c r="V304" s="102">
        <f t="shared" si="365"/>
        <v>110</v>
      </c>
      <c r="W304" s="102">
        <f t="shared" si="366"/>
        <v>0</v>
      </c>
      <c r="X304" s="26">
        <f t="shared" si="367"/>
        <v>539.6</v>
      </c>
      <c r="Y304" s="26">
        <f t="shared" si="368"/>
        <v>1797.84</v>
      </c>
      <c r="Z304" s="132"/>
      <c r="AA304" s="119" t="s">
        <v>46</v>
      </c>
      <c r="AB304" s="120">
        <f t="shared" ref="AB304:AH304" si="396">K304+R304</f>
        <v>44.72</v>
      </c>
      <c r="AC304" s="120">
        <f t="shared" si="396"/>
        <v>894.39</v>
      </c>
      <c r="AD304" s="120">
        <f t="shared" si="396"/>
        <v>601.46</v>
      </c>
      <c r="AE304" s="120">
        <f t="shared" si="396"/>
        <v>37.27</v>
      </c>
      <c r="AF304" s="120">
        <f t="shared" si="396"/>
        <v>220</v>
      </c>
      <c r="AG304" s="120">
        <f t="shared" si="396"/>
        <v>0</v>
      </c>
      <c r="AH304" s="120">
        <f t="shared" si="396"/>
        <v>1797.84</v>
      </c>
      <c r="AI304" s="119" t="s">
        <v>32</v>
      </c>
    </row>
    <row r="305" s="17" customFormat="1" ht="16" customHeight="1" spans="1:35">
      <c r="A305" s="100">
        <f t="shared" si="353"/>
        <v>302</v>
      </c>
      <c r="B305" s="26" t="s">
        <v>103</v>
      </c>
      <c r="C305" s="20" t="s">
        <v>745</v>
      </c>
      <c r="D305" s="302" t="s">
        <v>746</v>
      </c>
      <c r="E305" s="146">
        <v>3726.65</v>
      </c>
      <c r="F305" s="26">
        <v>3726.65</v>
      </c>
      <c r="G305" s="137">
        <v>6014.67</v>
      </c>
      <c r="H305" s="137">
        <v>3726.65</v>
      </c>
      <c r="I305" s="154">
        <v>2200</v>
      </c>
      <c r="J305" s="102"/>
      <c r="K305" s="26">
        <f t="shared" si="354"/>
        <v>44.72</v>
      </c>
      <c r="L305" s="26">
        <f t="shared" si="355"/>
        <v>596.26</v>
      </c>
      <c r="M305" s="102">
        <f t="shared" si="356"/>
        <v>481.17</v>
      </c>
      <c r="N305" s="26">
        <f t="shared" si="357"/>
        <v>26.09</v>
      </c>
      <c r="O305" s="102">
        <f t="shared" si="358"/>
        <v>110</v>
      </c>
      <c r="P305" s="102">
        <f t="shared" si="359"/>
        <v>0</v>
      </c>
      <c r="Q305" s="102">
        <f t="shared" si="360"/>
        <v>1258.24</v>
      </c>
      <c r="R305" s="26">
        <f t="shared" si="361"/>
        <v>0</v>
      </c>
      <c r="S305" s="26">
        <f t="shared" si="362"/>
        <v>298.13</v>
      </c>
      <c r="T305" s="102">
        <f t="shared" si="363"/>
        <v>120.29</v>
      </c>
      <c r="U305" s="26">
        <f t="shared" si="364"/>
        <v>11.18</v>
      </c>
      <c r="V305" s="102">
        <f t="shared" si="365"/>
        <v>110</v>
      </c>
      <c r="W305" s="102">
        <f t="shared" si="366"/>
        <v>0</v>
      </c>
      <c r="X305" s="26">
        <f t="shared" si="367"/>
        <v>539.6</v>
      </c>
      <c r="Y305" s="26">
        <f t="shared" si="368"/>
        <v>1797.84</v>
      </c>
      <c r="Z305" s="132"/>
      <c r="AA305" s="119" t="s">
        <v>61</v>
      </c>
      <c r="AB305" s="120">
        <f t="shared" ref="AB305:AH305" si="397">K305+R305</f>
        <v>44.72</v>
      </c>
      <c r="AC305" s="120">
        <f t="shared" si="397"/>
        <v>894.39</v>
      </c>
      <c r="AD305" s="120">
        <f t="shared" si="397"/>
        <v>601.46</v>
      </c>
      <c r="AE305" s="120">
        <f t="shared" si="397"/>
        <v>37.27</v>
      </c>
      <c r="AF305" s="120">
        <f t="shared" si="397"/>
        <v>220</v>
      </c>
      <c r="AG305" s="120">
        <f t="shared" si="397"/>
        <v>0</v>
      </c>
      <c r="AH305" s="120">
        <f t="shared" si="397"/>
        <v>1797.84</v>
      </c>
      <c r="AI305" s="119" t="s">
        <v>32</v>
      </c>
    </row>
    <row r="306" s="17" customFormat="1" ht="16" customHeight="1" spans="1:35">
      <c r="A306" s="100">
        <f t="shared" si="353"/>
        <v>303</v>
      </c>
      <c r="B306" s="26" t="s">
        <v>747</v>
      </c>
      <c r="C306" s="148" t="s">
        <v>748</v>
      </c>
      <c r="D306" s="312" t="s">
        <v>749</v>
      </c>
      <c r="E306" s="146">
        <v>3726.65</v>
      </c>
      <c r="F306" s="26">
        <v>3726.65</v>
      </c>
      <c r="G306" s="138">
        <v>6014.67</v>
      </c>
      <c r="H306" s="137">
        <v>3726.65</v>
      </c>
      <c r="I306" s="154">
        <v>0</v>
      </c>
      <c r="J306" s="102"/>
      <c r="K306" s="26">
        <f t="shared" si="354"/>
        <v>44.72</v>
      </c>
      <c r="L306" s="26">
        <f t="shared" si="355"/>
        <v>596.26</v>
      </c>
      <c r="M306" s="102">
        <f t="shared" si="356"/>
        <v>481.17</v>
      </c>
      <c r="N306" s="26">
        <f t="shared" si="357"/>
        <v>26.09</v>
      </c>
      <c r="O306" s="102">
        <f t="shared" si="358"/>
        <v>0</v>
      </c>
      <c r="P306" s="102">
        <f t="shared" si="359"/>
        <v>0</v>
      </c>
      <c r="Q306" s="102">
        <f t="shared" si="360"/>
        <v>1148.24</v>
      </c>
      <c r="R306" s="26">
        <f t="shared" si="361"/>
        <v>0</v>
      </c>
      <c r="S306" s="26">
        <f t="shared" si="362"/>
        <v>298.13</v>
      </c>
      <c r="T306" s="102">
        <f t="shared" si="363"/>
        <v>120.29</v>
      </c>
      <c r="U306" s="26">
        <f t="shared" si="364"/>
        <v>11.18</v>
      </c>
      <c r="V306" s="102">
        <f t="shared" si="365"/>
        <v>0</v>
      </c>
      <c r="W306" s="102">
        <f t="shared" si="366"/>
        <v>0</v>
      </c>
      <c r="X306" s="26">
        <f t="shared" si="367"/>
        <v>429.6</v>
      </c>
      <c r="Y306" s="26">
        <f t="shared" si="368"/>
        <v>1577.84</v>
      </c>
      <c r="Z306" s="132"/>
      <c r="AA306" s="119" t="s">
        <v>75</v>
      </c>
      <c r="AB306" s="120">
        <f t="shared" ref="AB306:AH306" si="398">K306+R306</f>
        <v>44.72</v>
      </c>
      <c r="AC306" s="120">
        <f t="shared" si="398"/>
        <v>894.39</v>
      </c>
      <c r="AD306" s="120">
        <f t="shared" si="398"/>
        <v>601.46</v>
      </c>
      <c r="AE306" s="120">
        <f t="shared" si="398"/>
        <v>37.27</v>
      </c>
      <c r="AF306" s="120">
        <f t="shared" si="398"/>
        <v>0</v>
      </c>
      <c r="AG306" s="120">
        <f t="shared" si="398"/>
        <v>0</v>
      </c>
      <c r="AH306" s="120">
        <f t="shared" si="398"/>
        <v>1577.84</v>
      </c>
      <c r="AI306" s="119" t="s">
        <v>31</v>
      </c>
    </row>
    <row r="307" s="17" customFormat="1" ht="16" customHeight="1" spans="1:35">
      <c r="A307" s="100">
        <f t="shared" si="353"/>
        <v>304</v>
      </c>
      <c r="B307" s="26" t="s">
        <v>747</v>
      </c>
      <c r="C307" s="148" t="s">
        <v>750</v>
      </c>
      <c r="D307" s="312" t="s">
        <v>751</v>
      </c>
      <c r="E307" s="146">
        <v>3726.65</v>
      </c>
      <c r="F307" s="26">
        <v>3726.65</v>
      </c>
      <c r="G307" s="137">
        <v>6014.67</v>
      </c>
      <c r="H307" s="137">
        <v>3726.65</v>
      </c>
      <c r="I307" s="154">
        <v>0</v>
      </c>
      <c r="J307" s="102"/>
      <c r="K307" s="26">
        <f t="shared" si="354"/>
        <v>44.72</v>
      </c>
      <c r="L307" s="26">
        <f t="shared" si="355"/>
        <v>596.26</v>
      </c>
      <c r="M307" s="102">
        <f t="shared" si="356"/>
        <v>481.17</v>
      </c>
      <c r="N307" s="26">
        <f t="shared" si="357"/>
        <v>26.09</v>
      </c>
      <c r="O307" s="102">
        <f t="shared" si="358"/>
        <v>0</v>
      </c>
      <c r="P307" s="102">
        <f t="shared" si="359"/>
        <v>0</v>
      </c>
      <c r="Q307" s="102">
        <f t="shared" si="360"/>
        <v>1148.24</v>
      </c>
      <c r="R307" s="26">
        <f t="shared" si="361"/>
        <v>0</v>
      </c>
      <c r="S307" s="26">
        <f t="shared" si="362"/>
        <v>298.13</v>
      </c>
      <c r="T307" s="102">
        <f t="shared" si="363"/>
        <v>120.29</v>
      </c>
      <c r="U307" s="26">
        <f t="shared" si="364"/>
        <v>11.18</v>
      </c>
      <c r="V307" s="102">
        <f t="shared" si="365"/>
        <v>0</v>
      </c>
      <c r="W307" s="102">
        <f t="shared" si="366"/>
        <v>0</v>
      </c>
      <c r="X307" s="26">
        <f t="shared" si="367"/>
        <v>429.6</v>
      </c>
      <c r="Y307" s="26">
        <f t="shared" si="368"/>
        <v>1577.84</v>
      </c>
      <c r="Z307" s="132"/>
      <c r="AA307" s="119" t="s">
        <v>75</v>
      </c>
      <c r="AB307" s="120">
        <f t="shared" ref="AB307:AH307" si="399">K307+R307</f>
        <v>44.72</v>
      </c>
      <c r="AC307" s="120">
        <f t="shared" si="399"/>
        <v>894.39</v>
      </c>
      <c r="AD307" s="120">
        <f t="shared" si="399"/>
        <v>601.46</v>
      </c>
      <c r="AE307" s="120">
        <f t="shared" si="399"/>
        <v>37.27</v>
      </c>
      <c r="AF307" s="120">
        <f t="shared" si="399"/>
        <v>0</v>
      </c>
      <c r="AG307" s="120">
        <f t="shared" si="399"/>
        <v>0</v>
      </c>
      <c r="AH307" s="120">
        <f t="shared" si="399"/>
        <v>1577.84</v>
      </c>
      <c r="AI307" s="119" t="s">
        <v>31</v>
      </c>
    </row>
    <row r="308" s="17" customFormat="1" ht="16" customHeight="1" spans="1:35">
      <c r="A308" s="100">
        <f t="shared" si="353"/>
        <v>305</v>
      </c>
      <c r="B308" s="26" t="s">
        <v>130</v>
      </c>
      <c r="C308" s="143" t="s">
        <v>752</v>
      </c>
      <c r="D308" s="110" t="s">
        <v>753</v>
      </c>
      <c r="E308" s="146">
        <v>3726.65</v>
      </c>
      <c r="F308" s="26">
        <v>3726.65</v>
      </c>
      <c r="G308" s="137">
        <v>6014.67</v>
      </c>
      <c r="H308" s="137">
        <v>3726.65</v>
      </c>
      <c r="I308" s="154">
        <v>3180</v>
      </c>
      <c r="J308" s="102"/>
      <c r="K308" s="26">
        <f t="shared" si="354"/>
        <v>44.72</v>
      </c>
      <c r="L308" s="26">
        <f t="shared" si="355"/>
        <v>596.26</v>
      </c>
      <c r="M308" s="102">
        <f t="shared" si="356"/>
        <v>481.17</v>
      </c>
      <c r="N308" s="26">
        <f t="shared" si="357"/>
        <v>26.09</v>
      </c>
      <c r="O308" s="102">
        <f t="shared" si="358"/>
        <v>159</v>
      </c>
      <c r="P308" s="102">
        <f t="shared" si="359"/>
        <v>0</v>
      </c>
      <c r="Q308" s="102">
        <f t="shared" si="360"/>
        <v>1307.24</v>
      </c>
      <c r="R308" s="26">
        <f t="shared" si="361"/>
        <v>0</v>
      </c>
      <c r="S308" s="26">
        <f t="shared" si="362"/>
        <v>298.13</v>
      </c>
      <c r="T308" s="102">
        <f t="shared" si="363"/>
        <v>120.29</v>
      </c>
      <c r="U308" s="26">
        <f t="shared" si="364"/>
        <v>11.18</v>
      </c>
      <c r="V308" s="102">
        <f t="shared" si="365"/>
        <v>159</v>
      </c>
      <c r="W308" s="102">
        <f t="shared" si="366"/>
        <v>0</v>
      </c>
      <c r="X308" s="26">
        <f t="shared" si="367"/>
        <v>588.6</v>
      </c>
      <c r="Y308" s="26">
        <f t="shared" si="368"/>
        <v>1895.84</v>
      </c>
      <c r="Z308" s="132"/>
      <c r="AA308" s="119" t="s">
        <v>71</v>
      </c>
      <c r="AB308" s="120">
        <f t="shared" ref="AB308:AH308" si="400">K308+R308</f>
        <v>44.72</v>
      </c>
      <c r="AC308" s="120">
        <f t="shared" si="400"/>
        <v>894.39</v>
      </c>
      <c r="AD308" s="120">
        <f t="shared" si="400"/>
        <v>601.46</v>
      </c>
      <c r="AE308" s="120">
        <f t="shared" si="400"/>
        <v>37.27</v>
      </c>
      <c r="AF308" s="120">
        <f t="shared" si="400"/>
        <v>318</v>
      </c>
      <c r="AG308" s="120">
        <f t="shared" si="400"/>
        <v>0</v>
      </c>
      <c r="AH308" s="120">
        <f t="shared" si="400"/>
        <v>1895.84</v>
      </c>
      <c r="AI308" s="119" t="s">
        <v>34</v>
      </c>
    </row>
    <row r="309" s="17" customFormat="1" ht="16" customHeight="1" spans="1:35">
      <c r="A309" s="100">
        <f t="shared" si="353"/>
        <v>306</v>
      </c>
      <c r="B309" s="26" t="s">
        <v>185</v>
      </c>
      <c r="C309" s="143" t="s">
        <v>756</v>
      </c>
      <c r="D309" s="110" t="s">
        <v>757</v>
      </c>
      <c r="E309" s="146">
        <v>3726.65</v>
      </c>
      <c r="F309" s="26">
        <v>3726.65</v>
      </c>
      <c r="G309" s="137">
        <v>6014.67</v>
      </c>
      <c r="H309" s="137">
        <v>3726.65</v>
      </c>
      <c r="I309" s="154">
        <v>2200</v>
      </c>
      <c r="J309" s="102"/>
      <c r="K309" s="26">
        <f t="shared" si="354"/>
        <v>44.72</v>
      </c>
      <c r="L309" s="26">
        <f t="shared" si="355"/>
        <v>596.26</v>
      </c>
      <c r="M309" s="102">
        <f t="shared" si="356"/>
        <v>481.17</v>
      </c>
      <c r="N309" s="26">
        <f t="shared" si="357"/>
        <v>26.09</v>
      </c>
      <c r="O309" s="102">
        <f t="shared" si="358"/>
        <v>110</v>
      </c>
      <c r="P309" s="102">
        <f t="shared" si="359"/>
        <v>0</v>
      </c>
      <c r="Q309" s="102">
        <f t="shared" si="360"/>
        <v>1258.24</v>
      </c>
      <c r="R309" s="26">
        <f t="shared" si="361"/>
        <v>0</v>
      </c>
      <c r="S309" s="26">
        <f t="shared" si="362"/>
        <v>298.13</v>
      </c>
      <c r="T309" s="102">
        <f t="shared" si="363"/>
        <v>120.29</v>
      </c>
      <c r="U309" s="26">
        <f t="shared" si="364"/>
        <v>11.18</v>
      </c>
      <c r="V309" s="102">
        <f t="shared" si="365"/>
        <v>110</v>
      </c>
      <c r="W309" s="102">
        <f t="shared" si="366"/>
        <v>0</v>
      </c>
      <c r="X309" s="26">
        <f t="shared" si="367"/>
        <v>539.6</v>
      </c>
      <c r="Y309" s="26">
        <f t="shared" si="368"/>
        <v>1797.84</v>
      </c>
      <c r="Z309" s="132"/>
      <c r="AA309" s="119" t="s">
        <v>58</v>
      </c>
      <c r="AB309" s="120">
        <f t="shared" ref="AB309:AH309" si="401">K309+R309</f>
        <v>44.72</v>
      </c>
      <c r="AC309" s="120">
        <f t="shared" si="401"/>
        <v>894.39</v>
      </c>
      <c r="AD309" s="120">
        <f t="shared" si="401"/>
        <v>601.46</v>
      </c>
      <c r="AE309" s="120">
        <f t="shared" si="401"/>
        <v>37.27</v>
      </c>
      <c r="AF309" s="120">
        <f t="shared" si="401"/>
        <v>220</v>
      </c>
      <c r="AG309" s="120">
        <f t="shared" si="401"/>
        <v>0</v>
      </c>
      <c r="AH309" s="120">
        <f t="shared" si="401"/>
        <v>1797.84</v>
      </c>
      <c r="AI309" s="119" t="s">
        <v>32</v>
      </c>
    </row>
    <row r="310" s="17" customFormat="1" ht="16" customHeight="1" spans="1:35">
      <c r="A310" s="100">
        <f t="shared" si="353"/>
        <v>307</v>
      </c>
      <c r="B310" s="26" t="s">
        <v>185</v>
      </c>
      <c r="C310" s="143" t="s">
        <v>758</v>
      </c>
      <c r="D310" s="110" t="s">
        <v>759</v>
      </c>
      <c r="E310" s="146">
        <v>3726.65</v>
      </c>
      <c r="F310" s="26">
        <v>3726.65</v>
      </c>
      <c r="G310" s="137">
        <v>6014.67</v>
      </c>
      <c r="H310" s="137">
        <v>3726.65</v>
      </c>
      <c r="I310" s="154">
        <v>0</v>
      </c>
      <c r="J310" s="102"/>
      <c r="K310" s="26">
        <f t="shared" si="354"/>
        <v>44.72</v>
      </c>
      <c r="L310" s="26">
        <f t="shared" si="355"/>
        <v>596.26</v>
      </c>
      <c r="M310" s="102">
        <f t="shared" si="356"/>
        <v>481.17</v>
      </c>
      <c r="N310" s="26">
        <f t="shared" si="357"/>
        <v>26.09</v>
      </c>
      <c r="O310" s="102">
        <f t="shared" si="358"/>
        <v>0</v>
      </c>
      <c r="P310" s="102">
        <f t="shared" si="359"/>
        <v>0</v>
      </c>
      <c r="Q310" s="102">
        <f t="shared" si="360"/>
        <v>1148.24</v>
      </c>
      <c r="R310" s="26">
        <f t="shared" si="361"/>
        <v>0</v>
      </c>
      <c r="S310" s="26">
        <f t="shared" si="362"/>
        <v>298.13</v>
      </c>
      <c r="T310" s="102">
        <f t="shared" si="363"/>
        <v>120.29</v>
      </c>
      <c r="U310" s="26">
        <f t="shared" si="364"/>
        <v>11.18</v>
      </c>
      <c r="V310" s="102">
        <f t="shared" si="365"/>
        <v>0</v>
      </c>
      <c r="W310" s="102">
        <f t="shared" si="366"/>
        <v>0</v>
      </c>
      <c r="X310" s="26">
        <f t="shared" si="367"/>
        <v>429.6</v>
      </c>
      <c r="Y310" s="26">
        <f t="shared" si="368"/>
        <v>1577.84</v>
      </c>
      <c r="Z310" s="132"/>
      <c r="AA310" s="119" t="s">
        <v>54</v>
      </c>
      <c r="AB310" s="120">
        <f t="shared" ref="AB310:AH310" si="402">K310+R310</f>
        <v>44.72</v>
      </c>
      <c r="AC310" s="120">
        <f t="shared" si="402"/>
        <v>894.39</v>
      </c>
      <c r="AD310" s="120">
        <f t="shared" si="402"/>
        <v>601.46</v>
      </c>
      <c r="AE310" s="120">
        <f t="shared" si="402"/>
        <v>37.27</v>
      </c>
      <c r="AF310" s="120">
        <f t="shared" si="402"/>
        <v>0</v>
      </c>
      <c r="AG310" s="120">
        <f t="shared" si="402"/>
        <v>0</v>
      </c>
      <c r="AH310" s="120">
        <f t="shared" si="402"/>
        <v>1577.84</v>
      </c>
      <c r="AI310" s="119" t="s">
        <v>32</v>
      </c>
    </row>
    <row r="311" s="17" customFormat="1" ht="16" customHeight="1" spans="1:35">
      <c r="A311" s="100">
        <f t="shared" si="353"/>
        <v>308</v>
      </c>
      <c r="B311" s="26" t="s">
        <v>193</v>
      </c>
      <c r="C311" s="143" t="s">
        <v>760</v>
      </c>
      <c r="D311" s="110" t="s">
        <v>761</v>
      </c>
      <c r="E311" s="146">
        <v>3726.65</v>
      </c>
      <c r="F311" s="26">
        <v>3726.65</v>
      </c>
      <c r="G311" s="137">
        <v>6014.67</v>
      </c>
      <c r="H311" s="137">
        <v>3726.65</v>
      </c>
      <c r="I311" s="154">
        <v>2200</v>
      </c>
      <c r="J311" s="102"/>
      <c r="K311" s="26">
        <f t="shared" si="354"/>
        <v>44.72</v>
      </c>
      <c r="L311" s="26">
        <f t="shared" si="355"/>
        <v>596.26</v>
      </c>
      <c r="M311" s="102">
        <f t="shared" si="356"/>
        <v>481.17</v>
      </c>
      <c r="N311" s="26">
        <f t="shared" si="357"/>
        <v>26.09</v>
      </c>
      <c r="O311" s="102">
        <f t="shared" si="358"/>
        <v>110</v>
      </c>
      <c r="P311" s="102">
        <f t="shared" si="359"/>
        <v>0</v>
      </c>
      <c r="Q311" s="102">
        <f t="shared" si="360"/>
        <v>1258.24</v>
      </c>
      <c r="R311" s="26">
        <f t="shared" si="361"/>
        <v>0</v>
      </c>
      <c r="S311" s="26">
        <f t="shared" si="362"/>
        <v>298.13</v>
      </c>
      <c r="T311" s="102">
        <f t="shared" si="363"/>
        <v>120.29</v>
      </c>
      <c r="U311" s="26">
        <f t="shared" si="364"/>
        <v>11.18</v>
      </c>
      <c r="V311" s="102">
        <f t="shared" si="365"/>
        <v>110</v>
      </c>
      <c r="W311" s="102">
        <f t="shared" si="366"/>
        <v>0</v>
      </c>
      <c r="X311" s="26">
        <f t="shared" si="367"/>
        <v>539.6</v>
      </c>
      <c r="Y311" s="26">
        <f t="shared" si="368"/>
        <v>1797.84</v>
      </c>
      <c r="Z311" s="132"/>
      <c r="AA311" s="119" t="s">
        <v>57</v>
      </c>
      <c r="AB311" s="120">
        <f t="shared" ref="AB311:AH311" si="403">K311+R311</f>
        <v>44.72</v>
      </c>
      <c r="AC311" s="120">
        <f t="shared" si="403"/>
        <v>894.39</v>
      </c>
      <c r="AD311" s="120">
        <f t="shared" si="403"/>
        <v>601.46</v>
      </c>
      <c r="AE311" s="120">
        <f t="shared" si="403"/>
        <v>37.27</v>
      </c>
      <c r="AF311" s="120">
        <f t="shared" si="403"/>
        <v>220</v>
      </c>
      <c r="AG311" s="120">
        <f t="shared" si="403"/>
        <v>0</v>
      </c>
      <c r="AH311" s="120">
        <f t="shared" si="403"/>
        <v>1797.84</v>
      </c>
      <c r="AI311" s="119" t="s">
        <v>32</v>
      </c>
    </row>
    <row r="312" s="17" customFormat="1" ht="16" customHeight="1" spans="1:35">
      <c r="A312" s="100">
        <f t="shared" si="353"/>
        <v>309</v>
      </c>
      <c r="B312" s="26" t="s">
        <v>193</v>
      </c>
      <c r="C312" s="143" t="s">
        <v>762</v>
      </c>
      <c r="D312" s="110" t="s">
        <v>763</v>
      </c>
      <c r="E312" s="149">
        <v>3726.65</v>
      </c>
      <c r="F312" s="102">
        <v>3726.65</v>
      </c>
      <c r="G312" s="138">
        <v>6014.67</v>
      </c>
      <c r="H312" s="138">
        <v>3726.65</v>
      </c>
      <c r="I312" s="154">
        <v>2200</v>
      </c>
      <c r="J312" s="102"/>
      <c r="K312" s="26">
        <f t="shared" si="354"/>
        <v>44.72</v>
      </c>
      <c r="L312" s="26">
        <f t="shared" si="355"/>
        <v>596.26</v>
      </c>
      <c r="M312" s="102">
        <f t="shared" si="356"/>
        <v>481.17</v>
      </c>
      <c r="N312" s="26">
        <f t="shared" si="357"/>
        <v>26.09</v>
      </c>
      <c r="O312" s="102">
        <f t="shared" si="358"/>
        <v>110</v>
      </c>
      <c r="P312" s="102">
        <f t="shared" si="359"/>
        <v>0</v>
      </c>
      <c r="Q312" s="102">
        <f t="shared" si="360"/>
        <v>1258.24</v>
      </c>
      <c r="R312" s="26">
        <f t="shared" si="361"/>
        <v>0</v>
      </c>
      <c r="S312" s="26">
        <f t="shared" si="362"/>
        <v>298.13</v>
      </c>
      <c r="T312" s="102">
        <f t="shared" si="363"/>
        <v>120.29</v>
      </c>
      <c r="U312" s="26">
        <f t="shared" si="364"/>
        <v>11.18</v>
      </c>
      <c r="V312" s="102">
        <f t="shared" si="365"/>
        <v>110</v>
      </c>
      <c r="W312" s="102">
        <f t="shared" si="366"/>
        <v>0</v>
      </c>
      <c r="X312" s="26">
        <f t="shared" si="367"/>
        <v>539.6</v>
      </c>
      <c r="Y312" s="26">
        <f t="shared" si="368"/>
        <v>1797.84</v>
      </c>
      <c r="Z312" s="132"/>
      <c r="AA312" s="119" t="s">
        <v>57</v>
      </c>
      <c r="AB312" s="120">
        <f t="shared" ref="AB312:AH312" si="404">K312+R312</f>
        <v>44.72</v>
      </c>
      <c r="AC312" s="120">
        <f t="shared" si="404"/>
        <v>894.39</v>
      </c>
      <c r="AD312" s="120">
        <f t="shared" si="404"/>
        <v>601.46</v>
      </c>
      <c r="AE312" s="120">
        <f t="shared" si="404"/>
        <v>37.27</v>
      </c>
      <c r="AF312" s="120">
        <f t="shared" si="404"/>
        <v>220</v>
      </c>
      <c r="AG312" s="120">
        <f t="shared" si="404"/>
        <v>0</v>
      </c>
      <c r="AH312" s="120">
        <f t="shared" si="404"/>
        <v>1797.84</v>
      </c>
      <c r="AI312" s="119" t="s">
        <v>32</v>
      </c>
    </row>
    <row r="313" s="17" customFormat="1" ht="16" customHeight="1" spans="1:35">
      <c r="A313" s="100">
        <f t="shared" si="353"/>
        <v>310</v>
      </c>
      <c r="B313" s="26" t="s">
        <v>193</v>
      </c>
      <c r="C313" s="143" t="s">
        <v>764</v>
      </c>
      <c r="D313" s="110" t="s">
        <v>765</v>
      </c>
      <c r="E313" s="149">
        <v>3726.65</v>
      </c>
      <c r="F313" s="102">
        <v>3726.65</v>
      </c>
      <c r="G313" s="138">
        <v>6014.67</v>
      </c>
      <c r="H313" s="138">
        <v>3726.65</v>
      </c>
      <c r="I313" s="154">
        <v>2200</v>
      </c>
      <c r="J313" s="102"/>
      <c r="K313" s="26">
        <f t="shared" si="354"/>
        <v>44.72</v>
      </c>
      <c r="L313" s="26">
        <f t="shared" si="355"/>
        <v>596.26</v>
      </c>
      <c r="M313" s="102">
        <f t="shared" si="356"/>
        <v>481.17</v>
      </c>
      <c r="N313" s="26">
        <f t="shared" si="357"/>
        <v>26.09</v>
      </c>
      <c r="O313" s="102">
        <f t="shared" si="358"/>
        <v>110</v>
      </c>
      <c r="P313" s="102">
        <f t="shared" si="359"/>
        <v>0</v>
      </c>
      <c r="Q313" s="102">
        <f t="shared" si="360"/>
        <v>1258.24</v>
      </c>
      <c r="R313" s="26">
        <f t="shared" si="361"/>
        <v>0</v>
      </c>
      <c r="S313" s="26">
        <f t="shared" si="362"/>
        <v>298.13</v>
      </c>
      <c r="T313" s="102">
        <f t="shared" si="363"/>
        <v>120.29</v>
      </c>
      <c r="U313" s="26">
        <f t="shared" si="364"/>
        <v>11.18</v>
      </c>
      <c r="V313" s="102">
        <f t="shared" si="365"/>
        <v>110</v>
      </c>
      <c r="W313" s="102">
        <f t="shared" si="366"/>
        <v>0</v>
      </c>
      <c r="X313" s="26">
        <f t="shared" si="367"/>
        <v>539.6</v>
      </c>
      <c r="Y313" s="26">
        <f t="shared" si="368"/>
        <v>1797.84</v>
      </c>
      <c r="Z313" s="132"/>
      <c r="AA313" s="119" t="s">
        <v>57</v>
      </c>
      <c r="AB313" s="120">
        <f t="shared" ref="AB313:AH313" si="405">K313+R313</f>
        <v>44.72</v>
      </c>
      <c r="AC313" s="120">
        <f t="shared" si="405"/>
        <v>894.39</v>
      </c>
      <c r="AD313" s="120">
        <f t="shared" si="405"/>
        <v>601.46</v>
      </c>
      <c r="AE313" s="120">
        <f t="shared" si="405"/>
        <v>37.27</v>
      </c>
      <c r="AF313" s="120">
        <f t="shared" si="405"/>
        <v>220</v>
      </c>
      <c r="AG313" s="120">
        <f t="shared" si="405"/>
        <v>0</v>
      </c>
      <c r="AH313" s="120">
        <f t="shared" si="405"/>
        <v>1797.84</v>
      </c>
      <c r="AI313" s="119" t="s">
        <v>32</v>
      </c>
    </row>
    <row r="314" s="74" customFormat="1" ht="16" customHeight="1" spans="1:35">
      <c r="A314" s="104">
        <f t="shared" si="353"/>
        <v>311</v>
      </c>
      <c r="B314" s="105" t="s">
        <v>207</v>
      </c>
      <c r="C314" s="169" t="s">
        <v>754</v>
      </c>
      <c r="D314" s="151" t="s">
        <v>755</v>
      </c>
      <c r="E314" s="251">
        <v>3726.65</v>
      </c>
      <c r="F314" s="105">
        <v>0</v>
      </c>
      <c r="G314" s="153">
        <v>0</v>
      </c>
      <c r="H314" s="233">
        <v>0</v>
      </c>
      <c r="I314" s="155">
        <v>0</v>
      </c>
      <c r="J314" s="107"/>
      <c r="K314" s="105">
        <f t="shared" si="354"/>
        <v>44.72</v>
      </c>
      <c r="L314" s="105">
        <f t="shared" si="355"/>
        <v>0</v>
      </c>
      <c r="M314" s="107">
        <f t="shared" si="356"/>
        <v>0</v>
      </c>
      <c r="N314" s="105">
        <f t="shared" si="357"/>
        <v>0</v>
      </c>
      <c r="O314" s="107">
        <f t="shared" si="358"/>
        <v>0</v>
      </c>
      <c r="P314" s="107">
        <f t="shared" si="359"/>
        <v>0</v>
      </c>
      <c r="Q314" s="107">
        <f t="shared" si="360"/>
        <v>44.72</v>
      </c>
      <c r="R314" s="105">
        <f t="shared" si="361"/>
        <v>0</v>
      </c>
      <c r="S314" s="105">
        <f t="shared" si="362"/>
        <v>0</v>
      </c>
      <c r="T314" s="107">
        <f t="shared" si="363"/>
        <v>0</v>
      </c>
      <c r="U314" s="105">
        <f t="shared" si="364"/>
        <v>0</v>
      </c>
      <c r="V314" s="107">
        <f t="shared" si="365"/>
        <v>0</v>
      </c>
      <c r="W314" s="107">
        <f t="shared" si="366"/>
        <v>0</v>
      </c>
      <c r="X314" s="105">
        <f t="shared" si="367"/>
        <v>0</v>
      </c>
      <c r="Y314" s="105">
        <f t="shared" si="368"/>
        <v>44.72</v>
      </c>
      <c r="Z314" s="156"/>
      <c r="AA314" s="121" t="s">
        <v>59</v>
      </c>
      <c r="AB314" s="122">
        <f t="shared" ref="AB314:AH314" si="406">K314+R314</f>
        <v>44.72</v>
      </c>
      <c r="AC314" s="122">
        <f t="shared" si="406"/>
        <v>0</v>
      </c>
      <c r="AD314" s="122">
        <f t="shared" si="406"/>
        <v>0</v>
      </c>
      <c r="AE314" s="122">
        <f t="shared" si="406"/>
        <v>0</v>
      </c>
      <c r="AF314" s="122">
        <f t="shared" si="406"/>
        <v>0</v>
      </c>
      <c r="AG314" s="122">
        <f t="shared" si="406"/>
        <v>0</v>
      </c>
      <c r="AH314" s="122">
        <f t="shared" si="406"/>
        <v>44.72</v>
      </c>
      <c r="AI314" s="121" t="s">
        <v>35</v>
      </c>
    </row>
    <row r="315" s="17" customFormat="1" ht="16" customHeight="1" spans="1:35">
      <c r="A315" s="100">
        <f t="shared" si="353"/>
        <v>312</v>
      </c>
      <c r="B315" s="26" t="s">
        <v>193</v>
      </c>
      <c r="C315" s="20" t="s">
        <v>766</v>
      </c>
      <c r="D315" s="110" t="s">
        <v>767</v>
      </c>
      <c r="E315" s="149">
        <v>3726.65</v>
      </c>
      <c r="F315" s="102">
        <v>3726.65</v>
      </c>
      <c r="G315" s="138">
        <v>6014.67</v>
      </c>
      <c r="H315" s="138">
        <v>3726.65</v>
      </c>
      <c r="I315" s="154">
        <v>2200</v>
      </c>
      <c r="J315" s="102"/>
      <c r="K315" s="26">
        <f t="shared" si="354"/>
        <v>44.72</v>
      </c>
      <c r="L315" s="26">
        <f t="shared" si="355"/>
        <v>596.26</v>
      </c>
      <c r="M315" s="102">
        <f t="shared" si="356"/>
        <v>481.17</v>
      </c>
      <c r="N315" s="26">
        <f t="shared" si="357"/>
        <v>26.09</v>
      </c>
      <c r="O315" s="102">
        <f t="shared" si="358"/>
        <v>110</v>
      </c>
      <c r="P315" s="102">
        <f t="shared" si="359"/>
        <v>0</v>
      </c>
      <c r="Q315" s="102">
        <f t="shared" si="360"/>
        <v>1258.24</v>
      </c>
      <c r="R315" s="26">
        <f t="shared" si="361"/>
        <v>0</v>
      </c>
      <c r="S315" s="26">
        <f t="shared" si="362"/>
        <v>298.13</v>
      </c>
      <c r="T315" s="102">
        <f t="shared" si="363"/>
        <v>120.29</v>
      </c>
      <c r="U315" s="26">
        <f t="shared" si="364"/>
        <v>11.18</v>
      </c>
      <c r="V315" s="102">
        <f t="shared" si="365"/>
        <v>110</v>
      </c>
      <c r="W315" s="102">
        <f t="shared" si="366"/>
        <v>0</v>
      </c>
      <c r="X315" s="26">
        <f t="shared" si="367"/>
        <v>539.6</v>
      </c>
      <c r="Y315" s="26">
        <f t="shared" si="368"/>
        <v>1797.84</v>
      </c>
      <c r="Z315" s="132"/>
      <c r="AA315" s="119" t="s">
        <v>57</v>
      </c>
      <c r="AB315" s="120">
        <f t="shared" ref="AB315:AH315" si="407">K315+R315</f>
        <v>44.72</v>
      </c>
      <c r="AC315" s="120">
        <f t="shared" si="407"/>
        <v>894.39</v>
      </c>
      <c r="AD315" s="120">
        <f t="shared" si="407"/>
        <v>601.46</v>
      </c>
      <c r="AE315" s="120">
        <f t="shared" si="407"/>
        <v>37.27</v>
      </c>
      <c r="AF315" s="120">
        <f t="shared" si="407"/>
        <v>220</v>
      </c>
      <c r="AG315" s="120">
        <f t="shared" si="407"/>
        <v>0</v>
      </c>
      <c r="AH315" s="120">
        <f t="shared" si="407"/>
        <v>1797.84</v>
      </c>
      <c r="AI315" s="119" t="s">
        <v>32</v>
      </c>
    </row>
    <row r="316" s="17" customFormat="1" ht="16" customHeight="1" spans="1:35">
      <c r="A316" s="100">
        <f t="shared" si="353"/>
        <v>313</v>
      </c>
      <c r="B316" s="26" t="s">
        <v>193</v>
      </c>
      <c r="C316" s="143" t="s">
        <v>768</v>
      </c>
      <c r="D316" s="110" t="s">
        <v>769</v>
      </c>
      <c r="E316" s="149">
        <v>3726.65</v>
      </c>
      <c r="F316" s="102">
        <v>3726.65</v>
      </c>
      <c r="G316" s="138">
        <v>6014.67</v>
      </c>
      <c r="H316" s="138">
        <v>3726.65</v>
      </c>
      <c r="I316" s="154">
        <v>2200</v>
      </c>
      <c r="J316" s="102"/>
      <c r="K316" s="26">
        <f t="shared" si="354"/>
        <v>44.72</v>
      </c>
      <c r="L316" s="26">
        <f t="shared" si="355"/>
        <v>596.26</v>
      </c>
      <c r="M316" s="102">
        <f t="shared" si="356"/>
        <v>481.17</v>
      </c>
      <c r="N316" s="26">
        <f t="shared" si="357"/>
        <v>26.09</v>
      </c>
      <c r="O316" s="102">
        <f t="shared" si="358"/>
        <v>110</v>
      </c>
      <c r="P316" s="102">
        <f t="shared" si="359"/>
        <v>0</v>
      </c>
      <c r="Q316" s="102">
        <f t="shared" si="360"/>
        <v>1258.24</v>
      </c>
      <c r="R316" s="26">
        <f t="shared" si="361"/>
        <v>0</v>
      </c>
      <c r="S316" s="26">
        <f t="shared" si="362"/>
        <v>298.13</v>
      </c>
      <c r="T316" s="102">
        <f t="shared" si="363"/>
        <v>120.29</v>
      </c>
      <c r="U316" s="26">
        <f t="shared" si="364"/>
        <v>11.18</v>
      </c>
      <c r="V316" s="102">
        <f t="shared" si="365"/>
        <v>110</v>
      </c>
      <c r="W316" s="102">
        <f t="shared" si="366"/>
        <v>0</v>
      </c>
      <c r="X316" s="26">
        <f t="shared" si="367"/>
        <v>539.6</v>
      </c>
      <c r="Y316" s="26">
        <f t="shared" si="368"/>
        <v>1797.84</v>
      </c>
      <c r="Z316" s="132"/>
      <c r="AA316" s="119" t="s">
        <v>57</v>
      </c>
      <c r="AB316" s="120">
        <f t="shared" ref="AB316:AH316" si="408">K316+R316</f>
        <v>44.72</v>
      </c>
      <c r="AC316" s="120">
        <f t="shared" si="408"/>
        <v>894.39</v>
      </c>
      <c r="AD316" s="120">
        <f t="shared" si="408"/>
        <v>601.46</v>
      </c>
      <c r="AE316" s="120">
        <f t="shared" si="408"/>
        <v>37.27</v>
      </c>
      <c r="AF316" s="120">
        <f t="shared" si="408"/>
        <v>220</v>
      </c>
      <c r="AG316" s="120">
        <f t="shared" si="408"/>
        <v>0</v>
      </c>
      <c r="AH316" s="120">
        <f t="shared" si="408"/>
        <v>1797.84</v>
      </c>
      <c r="AI316" s="119" t="s">
        <v>32</v>
      </c>
    </row>
    <row r="317" s="17" customFormat="1" ht="16" customHeight="1" spans="1:35">
      <c r="A317" s="100">
        <f t="shared" si="353"/>
        <v>314</v>
      </c>
      <c r="B317" s="26" t="s">
        <v>193</v>
      </c>
      <c r="C317" s="143" t="s">
        <v>770</v>
      </c>
      <c r="D317" s="110" t="s">
        <v>771</v>
      </c>
      <c r="E317" s="149">
        <v>3726.65</v>
      </c>
      <c r="F317" s="102">
        <v>3726.65</v>
      </c>
      <c r="G317" s="138">
        <v>6014.67</v>
      </c>
      <c r="H317" s="138">
        <v>3726.65</v>
      </c>
      <c r="I317" s="154">
        <v>2200</v>
      </c>
      <c r="J317" s="102"/>
      <c r="K317" s="26">
        <f t="shared" si="354"/>
        <v>44.72</v>
      </c>
      <c r="L317" s="26">
        <f t="shared" si="355"/>
        <v>596.26</v>
      </c>
      <c r="M317" s="102">
        <f t="shared" si="356"/>
        <v>481.17</v>
      </c>
      <c r="N317" s="26">
        <f t="shared" si="357"/>
        <v>26.09</v>
      </c>
      <c r="O317" s="102">
        <f t="shared" si="358"/>
        <v>110</v>
      </c>
      <c r="P317" s="102">
        <f t="shared" si="359"/>
        <v>0</v>
      </c>
      <c r="Q317" s="102">
        <f t="shared" si="360"/>
        <v>1258.24</v>
      </c>
      <c r="R317" s="26">
        <f t="shared" si="361"/>
        <v>0</v>
      </c>
      <c r="S317" s="26">
        <f t="shared" si="362"/>
        <v>298.13</v>
      </c>
      <c r="T317" s="102">
        <f t="shared" si="363"/>
        <v>120.29</v>
      </c>
      <c r="U317" s="26">
        <f t="shared" si="364"/>
        <v>11.18</v>
      </c>
      <c r="V317" s="102">
        <f t="shared" si="365"/>
        <v>110</v>
      </c>
      <c r="W317" s="102">
        <f t="shared" si="366"/>
        <v>0</v>
      </c>
      <c r="X317" s="26">
        <f t="shared" si="367"/>
        <v>539.6</v>
      </c>
      <c r="Y317" s="26">
        <f t="shared" si="368"/>
        <v>1797.84</v>
      </c>
      <c r="Z317" s="132"/>
      <c r="AA317" s="119" t="s">
        <v>57</v>
      </c>
      <c r="AB317" s="120">
        <f t="shared" ref="AB317:AH317" si="409">K317+R317</f>
        <v>44.72</v>
      </c>
      <c r="AC317" s="120">
        <f t="shared" si="409"/>
        <v>894.39</v>
      </c>
      <c r="AD317" s="120">
        <f t="shared" si="409"/>
        <v>601.46</v>
      </c>
      <c r="AE317" s="120">
        <f t="shared" si="409"/>
        <v>37.27</v>
      </c>
      <c r="AF317" s="120">
        <f t="shared" si="409"/>
        <v>220</v>
      </c>
      <c r="AG317" s="120">
        <f t="shared" si="409"/>
        <v>0</v>
      </c>
      <c r="AH317" s="120">
        <f t="shared" si="409"/>
        <v>1797.84</v>
      </c>
      <c r="AI317" s="119" t="s">
        <v>32</v>
      </c>
    </row>
    <row r="318" s="17" customFormat="1" ht="16" customHeight="1" spans="1:35">
      <c r="A318" s="100">
        <f t="shared" si="353"/>
        <v>315</v>
      </c>
      <c r="B318" s="26" t="s">
        <v>193</v>
      </c>
      <c r="C318" s="28" t="s">
        <v>772</v>
      </c>
      <c r="D318" s="127" t="s">
        <v>773</v>
      </c>
      <c r="E318" s="149">
        <v>3726.65</v>
      </c>
      <c r="F318" s="102">
        <v>3726.65</v>
      </c>
      <c r="G318" s="138">
        <v>6014.67</v>
      </c>
      <c r="H318" s="138">
        <v>3726.65</v>
      </c>
      <c r="I318" s="154">
        <v>2200</v>
      </c>
      <c r="J318" s="102"/>
      <c r="K318" s="26">
        <f t="shared" si="354"/>
        <v>44.72</v>
      </c>
      <c r="L318" s="26">
        <f t="shared" si="355"/>
        <v>596.26</v>
      </c>
      <c r="M318" s="102">
        <f t="shared" si="356"/>
        <v>481.17</v>
      </c>
      <c r="N318" s="26">
        <f t="shared" si="357"/>
        <v>26.09</v>
      </c>
      <c r="O318" s="102">
        <f t="shared" si="358"/>
        <v>110</v>
      </c>
      <c r="P318" s="102">
        <f t="shared" si="359"/>
        <v>0</v>
      </c>
      <c r="Q318" s="102">
        <f t="shared" si="360"/>
        <v>1258.24</v>
      </c>
      <c r="R318" s="26">
        <f t="shared" si="361"/>
        <v>0</v>
      </c>
      <c r="S318" s="26">
        <f t="shared" si="362"/>
        <v>298.13</v>
      </c>
      <c r="T318" s="102">
        <f t="shared" si="363"/>
        <v>120.29</v>
      </c>
      <c r="U318" s="26">
        <f t="shared" si="364"/>
        <v>11.18</v>
      </c>
      <c r="V318" s="102">
        <f t="shared" si="365"/>
        <v>110</v>
      </c>
      <c r="W318" s="102">
        <f t="shared" si="366"/>
        <v>0</v>
      </c>
      <c r="X318" s="26">
        <f t="shared" si="367"/>
        <v>539.6</v>
      </c>
      <c r="Y318" s="26">
        <f t="shared" si="368"/>
        <v>1797.84</v>
      </c>
      <c r="Z318" s="132"/>
      <c r="AA318" s="119" t="s">
        <v>57</v>
      </c>
      <c r="AB318" s="120">
        <f t="shared" ref="AB318:AH318" si="410">K318+R318</f>
        <v>44.72</v>
      </c>
      <c r="AC318" s="120">
        <f t="shared" si="410"/>
        <v>894.39</v>
      </c>
      <c r="AD318" s="120">
        <f t="shared" si="410"/>
        <v>601.46</v>
      </c>
      <c r="AE318" s="120">
        <f t="shared" si="410"/>
        <v>37.27</v>
      </c>
      <c r="AF318" s="120">
        <f t="shared" si="410"/>
        <v>220</v>
      </c>
      <c r="AG318" s="120">
        <f t="shared" si="410"/>
        <v>0</v>
      </c>
      <c r="AH318" s="120">
        <f t="shared" si="410"/>
        <v>1797.84</v>
      </c>
      <c r="AI318" s="119" t="s">
        <v>32</v>
      </c>
    </row>
    <row r="319" s="17" customFormat="1" ht="16" customHeight="1" spans="1:35">
      <c r="A319" s="100">
        <f t="shared" si="353"/>
        <v>316</v>
      </c>
      <c r="B319" s="26" t="s">
        <v>103</v>
      </c>
      <c r="C319" s="28" t="s">
        <v>774</v>
      </c>
      <c r="D319" s="127" t="s">
        <v>775</v>
      </c>
      <c r="E319" s="149">
        <v>3726.65</v>
      </c>
      <c r="F319" s="102">
        <v>3726.65</v>
      </c>
      <c r="G319" s="138">
        <v>6014.67</v>
      </c>
      <c r="H319" s="138">
        <v>3726.65</v>
      </c>
      <c r="I319" s="154">
        <v>2200</v>
      </c>
      <c r="J319" s="102"/>
      <c r="K319" s="26">
        <f t="shared" si="354"/>
        <v>44.72</v>
      </c>
      <c r="L319" s="26">
        <f t="shared" si="355"/>
        <v>596.26</v>
      </c>
      <c r="M319" s="102">
        <f t="shared" si="356"/>
        <v>481.17</v>
      </c>
      <c r="N319" s="26">
        <f t="shared" si="357"/>
        <v>26.09</v>
      </c>
      <c r="O319" s="102">
        <f t="shared" si="358"/>
        <v>110</v>
      </c>
      <c r="P319" s="102">
        <f t="shared" si="359"/>
        <v>0</v>
      </c>
      <c r="Q319" s="102">
        <f t="shared" si="360"/>
        <v>1258.24</v>
      </c>
      <c r="R319" s="26">
        <f t="shared" si="361"/>
        <v>0</v>
      </c>
      <c r="S319" s="26">
        <f t="shared" si="362"/>
        <v>298.13</v>
      </c>
      <c r="T319" s="102">
        <f t="shared" si="363"/>
        <v>120.29</v>
      </c>
      <c r="U319" s="26">
        <f t="shared" si="364"/>
        <v>11.18</v>
      </c>
      <c r="V319" s="102">
        <f t="shared" si="365"/>
        <v>110</v>
      </c>
      <c r="W319" s="102">
        <f t="shared" si="366"/>
        <v>0</v>
      </c>
      <c r="X319" s="26">
        <f t="shared" si="367"/>
        <v>539.6</v>
      </c>
      <c r="Y319" s="26">
        <f t="shared" si="368"/>
        <v>1797.84</v>
      </c>
      <c r="Z319" s="132"/>
      <c r="AA319" s="119" t="s">
        <v>42</v>
      </c>
      <c r="AB319" s="120">
        <f t="shared" ref="AB319:AH319" si="411">K319+R319</f>
        <v>44.72</v>
      </c>
      <c r="AC319" s="120">
        <f t="shared" si="411"/>
        <v>894.39</v>
      </c>
      <c r="AD319" s="120">
        <f t="shared" si="411"/>
        <v>601.46</v>
      </c>
      <c r="AE319" s="120">
        <f t="shared" si="411"/>
        <v>37.27</v>
      </c>
      <c r="AF319" s="120">
        <f t="shared" si="411"/>
        <v>220</v>
      </c>
      <c r="AG319" s="120">
        <f t="shared" si="411"/>
        <v>0</v>
      </c>
      <c r="AH319" s="120">
        <f t="shared" si="411"/>
        <v>1797.84</v>
      </c>
      <c r="AI319" s="119" t="s">
        <v>32</v>
      </c>
    </row>
    <row r="320" s="17" customFormat="1" ht="16" customHeight="1" spans="1:35">
      <c r="A320" s="100">
        <f t="shared" si="353"/>
        <v>317</v>
      </c>
      <c r="B320" s="26" t="s">
        <v>103</v>
      </c>
      <c r="C320" s="28" t="s">
        <v>776</v>
      </c>
      <c r="D320" s="127" t="s">
        <v>777</v>
      </c>
      <c r="E320" s="149">
        <v>3726.65</v>
      </c>
      <c r="F320" s="102">
        <v>3726.65</v>
      </c>
      <c r="G320" s="138">
        <v>6014.67</v>
      </c>
      <c r="H320" s="138">
        <v>3726.65</v>
      </c>
      <c r="I320" s="154">
        <v>2200</v>
      </c>
      <c r="J320" s="102"/>
      <c r="K320" s="26">
        <f t="shared" si="354"/>
        <v>44.72</v>
      </c>
      <c r="L320" s="26">
        <f t="shared" si="355"/>
        <v>596.26</v>
      </c>
      <c r="M320" s="102">
        <f t="shared" si="356"/>
        <v>481.17</v>
      </c>
      <c r="N320" s="26">
        <f t="shared" si="357"/>
        <v>26.09</v>
      </c>
      <c r="O320" s="102">
        <f t="shared" si="358"/>
        <v>110</v>
      </c>
      <c r="P320" s="102">
        <f t="shared" si="359"/>
        <v>0</v>
      </c>
      <c r="Q320" s="102">
        <f t="shared" si="360"/>
        <v>1258.24</v>
      </c>
      <c r="R320" s="26">
        <f t="shared" si="361"/>
        <v>0</v>
      </c>
      <c r="S320" s="26">
        <f t="shared" si="362"/>
        <v>298.13</v>
      </c>
      <c r="T320" s="102">
        <f t="shared" si="363"/>
        <v>120.29</v>
      </c>
      <c r="U320" s="26">
        <f t="shared" si="364"/>
        <v>11.18</v>
      </c>
      <c r="V320" s="102">
        <f t="shared" si="365"/>
        <v>110</v>
      </c>
      <c r="W320" s="102">
        <f t="shared" si="366"/>
        <v>0</v>
      </c>
      <c r="X320" s="26">
        <f t="shared" si="367"/>
        <v>539.6</v>
      </c>
      <c r="Y320" s="26">
        <f t="shared" si="368"/>
        <v>1797.84</v>
      </c>
      <c r="Z320" s="132"/>
      <c r="AA320" s="119" t="s">
        <v>42</v>
      </c>
      <c r="AB320" s="120">
        <f t="shared" ref="AB320:AH320" si="412">K320+R320</f>
        <v>44.72</v>
      </c>
      <c r="AC320" s="120">
        <f t="shared" si="412"/>
        <v>894.39</v>
      </c>
      <c r="AD320" s="120">
        <f t="shared" si="412"/>
        <v>601.46</v>
      </c>
      <c r="AE320" s="120">
        <f t="shared" si="412"/>
        <v>37.27</v>
      </c>
      <c r="AF320" s="120">
        <f t="shared" si="412"/>
        <v>220</v>
      </c>
      <c r="AG320" s="120">
        <f t="shared" si="412"/>
        <v>0</v>
      </c>
      <c r="AH320" s="120">
        <f t="shared" si="412"/>
        <v>1797.84</v>
      </c>
      <c r="AI320" s="119" t="s">
        <v>32</v>
      </c>
    </row>
    <row r="321" s="17" customFormat="1" ht="16" customHeight="1" spans="1:35">
      <c r="A321" s="100">
        <f t="shared" si="353"/>
        <v>318</v>
      </c>
      <c r="B321" s="26" t="s">
        <v>123</v>
      </c>
      <c r="C321" s="28" t="s">
        <v>778</v>
      </c>
      <c r="D321" s="127" t="s">
        <v>779</v>
      </c>
      <c r="E321" s="149">
        <v>3726.65</v>
      </c>
      <c r="F321" s="102">
        <v>3726.65</v>
      </c>
      <c r="G321" s="138">
        <v>6014.67</v>
      </c>
      <c r="H321" s="138">
        <v>3726.65</v>
      </c>
      <c r="I321" s="154">
        <v>2200</v>
      </c>
      <c r="J321" s="102"/>
      <c r="K321" s="26">
        <f t="shared" si="354"/>
        <v>44.72</v>
      </c>
      <c r="L321" s="26">
        <f t="shared" si="355"/>
        <v>596.26</v>
      </c>
      <c r="M321" s="102">
        <f t="shared" si="356"/>
        <v>481.17</v>
      </c>
      <c r="N321" s="26">
        <f t="shared" si="357"/>
        <v>26.09</v>
      </c>
      <c r="O321" s="102">
        <f t="shared" si="358"/>
        <v>110</v>
      </c>
      <c r="P321" s="102">
        <f t="shared" si="359"/>
        <v>0</v>
      </c>
      <c r="Q321" s="102">
        <f t="shared" si="360"/>
        <v>1258.24</v>
      </c>
      <c r="R321" s="26">
        <f t="shared" si="361"/>
        <v>0</v>
      </c>
      <c r="S321" s="26">
        <f t="shared" si="362"/>
        <v>298.13</v>
      </c>
      <c r="T321" s="102">
        <f t="shared" si="363"/>
        <v>120.29</v>
      </c>
      <c r="U321" s="26">
        <f t="shared" si="364"/>
        <v>11.18</v>
      </c>
      <c r="V321" s="102">
        <f t="shared" si="365"/>
        <v>110</v>
      </c>
      <c r="W321" s="102">
        <f t="shared" si="366"/>
        <v>0</v>
      </c>
      <c r="X321" s="26">
        <f t="shared" si="367"/>
        <v>539.6</v>
      </c>
      <c r="Y321" s="26">
        <f t="shared" si="368"/>
        <v>1797.84</v>
      </c>
      <c r="Z321" s="132"/>
      <c r="AA321" s="119" t="s">
        <v>63</v>
      </c>
      <c r="AB321" s="120">
        <f t="shared" ref="AB321:AH321" si="413">K321+R321</f>
        <v>44.72</v>
      </c>
      <c r="AC321" s="120">
        <f t="shared" si="413"/>
        <v>894.39</v>
      </c>
      <c r="AD321" s="120">
        <f t="shared" si="413"/>
        <v>601.46</v>
      </c>
      <c r="AE321" s="120">
        <f t="shared" si="413"/>
        <v>37.27</v>
      </c>
      <c r="AF321" s="120">
        <f t="shared" si="413"/>
        <v>220</v>
      </c>
      <c r="AG321" s="120">
        <f t="shared" si="413"/>
        <v>0</v>
      </c>
      <c r="AH321" s="120">
        <f t="shared" si="413"/>
        <v>1797.84</v>
      </c>
      <c r="AI321" s="119" t="s">
        <v>32</v>
      </c>
    </row>
    <row r="322" s="17" customFormat="1" ht="16" customHeight="1" spans="1:35">
      <c r="A322" s="100">
        <f t="shared" si="353"/>
        <v>319</v>
      </c>
      <c r="B322" s="26" t="s">
        <v>123</v>
      </c>
      <c r="C322" s="28" t="s">
        <v>780</v>
      </c>
      <c r="D322" s="127" t="s">
        <v>781</v>
      </c>
      <c r="E322" s="149">
        <v>3726.65</v>
      </c>
      <c r="F322" s="102">
        <v>3726.65</v>
      </c>
      <c r="G322" s="138">
        <v>6014.67</v>
      </c>
      <c r="H322" s="138">
        <v>3726.65</v>
      </c>
      <c r="I322" s="154">
        <v>2200</v>
      </c>
      <c r="J322" s="102"/>
      <c r="K322" s="26">
        <f t="shared" si="354"/>
        <v>44.72</v>
      </c>
      <c r="L322" s="26">
        <f t="shared" si="355"/>
        <v>596.26</v>
      </c>
      <c r="M322" s="102">
        <f t="shared" si="356"/>
        <v>481.17</v>
      </c>
      <c r="N322" s="26">
        <f t="shared" si="357"/>
        <v>26.09</v>
      </c>
      <c r="O322" s="102">
        <f t="shared" si="358"/>
        <v>110</v>
      </c>
      <c r="P322" s="102">
        <f t="shared" si="359"/>
        <v>0</v>
      </c>
      <c r="Q322" s="102">
        <f t="shared" si="360"/>
        <v>1258.24</v>
      </c>
      <c r="R322" s="26">
        <f t="shared" si="361"/>
        <v>0</v>
      </c>
      <c r="S322" s="26">
        <f t="shared" si="362"/>
        <v>298.13</v>
      </c>
      <c r="T322" s="102">
        <f t="shared" si="363"/>
        <v>120.29</v>
      </c>
      <c r="U322" s="26">
        <f t="shared" si="364"/>
        <v>11.18</v>
      </c>
      <c r="V322" s="102">
        <f t="shared" si="365"/>
        <v>110</v>
      </c>
      <c r="W322" s="102">
        <f t="shared" si="366"/>
        <v>0</v>
      </c>
      <c r="X322" s="26">
        <f t="shared" si="367"/>
        <v>539.6</v>
      </c>
      <c r="Y322" s="26">
        <f t="shared" si="368"/>
        <v>1797.84</v>
      </c>
      <c r="Z322" s="132"/>
      <c r="AA322" s="119" t="s">
        <v>63</v>
      </c>
      <c r="AB322" s="120">
        <f t="shared" ref="AB322:AH322" si="414">K322+R322</f>
        <v>44.72</v>
      </c>
      <c r="AC322" s="120">
        <f t="shared" si="414"/>
        <v>894.39</v>
      </c>
      <c r="AD322" s="120">
        <f t="shared" si="414"/>
        <v>601.46</v>
      </c>
      <c r="AE322" s="120">
        <f t="shared" si="414"/>
        <v>37.27</v>
      </c>
      <c r="AF322" s="120">
        <f t="shared" si="414"/>
        <v>220</v>
      </c>
      <c r="AG322" s="120">
        <f t="shared" si="414"/>
        <v>0</v>
      </c>
      <c r="AH322" s="120">
        <f t="shared" si="414"/>
        <v>1797.84</v>
      </c>
      <c r="AI322" s="119" t="s">
        <v>32</v>
      </c>
    </row>
    <row r="323" s="17" customFormat="1" ht="16" customHeight="1" spans="1:35">
      <c r="A323" s="100">
        <f t="shared" si="353"/>
        <v>320</v>
      </c>
      <c r="B323" s="26" t="s">
        <v>201</v>
      </c>
      <c r="C323" s="28" t="s">
        <v>782</v>
      </c>
      <c r="D323" s="127" t="s">
        <v>783</v>
      </c>
      <c r="E323" s="149">
        <v>3726.65</v>
      </c>
      <c r="F323" s="102">
        <v>3726.65</v>
      </c>
      <c r="G323" s="138">
        <v>6014.67</v>
      </c>
      <c r="H323" s="138">
        <v>3726.65</v>
      </c>
      <c r="I323" s="154">
        <v>2200</v>
      </c>
      <c r="J323" s="102"/>
      <c r="K323" s="26">
        <f t="shared" si="354"/>
        <v>44.72</v>
      </c>
      <c r="L323" s="26">
        <f t="shared" si="355"/>
        <v>596.26</v>
      </c>
      <c r="M323" s="102">
        <f t="shared" si="356"/>
        <v>481.17</v>
      </c>
      <c r="N323" s="26">
        <f t="shared" si="357"/>
        <v>26.09</v>
      </c>
      <c r="O323" s="102">
        <f t="shared" si="358"/>
        <v>110</v>
      </c>
      <c r="P323" s="102">
        <f t="shared" si="359"/>
        <v>0</v>
      </c>
      <c r="Q323" s="102">
        <f t="shared" si="360"/>
        <v>1258.24</v>
      </c>
      <c r="R323" s="26">
        <f t="shared" si="361"/>
        <v>0</v>
      </c>
      <c r="S323" s="26">
        <f t="shared" si="362"/>
        <v>298.13</v>
      </c>
      <c r="T323" s="102">
        <f t="shared" si="363"/>
        <v>120.29</v>
      </c>
      <c r="U323" s="26">
        <f t="shared" si="364"/>
        <v>11.18</v>
      </c>
      <c r="V323" s="102">
        <f t="shared" si="365"/>
        <v>110</v>
      </c>
      <c r="W323" s="102">
        <f t="shared" si="366"/>
        <v>0</v>
      </c>
      <c r="X323" s="26">
        <f t="shared" si="367"/>
        <v>539.6</v>
      </c>
      <c r="Y323" s="26">
        <f t="shared" si="368"/>
        <v>1797.84</v>
      </c>
      <c r="Z323" s="132"/>
      <c r="AA323" s="119" t="s">
        <v>46</v>
      </c>
      <c r="AB323" s="120">
        <f t="shared" ref="AB323:AH323" si="415">K323+R323</f>
        <v>44.72</v>
      </c>
      <c r="AC323" s="120">
        <f t="shared" si="415"/>
        <v>894.39</v>
      </c>
      <c r="AD323" s="120">
        <f t="shared" si="415"/>
        <v>601.46</v>
      </c>
      <c r="AE323" s="120">
        <f t="shared" si="415"/>
        <v>37.27</v>
      </c>
      <c r="AF323" s="120">
        <f t="shared" si="415"/>
        <v>220</v>
      </c>
      <c r="AG323" s="120">
        <f t="shared" si="415"/>
        <v>0</v>
      </c>
      <c r="AH323" s="120">
        <f t="shared" si="415"/>
        <v>1797.84</v>
      </c>
      <c r="AI323" s="119" t="s">
        <v>32</v>
      </c>
    </row>
    <row r="324" s="17" customFormat="1" ht="16" customHeight="1" spans="1:35">
      <c r="A324" s="100">
        <f t="shared" si="353"/>
        <v>321</v>
      </c>
      <c r="B324" s="26" t="s">
        <v>113</v>
      </c>
      <c r="C324" s="29" t="s">
        <v>784</v>
      </c>
      <c r="D324" s="127" t="s">
        <v>785</v>
      </c>
      <c r="E324" s="149">
        <v>3726.65</v>
      </c>
      <c r="F324" s="102">
        <v>3726.65</v>
      </c>
      <c r="G324" s="138">
        <v>6014.67</v>
      </c>
      <c r="H324" s="138">
        <v>3726.65</v>
      </c>
      <c r="I324" s="154">
        <v>3180</v>
      </c>
      <c r="J324" s="102"/>
      <c r="K324" s="26">
        <f t="shared" si="354"/>
        <v>44.72</v>
      </c>
      <c r="L324" s="26">
        <f t="shared" si="355"/>
        <v>596.26</v>
      </c>
      <c r="M324" s="102">
        <f t="shared" si="356"/>
        <v>481.17</v>
      </c>
      <c r="N324" s="26">
        <f t="shared" si="357"/>
        <v>26.09</v>
      </c>
      <c r="O324" s="102">
        <f t="shared" si="358"/>
        <v>159</v>
      </c>
      <c r="P324" s="102">
        <f t="shared" si="359"/>
        <v>0</v>
      </c>
      <c r="Q324" s="102">
        <f t="shared" si="360"/>
        <v>1307.24</v>
      </c>
      <c r="R324" s="26">
        <f t="shared" si="361"/>
        <v>0</v>
      </c>
      <c r="S324" s="26">
        <f t="shared" si="362"/>
        <v>298.13</v>
      </c>
      <c r="T324" s="102">
        <f t="shared" si="363"/>
        <v>120.29</v>
      </c>
      <c r="U324" s="26">
        <f t="shared" si="364"/>
        <v>11.18</v>
      </c>
      <c r="V324" s="102">
        <f t="shared" si="365"/>
        <v>159</v>
      </c>
      <c r="W324" s="102">
        <f t="shared" si="366"/>
        <v>0</v>
      </c>
      <c r="X324" s="26">
        <f t="shared" si="367"/>
        <v>588.6</v>
      </c>
      <c r="Y324" s="26">
        <f t="shared" si="368"/>
        <v>1895.84</v>
      </c>
      <c r="Z324" s="132"/>
      <c r="AA324" s="119" t="s">
        <v>68</v>
      </c>
      <c r="AB324" s="120">
        <f t="shared" ref="AB324:AH324" si="416">K324+R324</f>
        <v>44.72</v>
      </c>
      <c r="AC324" s="120">
        <f t="shared" si="416"/>
        <v>894.39</v>
      </c>
      <c r="AD324" s="120">
        <f t="shared" si="416"/>
        <v>601.46</v>
      </c>
      <c r="AE324" s="120">
        <f t="shared" si="416"/>
        <v>37.27</v>
      </c>
      <c r="AF324" s="120">
        <f t="shared" si="416"/>
        <v>318</v>
      </c>
      <c r="AG324" s="120">
        <f t="shared" si="416"/>
        <v>0</v>
      </c>
      <c r="AH324" s="120">
        <f t="shared" si="416"/>
        <v>1895.84</v>
      </c>
      <c r="AI324" s="119" t="s">
        <v>35</v>
      </c>
    </row>
    <row r="325" s="76" customFormat="1" ht="19" customHeight="1" spans="1:35">
      <c r="A325" s="100">
        <f t="shared" si="353"/>
        <v>322</v>
      </c>
      <c r="B325" s="26" t="s">
        <v>207</v>
      </c>
      <c r="C325" s="18" t="s">
        <v>786</v>
      </c>
      <c r="D325" s="136" t="s">
        <v>787</v>
      </c>
      <c r="E325" s="149">
        <v>3726.65</v>
      </c>
      <c r="F325" s="102">
        <v>3726.65</v>
      </c>
      <c r="G325" s="138">
        <v>6014.67</v>
      </c>
      <c r="H325" s="138">
        <v>3726.65</v>
      </c>
      <c r="I325" s="154">
        <v>3180</v>
      </c>
      <c r="J325" s="102"/>
      <c r="K325" s="26">
        <f t="shared" si="354"/>
        <v>44.72</v>
      </c>
      <c r="L325" s="26">
        <f t="shared" si="355"/>
        <v>596.26</v>
      </c>
      <c r="M325" s="102">
        <f t="shared" si="356"/>
        <v>481.17</v>
      </c>
      <c r="N325" s="26">
        <f t="shared" si="357"/>
        <v>26.09</v>
      </c>
      <c r="O325" s="102">
        <f t="shared" si="358"/>
        <v>159</v>
      </c>
      <c r="P325" s="102">
        <f t="shared" si="359"/>
        <v>0</v>
      </c>
      <c r="Q325" s="102">
        <f t="shared" si="360"/>
        <v>1307.24</v>
      </c>
      <c r="R325" s="26">
        <f t="shared" si="361"/>
        <v>0</v>
      </c>
      <c r="S325" s="26">
        <f t="shared" si="362"/>
        <v>298.13</v>
      </c>
      <c r="T325" s="102">
        <f t="shared" si="363"/>
        <v>120.29</v>
      </c>
      <c r="U325" s="26">
        <f t="shared" si="364"/>
        <v>11.18</v>
      </c>
      <c r="V325" s="102">
        <f t="shared" si="365"/>
        <v>159</v>
      </c>
      <c r="W325" s="102">
        <f t="shared" si="366"/>
        <v>0</v>
      </c>
      <c r="X325" s="26">
        <f t="shared" si="367"/>
        <v>588.6</v>
      </c>
      <c r="Y325" s="26">
        <f t="shared" si="368"/>
        <v>1895.84</v>
      </c>
      <c r="Z325" s="157"/>
      <c r="AA325" s="119" t="s">
        <v>65</v>
      </c>
      <c r="AB325" s="120">
        <f t="shared" ref="AB325:AH325" si="417">K325+R325</f>
        <v>44.72</v>
      </c>
      <c r="AC325" s="120">
        <f t="shared" si="417"/>
        <v>894.39</v>
      </c>
      <c r="AD325" s="120">
        <f t="shared" si="417"/>
        <v>601.46</v>
      </c>
      <c r="AE325" s="120">
        <f t="shared" si="417"/>
        <v>37.27</v>
      </c>
      <c r="AF325" s="120">
        <f t="shared" si="417"/>
        <v>318</v>
      </c>
      <c r="AG325" s="120">
        <f t="shared" si="417"/>
        <v>0</v>
      </c>
      <c r="AH325" s="120">
        <f t="shared" si="417"/>
        <v>1895.84</v>
      </c>
      <c r="AI325" s="119" t="s">
        <v>33</v>
      </c>
    </row>
    <row r="326" s="76" customFormat="1" ht="19" customHeight="1" spans="1:35">
      <c r="A326" s="100">
        <f t="shared" si="353"/>
        <v>323</v>
      </c>
      <c r="B326" s="26" t="s">
        <v>246</v>
      </c>
      <c r="C326" s="18" t="s">
        <v>788</v>
      </c>
      <c r="D326" s="136" t="s">
        <v>789</v>
      </c>
      <c r="E326" s="149">
        <v>3726.65</v>
      </c>
      <c r="F326" s="102">
        <v>3726.65</v>
      </c>
      <c r="G326" s="138">
        <v>6014.67</v>
      </c>
      <c r="H326" s="138">
        <v>3726.65</v>
      </c>
      <c r="I326" s="154">
        <v>2200</v>
      </c>
      <c r="J326" s="102"/>
      <c r="K326" s="26">
        <f t="shared" si="354"/>
        <v>44.72</v>
      </c>
      <c r="L326" s="26">
        <f t="shared" si="355"/>
        <v>596.26</v>
      </c>
      <c r="M326" s="102">
        <f t="shared" si="356"/>
        <v>481.17</v>
      </c>
      <c r="N326" s="26">
        <f t="shared" si="357"/>
        <v>26.09</v>
      </c>
      <c r="O326" s="102">
        <f t="shared" si="358"/>
        <v>110</v>
      </c>
      <c r="P326" s="102">
        <f t="shared" si="359"/>
        <v>0</v>
      </c>
      <c r="Q326" s="102">
        <f t="shared" si="360"/>
        <v>1258.24</v>
      </c>
      <c r="R326" s="26">
        <f t="shared" si="361"/>
        <v>0</v>
      </c>
      <c r="S326" s="26">
        <f t="shared" si="362"/>
        <v>298.13</v>
      </c>
      <c r="T326" s="102">
        <f t="shared" si="363"/>
        <v>120.29</v>
      </c>
      <c r="U326" s="26">
        <f t="shared" si="364"/>
        <v>11.18</v>
      </c>
      <c r="V326" s="102">
        <f t="shared" si="365"/>
        <v>110</v>
      </c>
      <c r="W326" s="102">
        <f t="shared" si="366"/>
        <v>0</v>
      </c>
      <c r="X326" s="26">
        <f t="shared" si="367"/>
        <v>539.6</v>
      </c>
      <c r="Y326" s="26">
        <f t="shared" si="368"/>
        <v>1797.84</v>
      </c>
      <c r="Z326" s="157"/>
      <c r="AA326" s="119" t="s">
        <v>56</v>
      </c>
      <c r="AB326" s="120">
        <f t="shared" ref="AB326:AH326" si="418">K326+R326</f>
        <v>44.72</v>
      </c>
      <c r="AC326" s="120">
        <f t="shared" si="418"/>
        <v>894.39</v>
      </c>
      <c r="AD326" s="120">
        <f t="shared" si="418"/>
        <v>601.46</v>
      </c>
      <c r="AE326" s="120">
        <f t="shared" si="418"/>
        <v>37.27</v>
      </c>
      <c r="AF326" s="120">
        <f t="shared" si="418"/>
        <v>220</v>
      </c>
      <c r="AG326" s="120">
        <f t="shared" si="418"/>
        <v>0</v>
      </c>
      <c r="AH326" s="120">
        <f t="shared" si="418"/>
        <v>1797.84</v>
      </c>
      <c r="AI326" s="119" t="s">
        <v>32</v>
      </c>
    </row>
    <row r="327" s="76" customFormat="1" ht="19" customHeight="1" spans="1:35">
      <c r="A327" s="100">
        <f t="shared" si="353"/>
        <v>324</v>
      </c>
      <c r="B327" s="26" t="s">
        <v>246</v>
      </c>
      <c r="C327" s="18" t="s">
        <v>790</v>
      </c>
      <c r="D327" s="136" t="s">
        <v>791</v>
      </c>
      <c r="E327" s="149">
        <v>3726.65</v>
      </c>
      <c r="F327" s="102">
        <v>3726.65</v>
      </c>
      <c r="G327" s="138">
        <v>6014.67</v>
      </c>
      <c r="H327" s="138">
        <v>3726.65</v>
      </c>
      <c r="I327" s="154">
        <v>2200</v>
      </c>
      <c r="J327" s="102"/>
      <c r="K327" s="26">
        <f t="shared" si="354"/>
        <v>44.72</v>
      </c>
      <c r="L327" s="26">
        <f t="shared" si="355"/>
        <v>596.26</v>
      </c>
      <c r="M327" s="102">
        <f t="shared" si="356"/>
        <v>481.17</v>
      </c>
      <c r="N327" s="26">
        <f t="shared" si="357"/>
        <v>26.09</v>
      </c>
      <c r="O327" s="102">
        <f t="shared" si="358"/>
        <v>110</v>
      </c>
      <c r="P327" s="102">
        <f t="shared" si="359"/>
        <v>0</v>
      </c>
      <c r="Q327" s="102">
        <f t="shared" si="360"/>
        <v>1258.24</v>
      </c>
      <c r="R327" s="26">
        <f t="shared" si="361"/>
        <v>0</v>
      </c>
      <c r="S327" s="26">
        <f t="shared" si="362"/>
        <v>298.13</v>
      </c>
      <c r="T327" s="102">
        <f t="shared" si="363"/>
        <v>120.29</v>
      </c>
      <c r="U327" s="26">
        <f t="shared" si="364"/>
        <v>11.18</v>
      </c>
      <c r="V327" s="102">
        <f t="shared" si="365"/>
        <v>110</v>
      </c>
      <c r="W327" s="102">
        <f t="shared" si="366"/>
        <v>0</v>
      </c>
      <c r="X327" s="26">
        <f t="shared" si="367"/>
        <v>539.6</v>
      </c>
      <c r="Y327" s="26">
        <f t="shared" si="368"/>
        <v>1797.84</v>
      </c>
      <c r="Z327" s="157"/>
      <c r="AA327" s="119" t="s">
        <v>56</v>
      </c>
      <c r="AB327" s="120">
        <f t="shared" ref="AB327:AH327" si="419">K327+R327</f>
        <v>44.72</v>
      </c>
      <c r="AC327" s="120">
        <f t="shared" si="419"/>
        <v>894.39</v>
      </c>
      <c r="AD327" s="120">
        <f t="shared" si="419"/>
        <v>601.46</v>
      </c>
      <c r="AE327" s="120">
        <f t="shared" si="419"/>
        <v>37.27</v>
      </c>
      <c r="AF327" s="120">
        <f t="shared" si="419"/>
        <v>220</v>
      </c>
      <c r="AG327" s="120">
        <f t="shared" si="419"/>
        <v>0</v>
      </c>
      <c r="AH327" s="120">
        <f t="shared" si="419"/>
        <v>1797.84</v>
      </c>
      <c r="AI327" s="119" t="s">
        <v>32</v>
      </c>
    </row>
    <row r="328" s="76" customFormat="1" ht="19" customHeight="1" spans="1:35">
      <c r="A328" s="100">
        <f t="shared" si="353"/>
        <v>325</v>
      </c>
      <c r="B328" s="26" t="s">
        <v>123</v>
      </c>
      <c r="C328" s="18" t="s">
        <v>792</v>
      </c>
      <c r="D328" s="136" t="s">
        <v>793</v>
      </c>
      <c r="E328" s="149">
        <v>3726.65</v>
      </c>
      <c r="F328" s="102">
        <v>3726.65</v>
      </c>
      <c r="G328" s="138">
        <v>6014.67</v>
      </c>
      <c r="H328" s="138">
        <v>3726.65</v>
      </c>
      <c r="I328" s="154">
        <v>2200</v>
      </c>
      <c r="J328" s="102"/>
      <c r="K328" s="26">
        <f t="shared" si="354"/>
        <v>44.72</v>
      </c>
      <c r="L328" s="26">
        <f t="shared" si="355"/>
        <v>596.26</v>
      </c>
      <c r="M328" s="102">
        <f t="shared" si="356"/>
        <v>481.17</v>
      </c>
      <c r="N328" s="26">
        <f t="shared" si="357"/>
        <v>26.09</v>
      </c>
      <c r="O328" s="102">
        <f t="shared" si="358"/>
        <v>110</v>
      </c>
      <c r="P328" s="102">
        <f t="shared" si="359"/>
        <v>0</v>
      </c>
      <c r="Q328" s="102">
        <f t="shared" si="360"/>
        <v>1258.24</v>
      </c>
      <c r="R328" s="26">
        <f t="shared" si="361"/>
        <v>0</v>
      </c>
      <c r="S328" s="26">
        <f t="shared" si="362"/>
        <v>298.13</v>
      </c>
      <c r="T328" s="102">
        <f t="shared" si="363"/>
        <v>120.29</v>
      </c>
      <c r="U328" s="26">
        <f t="shared" si="364"/>
        <v>11.18</v>
      </c>
      <c r="V328" s="102">
        <f t="shared" si="365"/>
        <v>110</v>
      </c>
      <c r="W328" s="102">
        <f t="shared" si="366"/>
        <v>0</v>
      </c>
      <c r="X328" s="26">
        <f t="shared" si="367"/>
        <v>539.6</v>
      </c>
      <c r="Y328" s="26">
        <f t="shared" si="368"/>
        <v>1797.84</v>
      </c>
      <c r="Z328" s="157"/>
      <c r="AA328" s="119" t="s">
        <v>63</v>
      </c>
      <c r="AB328" s="120">
        <f t="shared" ref="AB328:AH328" si="420">K328+R328</f>
        <v>44.72</v>
      </c>
      <c r="AC328" s="120">
        <f t="shared" si="420"/>
        <v>894.39</v>
      </c>
      <c r="AD328" s="120">
        <f t="shared" si="420"/>
        <v>601.46</v>
      </c>
      <c r="AE328" s="120">
        <f t="shared" si="420"/>
        <v>37.27</v>
      </c>
      <c r="AF328" s="120">
        <f t="shared" si="420"/>
        <v>220</v>
      </c>
      <c r="AG328" s="120">
        <f t="shared" si="420"/>
        <v>0</v>
      </c>
      <c r="AH328" s="120">
        <f t="shared" si="420"/>
        <v>1797.84</v>
      </c>
      <c r="AI328" s="119" t="s">
        <v>32</v>
      </c>
    </row>
    <row r="329" s="76" customFormat="1" ht="19" customHeight="1" spans="1:35">
      <c r="A329" s="100">
        <f t="shared" si="353"/>
        <v>326</v>
      </c>
      <c r="B329" s="26" t="s">
        <v>193</v>
      </c>
      <c r="C329" s="18" t="s">
        <v>794</v>
      </c>
      <c r="D329" s="136" t="s">
        <v>795</v>
      </c>
      <c r="E329" s="149">
        <v>3726.65</v>
      </c>
      <c r="F329" s="102">
        <v>3726.65</v>
      </c>
      <c r="G329" s="138">
        <v>6014.67</v>
      </c>
      <c r="H329" s="138">
        <v>3726.65</v>
      </c>
      <c r="I329" s="154">
        <v>2200</v>
      </c>
      <c r="J329" s="102"/>
      <c r="K329" s="26">
        <f t="shared" si="354"/>
        <v>44.72</v>
      </c>
      <c r="L329" s="26">
        <f t="shared" si="355"/>
        <v>596.26</v>
      </c>
      <c r="M329" s="102">
        <f t="shared" si="356"/>
        <v>481.17</v>
      </c>
      <c r="N329" s="26">
        <f t="shared" si="357"/>
        <v>26.09</v>
      </c>
      <c r="O329" s="102">
        <f t="shared" si="358"/>
        <v>110</v>
      </c>
      <c r="P329" s="102">
        <f t="shared" si="359"/>
        <v>0</v>
      </c>
      <c r="Q329" s="102">
        <f t="shared" si="360"/>
        <v>1258.24</v>
      </c>
      <c r="R329" s="26">
        <f t="shared" si="361"/>
        <v>0</v>
      </c>
      <c r="S329" s="26">
        <f t="shared" si="362"/>
        <v>298.13</v>
      </c>
      <c r="T329" s="102">
        <f t="shared" si="363"/>
        <v>120.29</v>
      </c>
      <c r="U329" s="26">
        <f t="shared" si="364"/>
        <v>11.18</v>
      </c>
      <c r="V329" s="102">
        <f t="shared" si="365"/>
        <v>110</v>
      </c>
      <c r="W329" s="102">
        <f t="shared" si="366"/>
        <v>0</v>
      </c>
      <c r="X329" s="26">
        <f t="shared" si="367"/>
        <v>539.6</v>
      </c>
      <c r="Y329" s="26">
        <f t="shared" si="368"/>
        <v>1797.84</v>
      </c>
      <c r="Z329" s="157"/>
      <c r="AA329" s="119" t="s">
        <v>57</v>
      </c>
      <c r="AB329" s="120">
        <f t="shared" ref="AB329:AH329" si="421">K329+R329</f>
        <v>44.72</v>
      </c>
      <c r="AC329" s="120">
        <f t="shared" si="421"/>
        <v>894.39</v>
      </c>
      <c r="AD329" s="120">
        <f t="shared" si="421"/>
        <v>601.46</v>
      </c>
      <c r="AE329" s="120">
        <f t="shared" si="421"/>
        <v>37.27</v>
      </c>
      <c r="AF329" s="120">
        <f t="shared" si="421"/>
        <v>220</v>
      </c>
      <c r="AG329" s="120">
        <f t="shared" si="421"/>
        <v>0</v>
      </c>
      <c r="AH329" s="120">
        <f t="shared" si="421"/>
        <v>1797.84</v>
      </c>
      <c r="AI329" s="119" t="s">
        <v>32</v>
      </c>
    </row>
    <row r="330" s="76" customFormat="1" ht="19" customHeight="1" spans="1:35">
      <c r="A330" s="100">
        <f t="shared" si="353"/>
        <v>327</v>
      </c>
      <c r="B330" s="26" t="s">
        <v>193</v>
      </c>
      <c r="C330" s="29" t="s">
        <v>798</v>
      </c>
      <c r="D330" s="136" t="s">
        <v>799</v>
      </c>
      <c r="E330" s="149">
        <v>3726.65</v>
      </c>
      <c r="F330" s="102">
        <v>3726.65</v>
      </c>
      <c r="G330" s="138">
        <v>6014.67</v>
      </c>
      <c r="H330" s="138">
        <v>3726.65</v>
      </c>
      <c r="I330" s="154">
        <v>2200</v>
      </c>
      <c r="J330" s="102"/>
      <c r="K330" s="26">
        <f t="shared" si="354"/>
        <v>44.72</v>
      </c>
      <c r="L330" s="26">
        <f t="shared" si="355"/>
        <v>596.26</v>
      </c>
      <c r="M330" s="102">
        <f t="shared" si="356"/>
        <v>481.17</v>
      </c>
      <c r="N330" s="26">
        <f t="shared" si="357"/>
        <v>26.09</v>
      </c>
      <c r="O330" s="102">
        <f t="shared" si="358"/>
        <v>110</v>
      </c>
      <c r="P330" s="102">
        <f t="shared" si="359"/>
        <v>0</v>
      </c>
      <c r="Q330" s="102">
        <f t="shared" si="360"/>
        <v>1258.24</v>
      </c>
      <c r="R330" s="26">
        <f t="shared" si="361"/>
        <v>0</v>
      </c>
      <c r="S330" s="26">
        <f t="shared" si="362"/>
        <v>298.13</v>
      </c>
      <c r="T330" s="102">
        <f t="shared" si="363"/>
        <v>120.29</v>
      </c>
      <c r="U330" s="26">
        <f t="shared" si="364"/>
        <v>11.18</v>
      </c>
      <c r="V330" s="102">
        <f t="shared" si="365"/>
        <v>110</v>
      </c>
      <c r="W330" s="102">
        <f t="shared" si="366"/>
        <v>0</v>
      </c>
      <c r="X330" s="26">
        <f t="shared" si="367"/>
        <v>539.6</v>
      </c>
      <c r="Y330" s="26">
        <f t="shared" si="368"/>
        <v>1797.84</v>
      </c>
      <c r="Z330" s="157"/>
      <c r="AA330" s="119" t="s">
        <v>57</v>
      </c>
      <c r="AB330" s="120">
        <f t="shared" ref="AB330:AH330" si="422">K330+R330</f>
        <v>44.72</v>
      </c>
      <c r="AC330" s="120">
        <f t="shared" si="422"/>
        <v>894.39</v>
      </c>
      <c r="AD330" s="120">
        <f t="shared" si="422"/>
        <v>601.46</v>
      </c>
      <c r="AE330" s="120">
        <f t="shared" si="422"/>
        <v>37.27</v>
      </c>
      <c r="AF330" s="120">
        <f t="shared" si="422"/>
        <v>220</v>
      </c>
      <c r="AG330" s="120">
        <f t="shared" si="422"/>
        <v>0</v>
      </c>
      <c r="AH330" s="120">
        <f t="shared" si="422"/>
        <v>1797.84</v>
      </c>
      <c r="AI330" s="119" t="s">
        <v>32</v>
      </c>
    </row>
    <row r="331" s="76" customFormat="1" ht="19" customHeight="1" spans="1:35">
      <c r="A331" s="100">
        <f t="shared" si="353"/>
        <v>328</v>
      </c>
      <c r="B331" s="26" t="s">
        <v>153</v>
      </c>
      <c r="C331" s="18" t="s">
        <v>800</v>
      </c>
      <c r="D331" s="136" t="s">
        <v>801</v>
      </c>
      <c r="E331" s="149">
        <v>3726.65</v>
      </c>
      <c r="F331" s="102">
        <v>3726.65</v>
      </c>
      <c r="G331" s="138">
        <v>6014.67</v>
      </c>
      <c r="H331" s="138">
        <v>3726.65</v>
      </c>
      <c r="I331" s="154">
        <v>3180</v>
      </c>
      <c r="J331" s="102"/>
      <c r="K331" s="26">
        <f t="shared" si="354"/>
        <v>44.72</v>
      </c>
      <c r="L331" s="26">
        <f t="shared" si="355"/>
        <v>596.26</v>
      </c>
      <c r="M331" s="102">
        <f t="shared" si="356"/>
        <v>481.17</v>
      </c>
      <c r="N331" s="26">
        <f t="shared" si="357"/>
        <v>26.09</v>
      </c>
      <c r="O331" s="102">
        <f t="shared" si="358"/>
        <v>159</v>
      </c>
      <c r="P331" s="102">
        <f t="shared" si="359"/>
        <v>0</v>
      </c>
      <c r="Q331" s="102">
        <f t="shared" si="360"/>
        <v>1307.24</v>
      </c>
      <c r="R331" s="26">
        <f t="shared" si="361"/>
        <v>0</v>
      </c>
      <c r="S331" s="26">
        <f t="shared" si="362"/>
        <v>298.13</v>
      </c>
      <c r="T331" s="102">
        <f t="shared" si="363"/>
        <v>120.29</v>
      </c>
      <c r="U331" s="26">
        <f t="shared" si="364"/>
        <v>11.18</v>
      </c>
      <c r="V331" s="102">
        <f t="shared" si="365"/>
        <v>159</v>
      </c>
      <c r="W331" s="102">
        <f t="shared" si="366"/>
        <v>0</v>
      </c>
      <c r="X331" s="26">
        <f t="shared" si="367"/>
        <v>588.6</v>
      </c>
      <c r="Y331" s="26">
        <f t="shared" si="368"/>
        <v>1895.84</v>
      </c>
      <c r="Z331" s="157"/>
      <c r="AA331" s="119" t="s">
        <v>76</v>
      </c>
      <c r="AB331" s="120">
        <f t="shared" ref="AB331:AH331" si="423">K331+R331</f>
        <v>44.72</v>
      </c>
      <c r="AC331" s="120">
        <f t="shared" si="423"/>
        <v>894.39</v>
      </c>
      <c r="AD331" s="120">
        <f t="shared" si="423"/>
        <v>601.46</v>
      </c>
      <c r="AE331" s="120">
        <f t="shared" si="423"/>
        <v>37.27</v>
      </c>
      <c r="AF331" s="120">
        <f t="shared" si="423"/>
        <v>318</v>
      </c>
      <c r="AG331" s="120">
        <f t="shared" si="423"/>
        <v>0</v>
      </c>
      <c r="AH331" s="120">
        <f t="shared" si="423"/>
        <v>1895.84</v>
      </c>
      <c r="AI331" s="119" t="s">
        <v>31</v>
      </c>
    </row>
    <row r="332" s="76" customFormat="1" ht="19" customHeight="1" spans="1:35">
      <c r="A332" s="100">
        <f t="shared" si="353"/>
        <v>329</v>
      </c>
      <c r="B332" s="26" t="s">
        <v>207</v>
      </c>
      <c r="C332" s="18" t="s">
        <v>802</v>
      </c>
      <c r="D332" s="136" t="s">
        <v>803</v>
      </c>
      <c r="E332" s="149">
        <v>3726.65</v>
      </c>
      <c r="F332" s="102">
        <v>3726.65</v>
      </c>
      <c r="G332" s="138">
        <v>6014.67</v>
      </c>
      <c r="H332" s="138">
        <v>3726.65</v>
      </c>
      <c r="I332" s="154">
        <v>3180</v>
      </c>
      <c r="J332" s="102"/>
      <c r="K332" s="26">
        <f t="shared" si="354"/>
        <v>44.72</v>
      </c>
      <c r="L332" s="26">
        <f t="shared" si="355"/>
        <v>596.26</v>
      </c>
      <c r="M332" s="102">
        <f t="shared" si="356"/>
        <v>481.17</v>
      </c>
      <c r="N332" s="26">
        <f t="shared" si="357"/>
        <v>26.09</v>
      </c>
      <c r="O332" s="102">
        <f t="shared" si="358"/>
        <v>159</v>
      </c>
      <c r="P332" s="102">
        <f t="shared" si="359"/>
        <v>0</v>
      </c>
      <c r="Q332" s="102">
        <f t="shared" si="360"/>
        <v>1307.24</v>
      </c>
      <c r="R332" s="26">
        <f t="shared" si="361"/>
        <v>0</v>
      </c>
      <c r="S332" s="26">
        <f t="shared" si="362"/>
        <v>298.13</v>
      </c>
      <c r="T332" s="102">
        <f t="shared" si="363"/>
        <v>120.29</v>
      </c>
      <c r="U332" s="26">
        <f t="shared" si="364"/>
        <v>11.18</v>
      </c>
      <c r="V332" s="102">
        <f t="shared" si="365"/>
        <v>159</v>
      </c>
      <c r="W332" s="102">
        <f t="shared" si="366"/>
        <v>0</v>
      </c>
      <c r="X332" s="26">
        <f t="shared" si="367"/>
        <v>588.6</v>
      </c>
      <c r="Y332" s="26">
        <f t="shared" si="368"/>
        <v>1895.84</v>
      </c>
      <c r="Z332" s="157"/>
      <c r="AA332" s="119" t="s">
        <v>52</v>
      </c>
      <c r="AB332" s="120">
        <f t="shared" ref="AB332:AH332" si="424">K332+R332</f>
        <v>44.72</v>
      </c>
      <c r="AC332" s="120">
        <f t="shared" si="424"/>
        <v>894.39</v>
      </c>
      <c r="AD332" s="120">
        <f t="shared" si="424"/>
        <v>601.46</v>
      </c>
      <c r="AE332" s="120">
        <f t="shared" si="424"/>
        <v>37.27</v>
      </c>
      <c r="AF332" s="120">
        <f t="shared" si="424"/>
        <v>318</v>
      </c>
      <c r="AG332" s="120">
        <f t="shared" si="424"/>
        <v>0</v>
      </c>
      <c r="AH332" s="120">
        <f t="shared" si="424"/>
        <v>1895.84</v>
      </c>
      <c r="AI332" s="119" t="s">
        <v>34</v>
      </c>
    </row>
    <row r="333" s="77" customFormat="1" ht="19" customHeight="1" spans="1:35">
      <c r="A333" s="104">
        <f t="shared" si="353"/>
        <v>330</v>
      </c>
      <c r="B333" s="105" t="s">
        <v>103</v>
      </c>
      <c r="C333" s="230" t="s">
        <v>804</v>
      </c>
      <c r="D333" s="231" t="s">
        <v>805</v>
      </c>
      <c r="E333" s="152">
        <v>3726.65</v>
      </c>
      <c r="F333" s="107">
        <v>0</v>
      </c>
      <c r="G333" s="153">
        <v>0</v>
      </c>
      <c r="H333" s="153">
        <v>0</v>
      </c>
      <c r="I333" s="155">
        <v>0</v>
      </c>
      <c r="J333" s="107"/>
      <c r="K333" s="105">
        <f t="shared" si="354"/>
        <v>44.72</v>
      </c>
      <c r="L333" s="105">
        <f t="shared" si="355"/>
        <v>0</v>
      </c>
      <c r="M333" s="107">
        <f t="shared" si="356"/>
        <v>0</v>
      </c>
      <c r="N333" s="105">
        <f t="shared" si="357"/>
        <v>0</v>
      </c>
      <c r="O333" s="107">
        <f t="shared" si="358"/>
        <v>0</v>
      </c>
      <c r="P333" s="107">
        <f t="shared" si="359"/>
        <v>0</v>
      </c>
      <c r="Q333" s="107">
        <f t="shared" si="360"/>
        <v>44.72</v>
      </c>
      <c r="R333" s="105">
        <f t="shared" si="361"/>
        <v>0</v>
      </c>
      <c r="S333" s="105">
        <f t="shared" si="362"/>
        <v>0</v>
      </c>
      <c r="T333" s="107">
        <f t="shared" si="363"/>
        <v>0</v>
      </c>
      <c r="U333" s="105">
        <f t="shared" si="364"/>
        <v>0</v>
      </c>
      <c r="V333" s="107">
        <f t="shared" si="365"/>
        <v>0</v>
      </c>
      <c r="W333" s="107">
        <f t="shared" si="366"/>
        <v>0</v>
      </c>
      <c r="X333" s="105">
        <f t="shared" si="367"/>
        <v>0</v>
      </c>
      <c r="Y333" s="105">
        <f t="shared" si="368"/>
        <v>44.72</v>
      </c>
      <c r="Z333" s="175"/>
      <c r="AA333" s="121" t="s">
        <v>64</v>
      </c>
      <c r="AB333" s="122">
        <f t="shared" ref="AB333:AH333" si="425">K333+R333</f>
        <v>44.72</v>
      </c>
      <c r="AC333" s="122">
        <f t="shared" si="425"/>
        <v>0</v>
      </c>
      <c r="AD333" s="122">
        <f t="shared" si="425"/>
        <v>0</v>
      </c>
      <c r="AE333" s="122">
        <f t="shared" si="425"/>
        <v>0</v>
      </c>
      <c r="AF333" s="122">
        <f t="shared" si="425"/>
        <v>0</v>
      </c>
      <c r="AG333" s="122">
        <f t="shared" si="425"/>
        <v>0</v>
      </c>
      <c r="AH333" s="122">
        <f t="shared" si="425"/>
        <v>44.72</v>
      </c>
      <c r="AI333" s="121" t="s">
        <v>32</v>
      </c>
    </row>
    <row r="334" s="76" customFormat="1" ht="19" customHeight="1" spans="1:35">
      <c r="A334" s="100">
        <f t="shared" si="353"/>
        <v>331</v>
      </c>
      <c r="B334" s="26" t="s">
        <v>103</v>
      </c>
      <c r="C334" s="18" t="s">
        <v>806</v>
      </c>
      <c r="D334" s="112" t="s">
        <v>807</v>
      </c>
      <c r="E334" s="149">
        <v>3726.65</v>
      </c>
      <c r="F334" s="102">
        <v>3726.65</v>
      </c>
      <c r="G334" s="138">
        <v>6014.67</v>
      </c>
      <c r="H334" s="138">
        <v>3726.65</v>
      </c>
      <c r="I334" s="154">
        <v>2200</v>
      </c>
      <c r="J334" s="102"/>
      <c r="K334" s="26">
        <f t="shared" si="354"/>
        <v>44.72</v>
      </c>
      <c r="L334" s="26">
        <f t="shared" si="355"/>
        <v>596.26</v>
      </c>
      <c r="M334" s="102">
        <f t="shared" si="356"/>
        <v>481.17</v>
      </c>
      <c r="N334" s="26">
        <f t="shared" si="357"/>
        <v>26.09</v>
      </c>
      <c r="O334" s="102">
        <f t="shared" si="358"/>
        <v>110</v>
      </c>
      <c r="P334" s="102">
        <f t="shared" si="359"/>
        <v>0</v>
      </c>
      <c r="Q334" s="102">
        <f t="shared" si="360"/>
        <v>1258.24</v>
      </c>
      <c r="R334" s="26">
        <f t="shared" si="361"/>
        <v>0</v>
      </c>
      <c r="S334" s="26">
        <f t="shared" si="362"/>
        <v>298.13</v>
      </c>
      <c r="T334" s="102">
        <f t="shared" si="363"/>
        <v>120.29</v>
      </c>
      <c r="U334" s="26">
        <f t="shared" si="364"/>
        <v>11.18</v>
      </c>
      <c r="V334" s="102">
        <f t="shared" si="365"/>
        <v>110</v>
      </c>
      <c r="W334" s="102">
        <f t="shared" si="366"/>
        <v>0</v>
      </c>
      <c r="X334" s="26">
        <f t="shared" si="367"/>
        <v>539.6</v>
      </c>
      <c r="Y334" s="26">
        <f t="shared" si="368"/>
        <v>1797.84</v>
      </c>
      <c r="Z334" s="157"/>
      <c r="AA334" s="119" t="s">
        <v>64</v>
      </c>
      <c r="AB334" s="120">
        <f t="shared" ref="AB334:AH334" si="426">K334+R334</f>
        <v>44.72</v>
      </c>
      <c r="AC334" s="120">
        <f t="shared" si="426"/>
        <v>894.39</v>
      </c>
      <c r="AD334" s="120">
        <f t="shared" si="426"/>
        <v>601.46</v>
      </c>
      <c r="AE334" s="120">
        <f t="shared" si="426"/>
        <v>37.27</v>
      </c>
      <c r="AF334" s="120">
        <f t="shared" si="426"/>
        <v>220</v>
      </c>
      <c r="AG334" s="120">
        <f t="shared" si="426"/>
        <v>0</v>
      </c>
      <c r="AH334" s="120">
        <f t="shared" si="426"/>
        <v>1797.84</v>
      </c>
      <c r="AI334" s="119" t="s">
        <v>32</v>
      </c>
    </row>
    <row r="335" s="76" customFormat="1" ht="19" customHeight="1" spans="1:35">
      <c r="A335" s="100">
        <f t="shared" si="353"/>
        <v>332</v>
      </c>
      <c r="B335" s="26" t="s">
        <v>517</v>
      </c>
      <c r="C335" s="18" t="s">
        <v>808</v>
      </c>
      <c r="D335" s="112" t="s">
        <v>809</v>
      </c>
      <c r="E335" s="149">
        <v>3726.65</v>
      </c>
      <c r="F335" s="102">
        <v>3726.65</v>
      </c>
      <c r="G335" s="138">
        <v>6014.67</v>
      </c>
      <c r="H335" s="138">
        <v>3726.65</v>
      </c>
      <c r="I335" s="154">
        <v>0</v>
      </c>
      <c r="J335" s="102"/>
      <c r="K335" s="26">
        <f t="shared" si="354"/>
        <v>44.72</v>
      </c>
      <c r="L335" s="26">
        <f t="shared" si="355"/>
        <v>596.26</v>
      </c>
      <c r="M335" s="102">
        <f t="shared" si="356"/>
        <v>481.17</v>
      </c>
      <c r="N335" s="26">
        <f t="shared" si="357"/>
        <v>26.09</v>
      </c>
      <c r="O335" s="102">
        <f t="shared" si="358"/>
        <v>0</v>
      </c>
      <c r="P335" s="102">
        <f t="shared" si="359"/>
        <v>0</v>
      </c>
      <c r="Q335" s="102">
        <f t="shared" si="360"/>
        <v>1148.24</v>
      </c>
      <c r="R335" s="26">
        <f t="shared" si="361"/>
        <v>0</v>
      </c>
      <c r="S335" s="26">
        <f t="shared" si="362"/>
        <v>298.13</v>
      </c>
      <c r="T335" s="102">
        <f t="shared" si="363"/>
        <v>120.29</v>
      </c>
      <c r="U335" s="26">
        <f t="shared" si="364"/>
        <v>11.18</v>
      </c>
      <c r="V335" s="102">
        <f t="shared" si="365"/>
        <v>0</v>
      </c>
      <c r="W335" s="102">
        <f t="shared" si="366"/>
        <v>0</v>
      </c>
      <c r="X335" s="26">
        <f t="shared" si="367"/>
        <v>429.6</v>
      </c>
      <c r="Y335" s="26">
        <f t="shared" si="368"/>
        <v>1577.84</v>
      </c>
      <c r="Z335" s="157"/>
      <c r="AA335" s="119" t="s">
        <v>44</v>
      </c>
      <c r="AB335" s="120">
        <f t="shared" ref="AB335:AH335" si="427">K335+R335</f>
        <v>44.72</v>
      </c>
      <c r="AC335" s="120">
        <f t="shared" si="427"/>
        <v>894.39</v>
      </c>
      <c r="AD335" s="120">
        <f t="shared" si="427"/>
        <v>601.46</v>
      </c>
      <c r="AE335" s="120">
        <f t="shared" si="427"/>
        <v>37.27</v>
      </c>
      <c r="AF335" s="120">
        <f t="shared" si="427"/>
        <v>0</v>
      </c>
      <c r="AG335" s="120">
        <f t="shared" si="427"/>
        <v>0</v>
      </c>
      <c r="AH335" s="120">
        <f t="shared" si="427"/>
        <v>1577.84</v>
      </c>
      <c r="AI335" s="119" t="s">
        <v>32</v>
      </c>
    </row>
    <row r="336" s="76" customFormat="1" ht="19" customHeight="1" spans="1:35">
      <c r="A336" s="100">
        <f t="shared" si="353"/>
        <v>333</v>
      </c>
      <c r="B336" s="26" t="s">
        <v>395</v>
      </c>
      <c r="C336" s="18" t="s">
        <v>810</v>
      </c>
      <c r="D336" s="112" t="s">
        <v>811</v>
      </c>
      <c r="E336" s="149">
        <v>3726.65</v>
      </c>
      <c r="F336" s="102">
        <v>3726.65</v>
      </c>
      <c r="G336" s="138">
        <v>6014.67</v>
      </c>
      <c r="H336" s="138">
        <v>3726.65</v>
      </c>
      <c r="I336" s="154">
        <v>2200</v>
      </c>
      <c r="J336" s="102"/>
      <c r="K336" s="26">
        <f t="shared" si="354"/>
        <v>44.72</v>
      </c>
      <c r="L336" s="26">
        <f t="shared" si="355"/>
        <v>596.26</v>
      </c>
      <c r="M336" s="102">
        <f t="shared" si="356"/>
        <v>481.17</v>
      </c>
      <c r="N336" s="26">
        <f t="shared" si="357"/>
        <v>26.09</v>
      </c>
      <c r="O336" s="102">
        <f t="shared" si="358"/>
        <v>110</v>
      </c>
      <c r="P336" s="102">
        <f t="shared" si="359"/>
        <v>0</v>
      </c>
      <c r="Q336" s="102">
        <f t="shared" si="360"/>
        <v>1258.24</v>
      </c>
      <c r="R336" s="26">
        <f t="shared" si="361"/>
        <v>0</v>
      </c>
      <c r="S336" s="26">
        <f t="shared" si="362"/>
        <v>298.13</v>
      </c>
      <c r="T336" s="102">
        <f t="shared" si="363"/>
        <v>120.29</v>
      </c>
      <c r="U336" s="26">
        <f t="shared" si="364"/>
        <v>11.18</v>
      </c>
      <c r="V336" s="102">
        <f t="shared" si="365"/>
        <v>110</v>
      </c>
      <c r="W336" s="102">
        <f t="shared" si="366"/>
        <v>0</v>
      </c>
      <c r="X336" s="26">
        <f t="shared" si="367"/>
        <v>539.6</v>
      </c>
      <c r="Y336" s="26">
        <f t="shared" si="368"/>
        <v>1797.84</v>
      </c>
      <c r="Z336" s="157"/>
      <c r="AA336" s="119" t="s">
        <v>62</v>
      </c>
      <c r="AB336" s="120">
        <f t="shared" ref="AB336:AH336" si="428">K336+R336</f>
        <v>44.72</v>
      </c>
      <c r="AC336" s="120">
        <f t="shared" si="428"/>
        <v>894.39</v>
      </c>
      <c r="AD336" s="120">
        <f t="shared" si="428"/>
        <v>601.46</v>
      </c>
      <c r="AE336" s="120">
        <f t="shared" si="428"/>
        <v>37.27</v>
      </c>
      <c r="AF336" s="120">
        <f t="shared" si="428"/>
        <v>220</v>
      </c>
      <c r="AG336" s="120">
        <f t="shared" si="428"/>
        <v>0</v>
      </c>
      <c r="AH336" s="120">
        <f t="shared" si="428"/>
        <v>1797.84</v>
      </c>
      <c r="AI336" s="119" t="s">
        <v>32</v>
      </c>
    </row>
    <row r="337" s="76" customFormat="1" ht="19" customHeight="1" spans="1:35">
      <c r="A337" s="100">
        <f t="shared" si="353"/>
        <v>334</v>
      </c>
      <c r="B337" s="26" t="s">
        <v>204</v>
      </c>
      <c r="C337" s="18" t="s">
        <v>812</v>
      </c>
      <c r="D337" s="112" t="s">
        <v>813</v>
      </c>
      <c r="E337" s="149">
        <v>3726.65</v>
      </c>
      <c r="F337" s="102">
        <v>3726.65</v>
      </c>
      <c r="G337" s="138">
        <v>6014.67</v>
      </c>
      <c r="H337" s="138">
        <v>3726.65</v>
      </c>
      <c r="I337" s="154">
        <v>0</v>
      </c>
      <c r="J337" s="102"/>
      <c r="K337" s="26">
        <f t="shared" si="354"/>
        <v>44.72</v>
      </c>
      <c r="L337" s="26">
        <f t="shared" si="355"/>
        <v>596.26</v>
      </c>
      <c r="M337" s="102">
        <f t="shared" si="356"/>
        <v>481.17</v>
      </c>
      <c r="N337" s="26">
        <f t="shared" si="357"/>
        <v>26.09</v>
      </c>
      <c r="O337" s="102">
        <f t="shared" si="358"/>
        <v>0</v>
      </c>
      <c r="P337" s="102">
        <f t="shared" si="359"/>
        <v>0</v>
      </c>
      <c r="Q337" s="102">
        <f t="shared" si="360"/>
        <v>1148.24</v>
      </c>
      <c r="R337" s="26">
        <f t="shared" si="361"/>
        <v>0</v>
      </c>
      <c r="S337" s="26">
        <f t="shared" si="362"/>
        <v>298.13</v>
      </c>
      <c r="T337" s="102">
        <f t="shared" si="363"/>
        <v>120.29</v>
      </c>
      <c r="U337" s="26">
        <f t="shared" si="364"/>
        <v>11.18</v>
      </c>
      <c r="V337" s="102">
        <f t="shared" si="365"/>
        <v>0</v>
      </c>
      <c r="W337" s="102">
        <f t="shared" si="366"/>
        <v>0</v>
      </c>
      <c r="X337" s="26">
        <f t="shared" si="367"/>
        <v>429.6</v>
      </c>
      <c r="Y337" s="26">
        <f t="shared" si="368"/>
        <v>1577.84</v>
      </c>
      <c r="Z337" s="157"/>
      <c r="AA337" s="119" t="s">
        <v>74</v>
      </c>
      <c r="AB337" s="120">
        <f t="shared" ref="AB337:AH337" si="429">K337+R337</f>
        <v>44.72</v>
      </c>
      <c r="AC337" s="120">
        <f t="shared" si="429"/>
        <v>894.39</v>
      </c>
      <c r="AD337" s="120">
        <f t="shared" si="429"/>
        <v>601.46</v>
      </c>
      <c r="AE337" s="120">
        <f t="shared" si="429"/>
        <v>37.27</v>
      </c>
      <c r="AF337" s="120">
        <f t="shared" si="429"/>
        <v>0</v>
      </c>
      <c r="AG337" s="120">
        <f t="shared" si="429"/>
        <v>0</v>
      </c>
      <c r="AH337" s="120">
        <f t="shared" si="429"/>
        <v>1577.84</v>
      </c>
      <c r="AI337" s="119" t="s">
        <v>31</v>
      </c>
    </row>
    <row r="338" s="76" customFormat="1" ht="19" customHeight="1" spans="1:35">
      <c r="A338" s="100">
        <f t="shared" si="353"/>
        <v>335</v>
      </c>
      <c r="B338" s="26" t="s">
        <v>193</v>
      </c>
      <c r="C338" s="18" t="s">
        <v>814</v>
      </c>
      <c r="D338" s="112" t="s">
        <v>815</v>
      </c>
      <c r="E338" s="149">
        <v>3726.65</v>
      </c>
      <c r="F338" s="102">
        <v>3726.65</v>
      </c>
      <c r="G338" s="138">
        <v>6014.67</v>
      </c>
      <c r="H338" s="138">
        <v>3726.65</v>
      </c>
      <c r="I338" s="154">
        <v>2200</v>
      </c>
      <c r="J338" s="102"/>
      <c r="K338" s="26">
        <f t="shared" si="354"/>
        <v>44.72</v>
      </c>
      <c r="L338" s="26">
        <f t="shared" si="355"/>
        <v>596.26</v>
      </c>
      <c r="M338" s="102">
        <f t="shared" si="356"/>
        <v>481.17</v>
      </c>
      <c r="N338" s="26">
        <f t="shared" si="357"/>
        <v>26.09</v>
      </c>
      <c r="O338" s="102">
        <f t="shared" si="358"/>
        <v>110</v>
      </c>
      <c r="P338" s="102">
        <f t="shared" si="359"/>
        <v>0</v>
      </c>
      <c r="Q338" s="102">
        <f t="shared" si="360"/>
        <v>1258.24</v>
      </c>
      <c r="R338" s="26">
        <f t="shared" si="361"/>
        <v>0</v>
      </c>
      <c r="S338" s="26">
        <f t="shared" si="362"/>
        <v>298.13</v>
      </c>
      <c r="T338" s="102">
        <f t="shared" si="363"/>
        <v>120.29</v>
      </c>
      <c r="U338" s="26">
        <f t="shared" si="364"/>
        <v>11.18</v>
      </c>
      <c r="V338" s="102">
        <f t="shared" si="365"/>
        <v>110</v>
      </c>
      <c r="W338" s="102">
        <f t="shared" si="366"/>
        <v>0</v>
      </c>
      <c r="X338" s="26">
        <f t="shared" si="367"/>
        <v>539.6</v>
      </c>
      <c r="Y338" s="26">
        <f t="shared" si="368"/>
        <v>1797.84</v>
      </c>
      <c r="Z338" s="157"/>
      <c r="AA338" s="119" t="s">
        <v>57</v>
      </c>
      <c r="AB338" s="120">
        <f t="shared" ref="AB338:AH338" si="430">K338+R338</f>
        <v>44.72</v>
      </c>
      <c r="AC338" s="120">
        <f t="shared" si="430"/>
        <v>894.39</v>
      </c>
      <c r="AD338" s="120">
        <f t="shared" si="430"/>
        <v>601.46</v>
      </c>
      <c r="AE338" s="120">
        <f t="shared" si="430"/>
        <v>37.27</v>
      </c>
      <c r="AF338" s="120">
        <f t="shared" si="430"/>
        <v>220</v>
      </c>
      <c r="AG338" s="120">
        <f t="shared" si="430"/>
        <v>0</v>
      </c>
      <c r="AH338" s="120">
        <f t="shared" si="430"/>
        <v>1797.84</v>
      </c>
      <c r="AI338" s="119" t="s">
        <v>32</v>
      </c>
    </row>
    <row r="339" s="76" customFormat="1" ht="19" customHeight="1" spans="1:35">
      <c r="A339" s="100">
        <f t="shared" si="353"/>
        <v>336</v>
      </c>
      <c r="B339" s="26" t="s">
        <v>185</v>
      </c>
      <c r="C339" s="18" t="s">
        <v>816</v>
      </c>
      <c r="D339" s="301" t="s">
        <v>817</v>
      </c>
      <c r="E339" s="149">
        <v>3726.65</v>
      </c>
      <c r="F339" s="102">
        <v>3726.65</v>
      </c>
      <c r="G339" s="138">
        <v>6014.67</v>
      </c>
      <c r="H339" s="138">
        <v>3726.65</v>
      </c>
      <c r="I339" s="154">
        <v>2200</v>
      </c>
      <c r="J339" s="102"/>
      <c r="K339" s="26">
        <f t="shared" si="354"/>
        <v>44.72</v>
      </c>
      <c r="L339" s="26">
        <f t="shared" si="355"/>
        <v>596.26</v>
      </c>
      <c r="M339" s="102">
        <f t="shared" si="356"/>
        <v>481.17</v>
      </c>
      <c r="N339" s="26">
        <f t="shared" si="357"/>
        <v>26.09</v>
      </c>
      <c r="O339" s="102">
        <f t="shared" si="358"/>
        <v>110</v>
      </c>
      <c r="P339" s="102">
        <f t="shared" si="359"/>
        <v>0</v>
      </c>
      <c r="Q339" s="102">
        <f t="shared" si="360"/>
        <v>1258.24</v>
      </c>
      <c r="R339" s="26">
        <f t="shared" si="361"/>
        <v>0</v>
      </c>
      <c r="S339" s="26">
        <f t="shared" si="362"/>
        <v>298.13</v>
      </c>
      <c r="T339" s="102">
        <f t="shared" si="363"/>
        <v>120.29</v>
      </c>
      <c r="U339" s="26">
        <f t="shared" si="364"/>
        <v>11.18</v>
      </c>
      <c r="V339" s="102">
        <f t="shared" si="365"/>
        <v>110</v>
      </c>
      <c r="W339" s="102">
        <f t="shared" si="366"/>
        <v>0</v>
      </c>
      <c r="X339" s="26">
        <f t="shared" si="367"/>
        <v>539.6</v>
      </c>
      <c r="Y339" s="26">
        <f t="shared" si="368"/>
        <v>1797.84</v>
      </c>
      <c r="Z339" s="157"/>
      <c r="AA339" s="119" t="s">
        <v>54</v>
      </c>
      <c r="AB339" s="120">
        <f t="shared" ref="AB339:AH339" si="431">K339+R339</f>
        <v>44.72</v>
      </c>
      <c r="AC339" s="120">
        <f t="shared" si="431"/>
        <v>894.39</v>
      </c>
      <c r="AD339" s="120">
        <f t="shared" si="431"/>
        <v>601.46</v>
      </c>
      <c r="AE339" s="120">
        <f t="shared" si="431"/>
        <v>37.27</v>
      </c>
      <c r="AF339" s="120">
        <f t="shared" si="431"/>
        <v>220</v>
      </c>
      <c r="AG339" s="120">
        <f t="shared" si="431"/>
        <v>0</v>
      </c>
      <c r="AH339" s="120">
        <f t="shared" si="431"/>
        <v>1797.84</v>
      </c>
      <c r="AI339" s="119" t="s">
        <v>32</v>
      </c>
    </row>
    <row r="340" s="76" customFormat="1" ht="19" customHeight="1" spans="1:35">
      <c r="A340" s="100">
        <f t="shared" si="353"/>
        <v>337</v>
      </c>
      <c r="B340" s="26" t="s">
        <v>103</v>
      </c>
      <c r="C340" s="18" t="s">
        <v>818</v>
      </c>
      <c r="D340" s="301" t="s">
        <v>819</v>
      </c>
      <c r="E340" s="149">
        <v>3726.65</v>
      </c>
      <c r="F340" s="102">
        <v>3726.65</v>
      </c>
      <c r="G340" s="138">
        <v>6014.67</v>
      </c>
      <c r="H340" s="138">
        <v>3726.65</v>
      </c>
      <c r="I340" s="154">
        <v>2200</v>
      </c>
      <c r="J340" s="102"/>
      <c r="K340" s="26">
        <f t="shared" si="354"/>
        <v>44.72</v>
      </c>
      <c r="L340" s="26">
        <f t="shared" si="355"/>
        <v>596.26</v>
      </c>
      <c r="M340" s="102">
        <f t="shared" si="356"/>
        <v>481.17</v>
      </c>
      <c r="N340" s="26">
        <f t="shared" si="357"/>
        <v>26.09</v>
      </c>
      <c r="O340" s="102">
        <f t="shared" si="358"/>
        <v>110</v>
      </c>
      <c r="P340" s="102">
        <f t="shared" si="359"/>
        <v>0</v>
      </c>
      <c r="Q340" s="102">
        <f t="shared" si="360"/>
        <v>1258.24</v>
      </c>
      <c r="R340" s="26">
        <f t="shared" si="361"/>
        <v>0</v>
      </c>
      <c r="S340" s="26">
        <f t="shared" si="362"/>
        <v>298.13</v>
      </c>
      <c r="T340" s="102">
        <f t="shared" si="363"/>
        <v>120.29</v>
      </c>
      <c r="U340" s="26">
        <f t="shared" si="364"/>
        <v>11.18</v>
      </c>
      <c r="V340" s="102">
        <f t="shared" si="365"/>
        <v>110</v>
      </c>
      <c r="W340" s="102">
        <f t="shared" si="366"/>
        <v>0</v>
      </c>
      <c r="X340" s="26">
        <f t="shared" si="367"/>
        <v>539.6</v>
      </c>
      <c r="Y340" s="26">
        <f t="shared" si="368"/>
        <v>1797.84</v>
      </c>
      <c r="Z340" s="157"/>
      <c r="AA340" s="119" t="s">
        <v>64</v>
      </c>
      <c r="AB340" s="120">
        <f t="shared" ref="AB340:AH340" si="432">K340+R340</f>
        <v>44.72</v>
      </c>
      <c r="AC340" s="120">
        <f t="shared" si="432"/>
        <v>894.39</v>
      </c>
      <c r="AD340" s="120">
        <f t="shared" si="432"/>
        <v>601.46</v>
      </c>
      <c r="AE340" s="120">
        <f t="shared" si="432"/>
        <v>37.27</v>
      </c>
      <c r="AF340" s="120">
        <f t="shared" si="432"/>
        <v>220</v>
      </c>
      <c r="AG340" s="120">
        <f t="shared" si="432"/>
        <v>0</v>
      </c>
      <c r="AH340" s="120">
        <f t="shared" si="432"/>
        <v>1797.84</v>
      </c>
      <c r="AI340" s="119" t="s">
        <v>32</v>
      </c>
    </row>
    <row r="341" s="76" customFormat="1" ht="19" customHeight="1" spans="1:35">
      <c r="A341" s="100">
        <f>ROW()-3</f>
        <v>338</v>
      </c>
      <c r="B341" s="26" t="s">
        <v>103</v>
      </c>
      <c r="C341" s="18" t="s">
        <v>820</v>
      </c>
      <c r="D341" s="112" t="s">
        <v>821</v>
      </c>
      <c r="E341" s="149">
        <v>3726.65</v>
      </c>
      <c r="F341" s="102">
        <v>3726.65</v>
      </c>
      <c r="G341" s="138">
        <v>6014.67</v>
      </c>
      <c r="H341" s="138">
        <v>3726.65</v>
      </c>
      <c r="I341" s="154">
        <v>2200</v>
      </c>
      <c r="J341" s="102"/>
      <c r="K341" s="26">
        <f>ROUND(E341*0.012,2)</f>
        <v>44.72</v>
      </c>
      <c r="L341" s="26">
        <f>ROUND(F341*0.16,2)</f>
        <v>596.26</v>
      </c>
      <c r="M341" s="102">
        <f>ROUND(G341*0.08,2)</f>
        <v>481.17</v>
      </c>
      <c r="N341" s="26">
        <f>ROUND(H341*0.007,2)</f>
        <v>26.09</v>
      </c>
      <c r="O341" s="102">
        <f>I341*5%</f>
        <v>110</v>
      </c>
      <c r="P341" s="102">
        <f>J341*50%</f>
        <v>0</v>
      </c>
      <c r="Q341" s="102">
        <f>SUM(K341:P341)</f>
        <v>1258.24</v>
      </c>
      <c r="R341" s="26">
        <f>E341*0</f>
        <v>0</v>
      </c>
      <c r="S341" s="26">
        <f>ROUND(F341*0.08,2)</f>
        <v>298.13</v>
      </c>
      <c r="T341" s="102">
        <f>ROUND(G341*0.02,2)</f>
        <v>120.29</v>
      </c>
      <c r="U341" s="26">
        <f>ROUND(H341*0.003,2)</f>
        <v>11.18</v>
      </c>
      <c r="V341" s="102">
        <f>I341*5%</f>
        <v>110</v>
      </c>
      <c r="W341" s="102">
        <f>J341*50%</f>
        <v>0</v>
      </c>
      <c r="X341" s="26">
        <f>SUM(R341:W341)</f>
        <v>539.6</v>
      </c>
      <c r="Y341" s="26">
        <f>Q341+X341</f>
        <v>1797.84</v>
      </c>
      <c r="Z341" s="157"/>
      <c r="AA341" s="119" t="s">
        <v>64</v>
      </c>
      <c r="AB341" s="120">
        <f t="shared" ref="AB341:AH341" si="433">K341+R341</f>
        <v>44.72</v>
      </c>
      <c r="AC341" s="120">
        <f t="shared" si="433"/>
        <v>894.39</v>
      </c>
      <c r="AD341" s="120">
        <f t="shared" si="433"/>
        <v>601.46</v>
      </c>
      <c r="AE341" s="120">
        <f t="shared" si="433"/>
        <v>37.27</v>
      </c>
      <c r="AF341" s="120">
        <f t="shared" si="433"/>
        <v>220</v>
      </c>
      <c r="AG341" s="120">
        <f t="shared" si="433"/>
        <v>0</v>
      </c>
      <c r="AH341" s="120">
        <f t="shared" si="433"/>
        <v>1797.84</v>
      </c>
      <c r="AI341" s="119" t="s">
        <v>32</v>
      </c>
    </row>
    <row r="342" s="76" customFormat="1" ht="19" customHeight="1" spans="1:35">
      <c r="A342" s="100">
        <f t="shared" ref="A342:A351" si="434">ROW()-3</f>
        <v>339</v>
      </c>
      <c r="B342" s="26" t="s">
        <v>395</v>
      </c>
      <c r="C342" s="18" t="s">
        <v>822</v>
      </c>
      <c r="D342" s="301" t="s">
        <v>823</v>
      </c>
      <c r="E342" s="158">
        <v>3726.65</v>
      </c>
      <c r="F342" s="149">
        <v>3820</v>
      </c>
      <c r="G342" s="138">
        <v>6014.67</v>
      </c>
      <c r="H342" s="149">
        <v>3820</v>
      </c>
      <c r="I342" s="154">
        <v>4180</v>
      </c>
      <c r="J342" s="102"/>
      <c r="K342" s="26">
        <f t="shared" ref="K342:K351" si="435">ROUND(E342*0.012,2)</f>
        <v>44.72</v>
      </c>
      <c r="L342" s="26">
        <f t="shared" ref="L342:L351" si="436">ROUND(F342*0.16,2)</f>
        <v>611.2</v>
      </c>
      <c r="M342" s="102">
        <f t="shared" ref="M342:M351" si="437">ROUND(G342*0.08,2)</f>
        <v>481.17</v>
      </c>
      <c r="N342" s="26">
        <f t="shared" ref="N342:N351" si="438">ROUND(H342*0.007,2)</f>
        <v>26.74</v>
      </c>
      <c r="O342" s="102">
        <f t="shared" ref="O342:O351" si="439">I342*5%</f>
        <v>209</v>
      </c>
      <c r="P342" s="102">
        <f t="shared" ref="P342:P351" si="440">J342*50%</f>
        <v>0</v>
      </c>
      <c r="Q342" s="102">
        <f t="shared" ref="Q342:Q351" si="441">SUM(K342:P342)</f>
        <v>1372.83</v>
      </c>
      <c r="R342" s="26">
        <f t="shared" ref="R342:R351" si="442">E342*0</f>
        <v>0</v>
      </c>
      <c r="S342" s="26">
        <f t="shared" ref="S342:S351" si="443">ROUND(F342*0.08,2)</f>
        <v>305.6</v>
      </c>
      <c r="T342" s="102">
        <f t="shared" ref="T342:T351" si="444">ROUND(G342*0.02,2)</f>
        <v>120.29</v>
      </c>
      <c r="U342" s="26">
        <f t="shared" ref="U342:U351" si="445">ROUND(H342*0.003,2)</f>
        <v>11.46</v>
      </c>
      <c r="V342" s="102">
        <f t="shared" ref="V342:V351" si="446">I342*5%</f>
        <v>209</v>
      </c>
      <c r="W342" s="102">
        <f t="shared" ref="W342:W351" si="447">J342*50%</f>
        <v>0</v>
      </c>
      <c r="X342" s="26">
        <f t="shared" ref="X342:X351" si="448">SUM(R342:W342)</f>
        <v>646.35</v>
      </c>
      <c r="Y342" s="26">
        <f t="shared" ref="Y342:Y351" si="449">Q342+X342</f>
        <v>2019.18</v>
      </c>
      <c r="Z342" s="157"/>
      <c r="AA342" s="119" t="s">
        <v>62</v>
      </c>
      <c r="AB342" s="120">
        <f t="shared" ref="AB342:AH342" si="450">K342+R342</f>
        <v>44.72</v>
      </c>
      <c r="AC342" s="120">
        <f t="shared" si="450"/>
        <v>916.8</v>
      </c>
      <c r="AD342" s="120">
        <f t="shared" si="450"/>
        <v>601.46</v>
      </c>
      <c r="AE342" s="120">
        <f t="shared" si="450"/>
        <v>38.2</v>
      </c>
      <c r="AF342" s="120">
        <f t="shared" si="450"/>
        <v>418</v>
      </c>
      <c r="AG342" s="120">
        <f t="shared" si="450"/>
        <v>0</v>
      </c>
      <c r="AH342" s="120">
        <f t="shared" si="450"/>
        <v>2019.18</v>
      </c>
      <c r="AI342" s="119" t="s">
        <v>32</v>
      </c>
    </row>
    <row r="343" s="76" customFormat="1" ht="19" customHeight="1" spans="1:35">
      <c r="A343" s="100">
        <f t="shared" si="434"/>
        <v>340</v>
      </c>
      <c r="B343" s="26" t="s">
        <v>103</v>
      </c>
      <c r="C343" s="18" t="s">
        <v>824</v>
      </c>
      <c r="D343" s="112" t="s">
        <v>825</v>
      </c>
      <c r="E343" s="149">
        <v>3726.65</v>
      </c>
      <c r="F343" s="102">
        <v>3726.65</v>
      </c>
      <c r="G343" s="138">
        <v>6014.67</v>
      </c>
      <c r="H343" s="138">
        <v>3726.65</v>
      </c>
      <c r="I343" s="154">
        <v>2200</v>
      </c>
      <c r="J343" s="102"/>
      <c r="K343" s="26">
        <f t="shared" si="435"/>
        <v>44.72</v>
      </c>
      <c r="L343" s="26">
        <f t="shared" si="436"/>
        <v>596.26</v>
      </c>
      <c r="M343" s="102">
        <f t="shared" si="437"/>
        <v>481.17</v>
      </c>
      <c r="N343" s="26">
        <f t="shared" si="438"/>
        <v>26.09</v>
      </c>
      <c r="O343" s="102">
        <f t="shared" si="439"/>
        <v>110</v>
      </c>
      <c r="P343" s="102">
        <f t="shared" si="440"/>
        <v>0</v>
      </c>
      <c r="Q343" s="102">
        <f t="shared" si="441"/>
        <v>1258.24</v>
      </c>
      <c r="R343" s="26">
        <f t="shared" si="442"/>
        <v>0</v>
      </c>
      <c r="S343" s="26">
        <f t="shared" si="443"/>
        <v>298.13</v>
      </c>
      <c r="T343" s="102">
        <f t="shared" si="444"/>
        <v>120.29</v>
      </c>
      <c r="U343" s="26">
        <f t="shared" si="445"/>
        <v>11.18</v>
      </c>
      <c r="V343" s="102">
        <f t="shared" si="446"/>
        <v>110</v>
      </c>
      <c r="W343" s="102">
        <f t="shared" si="447"/>
        <v>0</v>
      </c>
      <c r="X343" s="26">
        <f t="shared" si="448"/>
        <v>539.6</v>
      </c>
      <c r="Y343" s="26">
        <f t="shared" si="449"/>
        <v>1797.84</v>
      </c>
      <c r="Z343" s="157"/>
      <c r="AA343" s="119" t="s">
        <v>64</v>
      </c>
      <c r="AB343" s="120">
        <f t="shared" ref="AB343:AH343" si="451">K343+R343</f>
        <v>44.72</v>
      </c>
      <c r="AC343" s="120">
        <f t="shared" si="451"/>
        <v>894.39</v>
      </c>
      <c r="AD343" s="120">
        <f t="shared" si="451"/>
        <v>601.46</v>
      </c>
      <c r="AE343" s="120">
        <f t="shared" si="451"/>
        <v>37.27</v>
      </c>
      <c r="AF343" s="120">
        <f t="shared" si="451"/>
        <v>220</v>
      </c>
      <c r="AG343" s="120">
        <f t="shared" si="451"/>
        <v>0</v>
      </c>
      <c r="AH343" s="120">
        <f t="shared" si="451"/>
        <v>1797.84</v>
      </c>
      <c r="AI343" s="119" t="s">
        <v>32</v>
      </c>
    </row>
    <row r="344" s="76" customFormat="1" ht="19" customHeight="1" spans="1:35">
      <c r="A344" s="100">
        <f t="shared" si="434"/>
        <v>341</v>
      </c>
      <c r="B344" s="26" t="s">
        <v>395</v>
      </c>
      <c r="C344" s="18" t="s">
        <v>828</v>
      </c>
      <c r="D344" s="112" t="s">
        <v>829</v>
      </c>
      <c r="E344" s="149">
        <v>3726.65</v>
      </c>
      <c r="F344" s="102">
        <v>3726.65</v>
      </c>
      <c r="G344" s="138">
        <v>6014.67</v>
      </c>
      <c r="H344" s="138">
        <v>3726.65</v>
      </c>
      <c r="I344" s="154">
        <v>2200</v>
      </c>
      <c r="J344" s="102"/>
      <c r="K344" s="26">
        <f t="shared" si="435"/>
        <v>44.72</v>
      </c>
      <c r="L344" s="26">
        <f t="shared" si="436"/>
        <v>596.26</v>
      </c>
      <c r="M344" s="102">
        <f t="shared" si="437"/>
        <v>481.17</v>
      </c>
      <c r="N344" s="26">
        <f t="shared" si="438"/>
        <v>26.09</v>
      </c>
      <c r="O344" s="102">
        <f t="shared" si="439"/>
        <v>110</v>
      </c>
      <c r="P344" s="102">
        <f t="shared" si="440"/>
        <v>0</v>
      </c>
      <c r="Q344" s="102">
        <f t="shared" si="441"/>
        <v>1258.24</v>
      </c>
      <c r="R344" s="26">
        <f t="shared" si="442"/>
        <v>0</v>
      </c>
      <c r="S344" s="26">
        <f t="shared" si="443"/>
        <v>298.13</v>
      </c>
      <c r="T344" s="102">
        <f t="shared" si="444"/>
        <v>120.29</v>
      </c>
      <c r="U344" s="26">
        <f t="shared" si="445"/>
        <v>11.18</v>
      </c>
      <c r="V344" s="102">
        <f t="shared" si="446"/>
        <v>110</v>
      </c>
      <c r="W344" s="102">
        <f t="shared" si="447"/>
        <v>0</v>
      </c>
      <c r="X344" s="26">
        <f t="shared" si="448"/>
        <v>539.6</v>
      </c>
      <c r="Y344" s="26">
        <f t="shared" si="449"/>
        <v>1797.84</v>
      </c>
      <c r="Z344" s="157"/>
      <c r="AA344" s="119" t="s">
        <v>62</v>
      </c>
      <c r="AB344" s="120">
        <f t="shared" ref="AB344:AH344" si="452">K344+R344</f>
        <v>44.72</v>
      </c>
      <c r="AC344" s="120">
        <f t="shared" si="452"/>
        <v>894.39</v>
      </c>
      <c r="AD344" s="120">
        <f t="shared" si="452"/>
        <v>601.46</v>
      </c>
      <c r="AE344" s="120">
        <f t="shared" si="452"/>
        <v>37.27</v>
      </c>
      <c r="AF344" s="120">
        <f t="shared" si="452"/>
        <v>220</v>
      </c>
      <c r="AG344" s="120">
        <f t="shared" si="452"/>
        <v>0</v>
      </c>
      <c r="AH344" s="120">
        <f t="shared" si="452"/>
        <v>1797.84</v>
      </c>
      <c r="AI344" s="119" t="s">
        <v>32</v>
      </c>
    </row>
    <row r="345" s="76" customFormat="1" ht="19" customHeight="1" spans="1:35">
      <c r="A345" s="100">
        <f t="shared" si="434"/>
        <v>342</v>
      </c>
      <c r="B345" s="26" t="s">
        <v>190</v>
      </c>
      <c r="C345" s="18" t="s">
        <v>830</v>
      </c>
      <c r="D345" s="112" t="s">
        <v>831</v>
      </c>
      <c r="E345" s="149">
        <v>3726.65</v>
      </c>
      <c r="F345" s="102">
        <v>3726.65</v>
      </c>
      <c r="G345" s="138">
        <v>6014.67</v>
      </c>
      <c r="H345" s="138">
        <v>3726.65</v>
      </c>
      <c r="I345" s="154">
        <v>3180</v>
      </c>
      <c r="J345" s="102"/>
      <c r="K345" s="26">
        <f t="shared" si="435"/>
        <v>44.72</v>
      </c>
      <c r="L345" s="26">
        <f t="shared" si="436"/>
        <v>596.26</v>
      </c>
      <c r="M345" s="102">
        <f t="shared" si="437"/>
        <v>481.17</v>
      </c>
      <c r="N345" s="26">
        <f t="shared" si="438"/>
        <v>26.09</v>
      </c>
      <c r="O345" s="102">
        <f t="shared" si="439"/>
        <v>159</v>
      </c>
      <c r="P345" s="102">
        <f t="shared" si="440"/>
        <v>0</v>
      </c>
      <c r="Q345" s="102">
        <f t="shared" si="441"/>
        <v>1307.24</v>
      </c>
      <c r="R345" s="26">
        <f t="shared" si="442"/>
        <v>0</v>
      </c>
      <c r="S345" s="26">
        <f t="shared" si="443"/>
        <v>298.13</v>
      </c>
      <c r="T345" s="102">
        <f t="shared" si="444"/>
        <v>120.29</v>
      </c>
      <c r="U345" s="26">
        <f t="shared" si="445"/>
        <v>11.18</v>
      </c>
      <c r="V345" s="102">
        <f t="shared" si="446"/>
        <v>159</v>
      </c>
      <c r="W345" s="102">
        <f t="shared" si="447"/>
        <v>0</v>
      </c>
      <c r="X345" s="26">
        <f t="shared" si="448"/>
        <v>588.6</v>
      </c>
      <c r="Y345" s="26">
        <f t="shared" si="449"/>
        <v>1895.84</v>
      </c>
      <c r="Z345" s="157"/>
      <c r="AA345" s="119" t="s">
        <v>51</v>
      </c>
      <c r="AB345" s="120">
        <f t="shared" ref="AB345:AH345" si="453">K345+R345</f>
        <v>44.72</v>
      </c>
      <c r="AC345" s="120">
        <f t="shared" si="453"/>
        <v>894.39</v>
      </c>
      <c r="AD345" s="120">
        <f t="shared" si="453"/>
        <v>601.46</v>
      </c>
      <c r="AE345" s="120">
        <f t="shared" si="453"/>
        <v>37.27</v>
      </c>
      <c r="AF345" s="120">
        <f t="shared" si="453"/>
        <v>318</v>
      </c>
      <c r="AG345" s="120">
        <f t="shared" si="453"/>
        <v>0</v>
      </c>
      <c r="AH345" s="120">
        <f t="shared" si="453"/>
        <v>1895.84</v>
      </c>
      <c r="AI345" s="119" t="s">
        <v>31</v>
      </c>
    </row>
    <row r="346" s="76" customFormat="1" ht="19" customHeight="1" spans="1:35">
      <c r="A346" s="100">
        <f t="shared" si="434"/>
        <v>343</v>
      </c>
      <c r="B346" s="26" t="s">
        <v>193</v>
      </c>
      <c r="C346" s="18" t="s">
        <v>832</v>
      </c>
      <c r="D346" s="112" t="s">
        <v>833</v>
      </c>
      <c r="E346" s="149">
        <v>3726.65</v>
      </c>
      <c r="F346" s="102">
        <v>3726.65</v>
      </c>
      <c r="G346" s="138">
        <v>6014.67</v>
      </c>
      <c r="H346" s="138">
        <v>3726.65</v>
      </c>
      <c r="I346" s="154">
        <v>0</v>
      </c>
      <c r="J346" s="102"/>
      <c r="K346" s="26">
        <f t="shared" si="435"/>
        <v>44.72</v>
      </c>
      <c r="L346" s="26">
        <f t="shared" si="436"/>
        <v>596.26</v>
      </c>
      <c r="M346" s="102">
        <f t="shared" si="437"/>
        <v>481.17</v>
      </c>
      <c r="N346" s="26">
        <f t="shared" si="438"/>
        <v>26.09</v>
      </c>
      <c r="O346" s="102">
        <f t="shared" si="439"/>
        <v>0</v>
      </c>
      <c r="P346" s="102">
        <f t="shared" si="440"/>
        <v>0</v>
      </c>
      <c r="Q346" s="102">
        <f t="shared" si="441"/>
        <v>1148.24</v>
      </c>
      <c r="R346" s="26">
        <f t="shared" si="442"/>
        <v>0</v>
      </c>
      <c r="S346" s="26">
        <f t="shared" si="443"/>
        <v>298.13</v>
      </c>
      <c r="T346" s="102">
        <f t="shared" si="444"/>
        <v>120.29</v>
      </c>
      <c r="U346" s="26">
        <f t="shared" si="445"/>
        <v>11.18</v>
      </c>
      <c r="V346" s="102">
        <f t="shared" si="446"/>
        <v>0</v>
      </c>
      <c r="W346" s="102">
        <f t="shared" si="447"/>
        <v>0</v>
      </c>
      <c r="X346" s="26">
        <f t="shared" si="448"/>
        <v>429.6</v>
      </c>
      <c r="Y346" s="26">
        <f t="shared" si="449"/>
        <v>1577.84</v>
      </c>
      <c r="Z346" s="157"/>
      <c r="AA346" s="119" t="s">
        <v>57</v>
      </c>
      <c r="AB346" s="120">
        <f t="shared" ref="AB346:AH346" si="454">K346+R346</f>
        <v>44.72</v>
      </c>
      <c r="AC346" s="120">
        <f t="shared" si="454"/>
        <v>894.39</v>
      </c>
      <c r="AD346" s="120">
        <f t="shared" si="454"/>
        <v>601.46</v>
      </c>
      <c r="AE346" s="120">
        <f t="shared" si="454"/>
        <v>37.27</v>
      </c>
      <c r="AF346" s="120">
        <f t="shared" si="454"/>
        <v>0</v>
      </c>
      <c r="AG346" s="120">
        <f t="shared" si="454"/>
        <v>0</v>
      </c>
      <c r="AH346" s="120">
        <f t="shared" si="454"/>
        <v>1577.84</v>
      </c>
      <c r="AI346" s="119" t="s">
        <v>32</v>
      </c>
    </row>
    <row r="347" s="76" customFormat="1" ht="19" customHeight="1" spans="1:35">
      <c r="A347" s="100">
        <f t="shared" si="434"/>
        <v>344</v>
      </c>
      <c r="B347" s="26" t="s">
        <v>103</v>
      </c>
      <c r="C347" s="18" t="s">
        <v>834</v>
      </c>
      <c r="D347" s="112" t="s">
        <v>835</v>
      </c>
      <c r="E347" s="149">
        <v>3726.65</v>
      </c>
      <c r="F347" s="102">
        <v>3726.65</v>
      </c>
      <c r="G347" s="138">
        <v>6014.67</v>
      </c>
      <c r="H347" s="138">
        <v>3726.65</v>
      </c>
      <c r="I347" s="154">
        <v>2200</v>
      </c>
      <c r="J347" s="102"/>
      <c r="K347" s="26">
        <f t="shared" si="435"/>
        <v>44.72</v>
      </c>
      <c r="L347" s="26">
        <f t="shared" si="436"/>
        <v>596.26</v>
      </c>
      <c r="M347" s="102">
        <f t="shared" si="437"/>
        <v>481.17</v>
      </c>
      <c r="N347" s="26">
        <f t="shared" si="438"/>
        <v>26.09</v>
      </c>
      <c r="O347" s="102">
        <f t="shared" si="439"/>
        <v>110</v>
      </c>
      <c r="P347" s="102">
        <f t="shared" si="440"/>
        <v>0</v>
      </c>
      <c r="Q347" s="102">
        <f t="shared" si="441"/>
        <v>1258.24</v>
      </c>
      <c r="R347" s="26">
        <f t="shared" si="442"/>
        <v>0</v>
      </c>
      <c r="S347" s="26">
        <f t="shared" si="443"/>
        <v>298.13</v>
      </c>
      <c r="T347" s="102">
        <f t="shared" si="444"/>
        <v>120.29</v>
      </c>
      <c r="U347" s="26">
        <f t="shared" si="445"/>
        <v>11.18</v>
      </c>
      <c r="V347" s="102">
        <f t="shared" si="446"/>
        <v>110</v>
      </c>
      <c r="W347" s="102">
        <f t="shared" si="447"/>
        <v>0</v>
      </c>
      <c r="X347" s="26">
        <f t="shared" si="448"/>
        <v>539.6</v>
      </c>
      <c r="Y347" s="26">
        <f t="shared" si="449"/>
        <v>1797.84</v>
      </c>
      <c r="Z347" s="157"/>
      <c r="AA347" s="119" t="s">
        <v>42</v>
      </c>
      <c r="AB347" s="120">
        <f t="shared" ref="AB347:AH347" si="455">K347+R347</f>
        <v>44.72</v>
      </c>
      <c r="AC347" s="120">
        <f t="shared" si="455"/>
        <v>894.39</v>
      </c>
      <c r="AD347" s="120">
        <f t="shared" si="455"/>
        <v>601.46</v>
      </c>
      <c r="AE347" s="120">
        <f t="shared" si="455"/>
        <v>37.27</v>
      </c>
      <c r="AF347" s="120">
        <f t="shared" si="455"/>
        <v>220</v>
      </c>
      <c r="AG347" s="120">
        <f t="shared" si="455"/>
        <v>0</v>
      </c>
      <c r="AH347" s="120">
        <f t="shared" si="455"/>
        <v>1797.84</v>
      </c>
      <c r="AI347" s="119" t="s">
        <v>32</v>
      </c>
    </row>
    <row r="348" s="76" customFormat="1" ht="19" customHeight="1" spans="1:35">
      <c r="A348" s="100">
        <f t="shared" si="434"/>
        <v>345</v>
      </c>
      <c r="B348" s="26" t="s">
        <v>395</v>
      </c>
      <c r="C348" s="18" t="s">
        <v>836</v>
      </c>
      <c r="D348" s="301" t="s">
        <v>837</v>
      </c>
      <c r="E348" s="149">
        <v>3726.65</v>
      </c>
      <c r="F348" s="102">
        <v>3726.65</v>
      </c>
      <c r="G348" s="138">
        <v>6014.67</v>
      </c>
      <c r="H348" s="138">
        <v>3726.65</v>
      </c>
      <c r="I348" s="154">
        <v>2200</v>
      </c>
      <c r="J348" s="102"/>
      <c r="K348" s="26">
        <f t="shared" si="435"/>
        <v>44.72</v>
      </c>
      <c r="L348" s="26">
        <f t="shared" si="436"/>
        <v>596.26</v>
      </c>
      <c r="M348" s="102">
        <f t="shared" si="437"/>
        <v>481.17</v>
      </c>
      <c r="N348" s="26">
        <f t="shared" si="438"/>
        <v>26.09</v>
      </c>
      <c r="O348" s="102">
        <f t="shared" si="439"/>
        <v>110</v>
      </c>
      <c r="P348" s="102">
        <f t="shared" si="440"/>
        <v>0</v>
      </c>
      <c r="Q348" s="102">
        <f t="shared" si="441"/>
        <v>1258.24</v>
      </c>
      <c r="R348" s="26">
        <f t="shared" si="442"/>
        <v>0</v>
      </c>
      <c r="S348" s="26">
        <f t="shared" si="443"/>
        <v>298.13</v>
      </c>
      <c r="T348" s="102">
        <f t="shared" si="444"/>
        <v>120.29</v>
      </c>
      <c r="U348" s="26">
        <f t="shared" si="445"/>
        <v>11.18</v>
      </c>
      <c r="V348" s="102">
        <f t="shared" si="446"/>
        <v>110</v>
      </c>
      <c r="W348" s="102">
        <f t="shared" si="447"/>
        <v>0</v>
      </c>
      <c r="X348" s="26">
        <f t="shared" si="448"/>
        <v>539.6</v>
      </c>
      <c r="Y348" s="26">
        <f t="shared" si="449"/>
        <v>1797.84</v>
      </c>
      <c r="Z348" s="157"/>
      <c r="AA348" s="119" t="s">
        <v>62</v>
      </c>
      <c r="AB348" s="120">
        <f t="shared" ref="AB348:AH348" si="456">K348+R348</f>
        <v>44.72</v>
      </c>
      <c r="AC348" s="120">
        <f t="shared" si="456"/>
        <v>894.39</v>
      </c>
      <c r="AD348" s="120">
        <f t="shared" si="456"/>
        <v>601.46</v>
      </c>
      <c r="AE348" s="120">
        <f t="shared" si="456"/>
        <v>37.27</v>
      </c>
      <c r="AF348" s="120">
        <f t="shared" si="456"/>
        <v>220</v>
      </c>
      <c r="AG348" s="120">
        <f t="shared" si="456"/>
        <v>0</v>
      </c>
      <c r="AH348" s="120">
        <f t="shared" si="456"/>
        <v>1797.84</v>
      </c>
      <c r="AI348" s="119" t="s">
        <v>32</v>
      </c>
    </row>
    <row r="349" s="76" customFormat="1" ht="19" customHeight="1" spans="1:35">
      <c r="A349" s="100">
        <f t="shared" si="434"/>
        <v>346</v>
      </c>
      <c r="B349" s="26" t="s">
        <v>395</v>
      </c>
      <c r="C349" s="18" t="s">
        <v>838</v>
      </c>
      <c r="D349" s="112" t="s">
        <v>839</v>
      </c>
      <c r="E349" s="149">
        <v>3726.65</v>
      </c>
      <c r="F349" s="102">
        <v>3726.65</v>
      </c>
      <c r="G349" s="138">
        <v>6014.67</v>
      </c>
      <c r="H349" s="138">
        <v>3726.65</v>
      </c>
      <c r="I349" s="154">
        <v>2200</v>
      </c>
      <c r="J349" s="102"/>
      <c r="K349" s="26">
        <f t="shared" si="435"/>
        <v>44.72</v>
      </c>
      <c r="L349" s="26">
        <f t="shared" si="436"/>
        <v>596.26</v>
      </c>
      <c r="M349" s="102">
        <f t="shared" si="437"/>
        <v>481.17</v>
      </c>
      <c r="N349" s="26">
        <f t="shared" si="438"/>
        <v>26.09</v>
      </c>
      <c r="O349" s="102">
        <f t="shared" si="439"/>
        <v>110</v>
      </c>
      <c r="P349" s="102">
        <f t="shared" si="440"/>
        <v>0</v>
      </c>
      <c r="Q349" s="102">
        <f t="shared" si="441"/>
        <v>1258.24</v>
      </c>
      <c r="R349" s="26">
        <f t="shared" si="442"/>
        <v>0</v>
      </c>
      <c r="S349" s="26">
        <f t="shared" si="443"/>
        <v>298.13</v>
      </c>
      <c r="T349" s="102">
        <f t="shared" si="444"/>
        <v>120.29</v>
      </c>
      <c r="U349" s="26">
        <f t="shared" si="445"/>
        <v>11.18</v>
      </c>
      <c r="V349" s="102">
        <f t="shared" si="446"/>
        <v>110</v>
      </c>
      <c r="W349" s="102">
        <f t="shared" si="447"/>
        <v>0</v>
      </c>
      <c r="X349" s="26">
        <f t="shared" si="448"/>
        <v>539.6</v>
      </c>
      <c r="Y349" s="26">
        <f t="shared" si="449"/>
        <v>1797.84</v>
      </c>
      <c r="Z349" s="157"/>
      <c r="AA349" s="119" t="s">
        <v>62</v>
      </c>
      <c r="AB349" s="120">
        <f t="shared" ref="AB349:AH349" si="457">K349+R349</f>
        <v>44.72</v>
      </c>
      <c r="AC349" s="120">
        <f t="shared" si="457"/>
        <v>894.39</v>
      </c>
      <c r="AD349" s="120">
        <f t="shared" si="457"/>
        <v>601.46</v>
      </c>
      <c r="AE349" s="120">
        <f t="shared" si="457"/>
        <v>37.27</v>
      </c>
      <c r="AF349" s="120">
        <f t="shared" si="457"/>
        <v>220</v>
      </c>
      <c r="AG349" s="120">
        <f t="shared" si="457"/>
        <v>0</v>
      </c>
      <c r="AH349" s="120">
        <f t="shared" si="457"/>
        <v>1797.84</v>
      </c>
      <c r="AI349" s="119" t="s">
        <v>32</v>
      </c>
    </row>
    <row r="350" s="76" customFormat="1" ht="19" customHeight="1" spans="1:35">
      <c r="A350" s="100">
        <f t="shared" si="434"/>
        <v>347</v>
      </c>
      <c r="B350" s="26" t="s">
        <v>395</v>
      </c>
      <c r="C350" s="18" t="s">
        <v>840</v>
      </c>
      <c r="D350" s="159" t="s">
        <v>841</v>
      </c>
      <c r="E350" s="149">
        <v>3726.65</v>
      </c>
      <c r="F350" s="102">
        <v>3726.65</v>
      </c>
      <c r="G350" s="138">
        <v>6014.67</v>
      </c>
      <c r="H350" s="138">
        <v>3726.65</v>
      </c>
      <c r="I350" s="154">
        <v>2200</v>
      </c>
      <c r="J350" s="102"/>
      <c r="K350" s="26">
        <f t="shared" si="435"/>
        <v>44.72</v>
      </c>
      <c r="L350" s="26">
        <f t="shared" si="436"/>
        <v>596.26</v>
      </c>
      <c r="M350" s="102">
        <f t="shared" si="437"/>
        <v>481.17</v>
      </c>
      <c r="N350" s="26">
        <f t="shared" si="438"/>
        <v>26.09</v>
      </c>
      <c r="O350" s="102">
        <f t="shared" si="439"/>
        <v>110</v>
      </c>
      <c r="P350" s="102">
        <f t="shared" si="440"/>
        <v>0</v>
      </c>
      <c r="Q350" s="102">
        <f t="shared" si="441"/>
        <v>1258.24</v>
      </c>
      <c r="R350" s="26">
        <f t="shared" si="442"/>
        <v>0</v>
      </c>
      <c r="S350" s="26">
        <f t="shared" si="443"/>
        <v>298.13</v>
      </c>
      <c r="T350" s="102">
        <f t="shared" si="444"/>
        <v>120.29</v>
      </c>
      <c r="U350" s="26">
        <f t="shared" si="445"/>
        <v>11.18</v>
      </c>
      <c r="V350" s="102">
        <f t="shared" si="446"/>
        <v>110</v>
      </c>
      <c r="W350" s="102">
        <f t="shared" si="447"/>
        <v>0</v>
      </c>
      <c r="X350" s="26">
        <f t="shared" si="448"/>
        <v>539.6</v>
      </c>
      <c r="Y350" s="26">
        <f t="shared" si="449"/>
        <v>1797.84</v>
      </c>
      <c r="Z350" s="157"/>
      <c r="AA350" s="119" t="s">
        <v>62</v>
      </c>
      <c r="AB350" s="120">
        <f t="shared" ref="AB350:AH350" si="458">K350+R350</f>
        <v>44.72</v>
      </c>
      <c r="AC350" s="120">
        <f t="shared" si="458"/>
        <v>894.39</v>
      </c>
      <c r="AD350" s="120">
        <f t="shared" si="458"/>
        <v>601.46</v>
      </c>
      <c r="AE350" s="120">
        <f t="shared" si="458"/>
        <v>37.27</v>
      </c>
      <c r="AF350" s="120">
        <f t="shared" si="458"/>
        <v>220</v>
      </c>
      <c r="AG350" s="120">
        <f t="shared" si="458"/>
        <v>0</v>
      </c>
      <c r="AH350" s="120">
        <f t="shared" si="458"/>
        <v>1797.84</v>
      </c>
      <c r="AI350" s="119" t="s">
        <v>32</v>
      </c>
    </row>
    <row r="351" s="76" customFormat="1" ht="19" customHeight="1" spans="1:35">
      <c r="A351" s="100">
        <f t="shared" si="434"/>
        <v>348</v>
      </c>
      <c r="B351" s="26" t="s">
        <v>395</v>
      </c>
      <c r="C351" s="18" t="s">
        <v>842</v>
      </c>
      <c r="D351" s="112" t="s">
        <v>843</v>
      </c>
      <c r="E351" s="149">
        <v>3726.65</v>
      </c>
      <c r="F351" s="102">
        <v>3726.65</v>
      </c>
      <c r="G351" s="138">
        <v>6014.67</v>
      </c>
      <c r="H351" s="138">
        <v>3726.65</v>
      </c>
      <c r="I351" s="154">
        <v>2200</v>
      </c>
      <c r="J351" s="102"/>
      <c r="K351" s="26">
        <f t="shared" si="435"/>
        <v>44.72</v>
      </c>
      <c r="L351" s="26">
        <f t="shared" si="436"/>
        <v>596.26</v>
      </c>
      <c r="M351" s="102">
        <f t="shared" si="437"/>
        <v>481.17</v>
      </c>
      <c r="N351" s="26">
        <f t="shared" si="438"/>
        <v>26.09</v>
      </c>
      <c r="O351" s="102">
        <f t="shared" si="439"/>
        <v>110</v>
      </c>
      <c r="P351" s="102">
        <f t="shared" si="440"/>
        <v>0</v>
      </c>
      <c r="Q351" s="102">
        <f t="shared" si="441"/>
        <v>1258.24</v>
      </c>
      <c r="R351" s="26">
        <f t="shared" si="442"/>
        <v>0</v>
      </c>
      <c r="S351" s="26">
        <f t="shared" si="443"/>
        <v>298.13</v>
      </c>
      <c r="T351" s="102">
        <f t="shared" si="444"/>
        <v>120.29</v>
      </c>
      <c r="U351" s="26">
        <f t="shared" si="445"/>
        <v>11.18</v>
      </c>
      <c r="V351" s="102">
        <f t="shared" si="446"/>
        <v>110</v>
      </c>
      <c r="W351" s="102">
        <f t="shared" si="447"/>
        <v>0</v>
      </c>
      <c r="X351" s="26">
        <f t="shared" si="448"/>
        <v>539.6</v>
      </c>
      <c r="Y351" s="26">
        <f t="shared" si="449"/>
        <v>1797.84</v>
      </c>
      <c r="Z351" s="157"/>
      <c r="AA351" s="119" t="s">
        <v>62</v>
      </c>
      <c r="AB351" s="120">
        <f t="shared" ref="AB351:AH351" si="459">K351+R351</f>
        <v>44.72</v>
      </c>
      <c r="AC351" s="120">
        <f t="shared" si="459"/>
        <v>894.39</v>
      </c>
      <c r="AD351" s="120">
        <f t="shared" si="459"/>
        <v>601.46</v>
      </c>
      <c r="AE351" s="120">
        <f t="shared" si="459"/>
        <v>37.27</v>
      </c>
      <c r="AF351" s="120">
        <f t="shared" si="459"/>
        <v>220</v>
      </c>
      <c r="AG351" s="120">
        <f t="shared" si="459"/>
        <v>0</v>
      </c>
      <c r="AH351" s="120">
        <f t="shared" si="459"/>
        <v>1797.84</v>
      </c>
      <c r="AI351" s="119" t="s">
        <v>32</v>
      </c>
    </row>
    <row r="352" s="76" customFormat="1" ht="19" customHeight="1" spans="1:35">
      <c r="A352" s="100">
        <f t="shared" ref="A352:A415" si="460">ROW()-3</f>
        <v>349</v>
      </c>
      <c r="B352" s="26" t="s">
        <v>103</v>
      </c>
      <c r="C352" s="18" t="s">
        <v>846</v>
      </c>
      <c r="D352" s="112" t="s">
        <v>847</v>
      </c>
      <c r="E352" s="149">
        <v>3726.65</v>
      </c>
      <c r="F352" s="102">
        <v>3726.65</v>
      </c>
      <c r="G352" s="138">
        <v>6014.67</v>
      </c>
      <c r="H352" s="138">
        <v>3726.65</v>
      </c>
      <c r="I352" s="154">
        <v>2200</v>
      </c>
      <c r="J352" s="102"/>
      <c r="K352" s="26">
        <f t="shared" ref="K352:K415" si="461">ROUND(E352*0.012,2)</f>
        <v>44.72</v>
      </c>
      <c r="L352" s="26">
        <f t="shared" ref="L352:L415" si="462">ROUND(F352*0.16,2)</f>
        <v>596.26</v>
      </c>
      <c r="M352" s="102">
        <f t="shared" ref="M352:M415" si="463">ROUND(G352*0.08,2)</f>
        <v>481.17</v>
      </c>
      <c r="N352" s="26">
        <f t="shared" ref="N352:N415" si="464">ROUND(H352*0.007,2)</f>
        <v>26.09</v>
      </c>
      <c r="O352" s="102">
        <f t="shared" ref="O352:O415" si="465">I352*5%</f>
        <v>110</v>
      </c>
      <c r="P352" s="102">
        <f t="shared" ref="P352:P415" si="466">J352*50%</f>
        <v>0</v>
      </c>
      <c r="Q352" s="102">
        <f t="shared" ref="Q352:Q415" si="467">SUM(K352:P352)</f>
        <v>1258.24</v>
      </c>
      <c r="R352" s="26">
        <f t="shared" ref="R352:R415" si="468">E352*0</f>
        <v>0</v>
      </c>
      <c r="S352" s="26">
        <f t="shared" ref="S352:S415" si="469">ROUND(F352*0.08,2)</f>
        <v>298.13</v>
      </c>
      <c r="T352" s="102">
        <f t="shared" ref="T352:T415" si="470">ROUND(G352*0.02,2)</f>
        <v>120.29</v>
      </c>
      <c r="U352" s="26">
        <f t="shared" ref="U352:U415" si="471">ROUND(H352*0.003,2)</f>
        <v>11.18</v>
      </c>
      <c r="V352" s="102">
        <f t="shared" ref="V352:V415" si="472">I352*5%</f>
        <v>110</v>
      </c>
      <c r="W352" s="102">
        <f t="shared" ref="W352:W415" si="473">J352*50%</f>
        <v>0</v>
      </c>
      <c r="X352" s="26">
        <f t="shared" ref="X352:X415" si="474">SUM(R352:W352)</f>
        <v>539.6</v>
      </c>
      <c r="Y352" s="26">
        <f t="shared" ref="Y352:Y415" si="475">Q352+X352</f>
        <v>1797.84</v>
      </c>
      <c r="Z352" s="157"/>
      <c r="AA352" s="119" t="s">
        <v>61</v>
      </c>
      <c r="AB352" s="120">
        <f t="shared" ref="AB352:AH352" si="476">K352+R352</f>
        <v>44.72</v>
      </c>
      <c r="AC352" s="120">
        <f t="shared" si="476"/>
        <v>894.39</v>
      </c>
      <c r="AD352" s="120">
        <f t="shared" si="476"/>
        <v>601.46</v>
      </c>
      <c r="AE352" s="120">
        <f t="shared" si="476"/>
        <v>37.27</v>
      </c>
      <c r="AF352" s="120">
        <f t="shared" si="476"/>
        <v>220</v>
      </c>
      <c r="AG352" s="120">
        <f t="shared" si="476"/>
        <v>0</v>
      </c>
      <c r="AH352" s="120">
        <f t="shared" si="476"/>
        <v>1797.84</v>
      </c>
      <c r="AI352" s="119" t="s">
        <v>32</v>
      </c>
    </row>
    <row r="353" s="76" customFormat="1" ht="19" customHeight="1" spans="1:35">
      <c r="A353" s="100">
        <f t="shared" si="460"/>
        <v>350</v>
      </c>
      <c r="B353" s="26" t="s">
        <v>185</v>
      </c>
      <c r="C353" s="18" t="s">
        <v>848</v>
      </c>
      <c r="D353" s="112" t="s">
        <v>849</v>
      </c>
      <c r="E353" s="149">
        <v>3726.65</v>
      </c>
      <c r="F353" s="102">
        <v>3726.65</v>
      </c>
      <c r="G353" s="138">
        <v>6014.67</v>
      </c>
      <c r="H353" s="138">
        <v>3726.65</v>
      </c>
      <c r="I353" s="154">
        <v>2200</v>
      </c>
      <c r="J353" s="102"/>
      <c r="K353" s="26">
        <f t="shared" si="461"/>
        <v>44.72</v>
      </c>
      <c r="L353" s="26">
        <f t="shared" si="462"/>
        <v>596.26</v>
      </c>
      <c r="M353" s="102">
        <f t="shared" si="463"/>
        <v>481.17</v>
      </c>
      <c r="N353" s="26">
        <f t="shared" si="464"/>
        <v>26.09</v>
      </c>
      <c r="O353" s="102">
        <f t="shared" si="465"/>
        <v>110</v>
      </c>
      <c r="P353" s="102">
        <f t="shared" si="466"/>
        <v>0</v>
      </c>
      <c r="Q353" s="102">
        <f t="shared" si="467"/>
        <v>1258.24</v>
      </c>
      <c r="R353" s="26">
        <f t="shared" si="468"/>
        <v>0</v>
      </c>
      <c r="S353" s="26">
        <f t="shared" si="469"/>
        <v>298.13</v>
      </c>
      <c r="T353" s="102">
        <f t="shared" si="470"/>
        <v>120.29</v>
      </c>
      <c r="U353" s="26">
        <f t="shared" si="471"/>
        <v>11.18</v>
      </c>
      <c r="V353" s="102">
        <f t="shared" si="472"/>
        <v>110</v>
      </c>
      <c r="W353" s="102">
        <f t="shared" si="473"/>
        <v>0</v>
      </c>
      <c r="X353" s="26">
        <f t="shared" si="474"/>
        <v>539.6</v>
      </c>
      <c r="Y353" s="26">
        <f t="shared" si="475"/>
        <v>1797.84</v>
      </c>
      <c r="Z353" s="157"/>
      <c r="AA353" s="119" t="s">
        <v>54</v>
      </c>
      <c r="AB353" s="120">
        <f t="shared" ref="AB353:AH353" si="477">K353+R353</f>
        <v>44.72</v>
      </c>
      <c r="AC353" s="120">
        <f t="shared" si="477"/>
        <v>894.39</v>
      </c>
      <c r="AD353" s="120">
        <f t="shared" si="477"/>
        <v>601.46</v>
      </c>
      <c r="AE353" s="120">
        <f t="shared" si="477"/>
        <v>37.27</v>
      </c>
      <c r="AF353" s="120">
        <f t="shared" si="477"/>
        <v>220</v>
      </c>
      <c r="AG353" s="120">
        <f t="shared" si="477"/>
        <v>0</v>
      </c>
      <c r="AH353" s="120">
        <f t="shared" si="477"/>
        <v>1797.84</v>
      </c>
      <c r="AI353" s="119" t="s">
        <v>32</v>
      </c>
    </row>
    <row r="354" s="76" customFormat="1" ht="19" customHeight="1" spans="1:35">
      <c r="A354" s="100">
        <f t="shared" si="460"/>
        <v>351</v>
      </c>
      <c r="B354" s="26" t="s">
        <v>395</v>
      </c>
      <c r="C354" s="18" t="s">
        <v>850</v>
      </c>
      <c r="D354" s="160" t="s">
        <v>851</v>
      </c>
      <c r="E354" s="149">
        <v>3726.65</v>
      </c>
      <c r="F354" s="102">
        <v>3726.65</v>
      </c>
      <c r="G354" s="138">
        <v>6014.67</v>
      </c>
      <c r="H354" s="138">
        <v>3726.65</v>
      </c>
      <c r="I354" s="154">
        <v>2200</v>
      </c>
      <c r="J354" s="102"/>
      <c r="K354" s="26">
        <f t="shared" si="461"/>
        <v>44.72</v>
      </c>
      <c r="L354" s="26">
        <f t="shared" si="462"/>
        <v>596.26</v>
      </c>
      <c r="M354" s="102">
        <f t="shared" si="463"/>
        <v>481.17</v>
      </c>
      <c r="N354" s="26">
        <f t="shared" si="464"/>
        <v>26.09</v>
      </c>
      <c r="O354" s="102">
        <f t="shared" si="465"/>
        <v>110</v>
      </c>
      <c r="P354" s="102">
        <f t="shared" si="466"/>
        <v>0</v>
      </c>
      <c r="Q354" s="102">
        <f t="shared" si="467"/>
        <v>1258.24</v>
      </c>
      <c r="R354" s="26">
        <f t="shared" si="468"/>
        <v>0</v>
      </c>
      <c r="S354" s="26">
        <f t="shared" si="469"/>
        <v>298.13</v>
      </c>
      <c r="T354" s="102">
        <f t="shared" si="470"/>
        <v>120.29</v>
      </c>
      <c r="U354" s="26">
        <f t="shared" si="471"/>
        <v>11.18</v>
      </c>
      <c r="V354" s="102">
        <f t="shared" si="472"/>
        <v>110</v>
      </c>
      <c r="W354" s="102">
        <f t="shared" si="473"/>
        <v>0</v>
      </c>
      <c r="X354" s="26">
        <f t="shared" si="474"/>
        <v>539.6</v>
      </c>
      <c r="Y354" s="26">
        <f t="shared" si="475"/>
        <v>1797.84</v>
      </c>
      <c r="Z354" s="157"/>
      <c r="AA354" s="119" t="s">
        <v>62</v>
      </c>
      <c r="AB354" s="120">
        <f t="shared" ref="AB354:AH354" si="478">K354+R354</f>
        <v>44.72</v>
      </c>
      <c r="AC354" s="120">
        <f t="shared" si="478"/>
        <v>894.39</v>
      </c>
      <c r="AD354" s="120">
        <f t="shared" si="478"/>
        <v>601.46</v>
      </c>
      <c r="AE354" s="120">
        <f t="shared" si="478"/>
        <v>37.27</v>
      </c>
      <c r="AF354" s="120">
        <f t="shared" si="478"/>
        <v>220</v>
      </c>
      <c r="AG354" s="120">
        <f t="shared" si="478"/>
        <v>0</v>
      </c>
      <c r="AH354" s="120">
        <f t="shared" si="478"/>
        <v>1797.84</v>
      </c>
      <c r="AI354" s="119" t="s">
        <v>32</v>
      </c>
    </row>
    <row r="355" s="76" customFormat="1" ht="19" customHeight="1" spans="1:35">
      <c r="A355" s="100">
        <f t="shared" si="460"/>
        <v>352</v>
      </c>
      <c r="B355" s="26" t="s">
        <v>395</v>
      </c>
      <c r="C355" s="18" t="s">
        <v>852</v>
      </c>
      <c r="D355" s="160" t="s">
        <v>853</v>
      </c>
      <c r="E355" s="149">
        <v>3726.65</v>
      </c>
      <c r="F355" s="102">
        <v>3726.65</v>
      </c>
      <c r="G355" s="138">
        <v>6014.67</v>
      </c>
      <c r="H355" s="138">
        <v>3726.65</v>
      </c>
      <c r="I355" s="154">
        <v>2200</v>
      </c>
      <c r="J355" s="102"/>
      <c r="K355" s="26">
        <f t="shared" si="461"/>
        <v>44.72</v>
      </c>
      <c r="L355" s="26">
        <f t="shared" si="462"/>
        <v>596.26</v>
      </c>
      <c r="M355" s="102">
        <f t="shared" si="463"/>
        <v>481.17</v>
      </c>
      <c r="N355" s="26">
        <f t="shared" si="464"/>
        <v>26.09</v>
      </c>
      <c r="O355" s="102">
        <f t="shared" si="465"/>
        <v>110</v>
      </c>
      <c r="P355" s="102">
        <f t="shared" si="466"/>
        <v>0</v>
      </c>
      <c r="Q355" s="102">
        <f t="shared" si="467"/>
        <v>1258.24</v>
      </c>
      <c r="R355" s="26">
        <f t="shared" si="468"/>
        <v>0</v>
      </c>
      <c r="S355" s="26">
        <f t="shared" si="469"/>
        <v>298.13</v>
      </c>
      <c r="T355" s="102">
        <f t="shared" si="470"/>
        <v>120.29</v>
      </c>
      <c r="U355" s="26">
        <f t="shared" si="471"/>
        <v>11.18</v>
      </c>
      <c r="V355" s="102">
        <f t="shared" si="472"/>
        <v>110</v>
      </c>
      <c r="W355" s="102">
        <f t="shared" si="473"/>
        <v>0</v>
      </c>
      <c r="X355" s="26">
        <f t="shared" si="474"/>
        <v>539.6</v>
      </c>
      <c r="Y355" s="26">
        <f t="shared" si="475"/>
        <v>1797.84</v>
      </c>
      <c r="Z355" s="157"/>
      <c r="AA355" s="119" t="s">
        <v>62</v>
      </c>
      <c r="AB355" s="120">
        <f t="shared" ref="AB355:AH355" si="479">K355+R355</f>
        <v>44.72</v>
      </c>
      <c r="AC355" s="120">
        <f t="shared" si="479"/>
        <v>894.39</v>
      </c>
      <c r="AD355" s="120">
        <f t="shared" si="479"/>
        <v>601.46</v>
      </c>
      <c r="AE355" s="120">
        <f t="shared" si="479"/>
        <v>37.27</v>
      </c>
      <c r="AF355" s="120">
        <f t="shared" si="479"/>
        <v>220</v>
      </c>
      <c r="AG355" s="120">
        <f t="shared" si="479"/>
        <v>0</v>
      </c>
      <c r="AH355" s="120">
        <f t="shared" si="479"/>
        <v>1797.84</v>
      </c>
      <c r="AI355" s="119" t="s">
        <v>32</v>
      </c>
    </row>
    <row r="356" s="76" customFormat="1" ht="19" customHeight="1" spans="1:35">
      <c r="A356" s="100">
        <f t="shared" si="460"/>
        <v>353</v>
      </c>
      <c r="B356" s="26" t="s">
        <v>395</v>
      </c>
      <c r="C356" s="18" t="s">
        <v>854</v>
      </c>
      <c r="D356" s="160" t="s">
        <v>855</v>
      </c>
      <c r="E356" s="149">
        <v>3726.65</v>
      </c>
      <c r="F356" s="102">
        <v>3726.65</v>
      </c>
      <c r="G356" s="138">
        <v>6014.67</v>
      </c>
      <c r="H356" s="138">
        <v>3726.65</v>
      </c>
      <c r="I356" s="154">
        <v>2200</v>
      </c>
      <c r="J356" s="102"/>
      <c r="K356" s="26">
        <f t="shared" si="461"/>
        <v>44.72</v>
      </c>
      <c r="L356" s="26">
        <f t="shared" si="462"/>
        <v>596.26</v>
      </c>
      <c r="M356" s="102">
        <f t="shared" si="463"/>
        <v>481.17</v>
      </c>
      <c r="N356" s="26">
        <f t="shared" si="464"/>
        <v>26.09</v>
      </c>
      <c r="O356" s="102">
        <f t="shared" si="465"/>
        <v>110</v>
      </c>
      <c r="P356" s="102">
        <f t="shared" si="466"/>
        <v>0</v>
      </c>
      <c r="Q356" s="102">
        <f t="shared" si="467"/>
        <v>1258.24</v>
      </c>
      <c r="R356" s="26">
        <f t="shared" si="468"/>
        <v>0</v>
      </c>
      <c r="S356" s="26">
        <f t="shared" si="469"/>
        <v>298.13</v>
      </c>
      <c r="T356" s="102">
        <f t="shared" si="470"/>
        <v>120.29</v>
      </c>
      <c r="U356" s="26">
        <f t="shared" si="471"/>
        <v>11.18</v>
      </c>
      <c r="V356" s="102">
        <f t="shared" si="472"/>
        <v>110</v>
      </c>
      <c r="W356" s="102">
        <f t="shared" si="473"/>
        <v>0</v>
      </c>
      <c r="X356" s="26">
        <f t="shared" si="474"/>
        <v>539.6</v>
      </c>
      <c r="Y356" s="26">
        <f t="shared" si="475"/>
        <v>1797.84</v>
      </c>
      <c r="Z356" s="157"/>
      <c r="AA356" s="119" t="s">
        <v>62</v>
      </c>
      <c r="AB356" s="120">
        <f t="shared" ref="AB356:AH356" si="480">K356+R356</f>
        <v>44.72</v>
      </c>
      <c r="AC356" s="120">
        <f t="shared" si="480"/>
        <v>894.39</v>
      </c>
      <c r="AD356" s="120">
        <f t="shared" si="480"/>
        <v>601.46</v>
      </c>
      <c r="AE356" s="120">
        <f t="shared" si="480"/>
        <v>37.27</v>
      </c>
      <c r="AF356" s="120">
        <f t="shared" si="480"/>
        <v>220</v>
      </c>
      <c r="AG356" s="120">
        <f t="shared" si="480"/>
        <v>0</v>
      </c>
      <c r="AH356" s="120">
        <f t="shared" si="480"/>
        <v>1797.84</v>
      </c>
      <c r="AI356" s="119" t="s">
        <v>32</v>
      </c>
    </row>
    <row r="357" s="76" customFormat="1" ht="19" customHeight="1" spans="1:35">
      <c r="A357" s="100">
        <f t="shared" si="460"/>
        <v>354</v>
      </c>
      <c r="B357" s="26" t="s">
        <v>395</v>
      </c>
      <c r="C357" s="18" t="s">
        <v>856</v>
      </c>
      <c r="D357" s="161" t="s">
        <v>857</v>
      </c>
      <c r="E357" s="149">
        <v>3726.65</v>
      </c>
      <c r="F357" s="102">
        <v>3726.65</v>
      </c>
      <c r="G357" s="138">
        <v>6014.67</v>
      </c>
      <c r="H357" s="138">
        <v>3726.65</v>
      </c>
      <c r="I357" s="154">
        <v>2200</v>
      </c>
      <c r="J357" s="102"/>
      <c r="K357" s="26">
        <f t="shared" si="461"/>
        <v>44.72</v>
      </c>
      <c r="L357" s="26">
        <f t="shared" si="462"/>
        <v>596.26</v>
      </c>
      <c r="M357" s="102">
        <f t="shared" si="463"/>
        <v>481.17</v>
      </c>
      <c r="N357" s="26">
        <f t="shared" si="464"/>
        <v>26.09</v>
      </c>
      <c r="O357" s="102">
        <f t="shared" si="465"/>
        <v>110</v>
      </c>
      <c r="P357" s="102">
        <f t="shared" si="466"/>
        <v>0</v>
      </c>
      <c r="Q357" s="102">
        <f t="shared" si="467"/>
        <v>1258.24</v>
      </c>
      <c r="R357" s="26">
        <f t="shared" si="468"/>
        <v>0</v>
      </c>
      <c r="S357" s="26">
        <f t="shared" si="469"/>
        <v>298.13</v>
      </c>
      <c r="T357" s="102">
        <f t="shared" si="470"/>
        <v>120.29</v>
      </c>
      <c r="U357" s="26">
        <f t="shared" si="471"/>
        <v>11.18</v>
      </c>
      <c r="V357" s="102">
        <f t="shared" si="472"/>
        <v>110</v>
      </c>
      <c r="W357" s="102">
        <f t="shared" si="473"/>
        <v>0</v>
      </c>
      <c r="X357" s="26">
        <f t="shared" si="474"/>
        <v>539.6</v>
      </c>
      <c r="Y357" s="26">
        <f t="shared" si="475"/>
        <v>1797.84</v>
      </c>
      <c r="Z357" s="157"/>
      <c r="AA357" s="119" t="s">
        <v>62</v>
      </c>
      <c r="AB357" s="120">
        <f t="shared" ref="AB357:AH357" si="481">K357+R357</f>
        <v>44.72</v>
      </c>
      <c r="AC357" s="120">
        <f t="shared" si="481"/>
        <v>894.39</v>
      </c>
      <c r="AD357" s="120">
        <f t="shared" si="481"/>
        <v>601.46</v>
      </c>
      <c r="AE357" s="120">
        <f t="shared" si="481"/>
        <v>37.27</v>
      </c>
      <c r="AF357" s="120">
        <f t="shared" si="481"/>
        <v>220</v>
      </c>
      <c r="AG357" s="120">
        <f t="shared" si="481"/>
        <v>0</v>
      </c>
      <c r="AH357" s="120">
        <f t="shared" si="481"/>
        <v>1797.84</v>
      </c>
      <c r="AI357" s="119" t="s">
        <v>32</v>
      </c>
    </row>
    <row r="358" s="76" customFormat="1" ht="19" customHeight="1" spans="1:35">
      <c r="A358" s="100">
        <f t="shared" si="460"/>
        <v>355</v>
      </c>
      <c r="B358" s="26" t="s">
        <v>193</v>
      </c>
      <c r="C358" s="18" t="s">
        <v>858</v>
      </c>
      <c r="D358" s="161" t="s">
        <v>859</v>
      </c>
      <c r="E358" s="149">
        <v>3726.65</v>
      </c>
      <c r="F358" s="102">
        <v>3726.65</v>
      </c>
      <c r="G358" s="138">
        <v>6014.67</v>
      </c>
      <c r="H358" s="138">
        <v>3726.65</v>
      </c>
      <c r="I358" s="154">
        <v>2200</v>
      </c>
      <c r="J358" s="102"/>
      <c r="K358" s="26">
        <f t="shared" si="461"/>
        <v>44.72</v>
      </c>
      <c r="L358" s="26">
        <f t="shared" si="462"/>
        <v>596.26</v>
      </c>
      <c r="M358" s="102">
        <f t="shared" si="463"/>
        <v>481.17</v>
      </c>
      <c r="N358" s="26">
        <f t="shared" si="464"/>
        <v>26.09</v>
      </c>
      <c r="O358" s="102">
        <f t="shared" si="465"/>
        <v>110</v>
      </c>
      <c r="P358" s="102">
        <f t="shared" si="466"/>
        <v>0</v>
      </c>
      <c r="Q358" s="102">
        <f t="shared" si="467"/>
        <v>1258.24</v>
      </c>
      <c r="R358" s="26">
        <f t="shared" si="468"/>
        <v>0</v>
      </c>
      <c r="S358" s="26">
        <f t="shared" si="469"/>
        <v>298.13</v>
      </c>
      <c r="T358" s="102">
        <f t="shared" si="470"/>
        <v>120.29</v>
      </c>
      <c r="U358" s="26">
        <f t="shared" si="471"/>
        <v>11.18</v>
      </c>
      <c r="V358" s="102">
        <f t="shared" si="472"/>
        <v>110</v>
      </c>
      <c r="W358" s="102">
        <f t="shared" si="473"/>
        <v>0</v>
      </c>
      <c r="X358" s="26">
        <f t="shared" si="474"/>
        <v>539.6</v>
      </c>
      <c r="Y358" s="26">
        <f t="shared" si="475"/>
        <v>1797.84</v>
      </c>
      <c r="Z358" s="157"/>
      <c r="AA358" s="119" t="s">
        <v>57</v>
      </c>
      <c r="AB358" s="120">
        <f t="shared" ref="AB358:AH358" si="482">K358+R358</f>
        <v>44.72</v>
      </c>
      <c r="AC358" s="120">
        <f t="shared" si="482"/>
        <v>894.39</v>
      </c>
      <c r="AD358" s="120">
        <f t="shared" si="482"/>
        <v>601.46</v>
      </c>
      <c r="AE358" s="120">
        <f t="shared" si="482"/>
        <v>37.27</v>
      </c>
      <c r="AF358" s="120">
        <f t="shared" si="482"/>
        <v>220</v>
      </c>
      <c r="AG358" s="120">
        <f t="shared" si="482"/>
        <v>0</v>
      </c>
      <c r="AH358" s="120">
        <f t="shared" si="482"/>
        <v>1797.84</v>
      </c>
      <c r="AI358" s="119" t="s">
        <v>32</v>
      </c>
    </row>
    <row r="359" s="76" customFormat="1" ht="19" customHeight="1" spans="1:35">
      <c r="A359" s="100">
        <f t="shared" si="460"/>
        <v>356</v>
      </c>
      <c r="B359" s="26" t="s">
        <v>395</v>
      </c>
      <c r="C359" s="18" t="s">
        <v>860</v>
      </c>
      <c r="D359" s="162" t="s">
        <v>861</v>
      </c>
      <c r="E359" s="149">
        <v>3726.65</v>
      </c>
      <c r="F359" s="102">
        <v>3726.65</v>
      </c>
      <c r="G359" s="138">
        <v>6014.67</v>
      </c>
      <c r="H359" s="138">
        <v>3726.65</v>
      </c>
      <c r="I359" s="154">
        <v>2200</v>
      </c>
      <c r="J359" s="102"/>
      <c r="K359" s="26">
        <f t="shared" si="461"/>
        <v>44.72</v>
      </c>
      <c r="L359" s="26">
        <f t="shared" si="462"/>
        <v>596.26</v>
      </c>
      <c r="M359" s="102">
        <f t="shared" si="463"/>
        <v>481.17</v>
      </c>
      <c r="N359" s="26">
        <f t="shared" si="464"/>
        <v>26.09</v>
      </c>
      <c r="O359" s="102">
        <f t="shared" si="465"/>
        <v>110</v>
      </c>
      <c r="P359" s="102">
        <f t="shared" si="466"/>
        <v>0</v>
      </c>
      <c r="Q359" s="102">
        <f t="shared" si="467"/>
        <v>1258.24</v>
      </c>
      <c r="R359" s="26">
        <f t="shared" si="468"/>
        <v>0</v>
      </c>
      <c r="S359" s="26">
        <f t="shared" si="469"/>
        <v>298.13</v>
      </c>
      <c r="T359" s="102">
        <f t="shared" si="470"/>
        <v>120.29</v>
      </c>
      <c r="U359" s="26">
        <f t="shared" si="471"/>
        <v>11.18</v>
      </c>
      <c r="V359" s="102">
        <f t="shared" si="472"/>
        <v>110</v>
      </c>
      <c r="W359" s="102">
        <f t="shared" si="473"/>
        <v>0</v>
      </c>
      <c r="X359" s="26">
        <f t="shared" si="474"/>
        <v>539.6</v>
      </c>
      <c r="Y359" s="26">
        <f t="shared" si="475"/>
        <v>1797.84</v>
      </c>
      <c r="Z359" s="157"/>
      <c r="AA359" s="119" t="s">
        <v>62</v>
      </c>
      <c r="AB359" s="120">
        <f t="shared" ref="AB359:AH359" si="483">K359+R359</f>
        <v>44.72</v>
      </c>
      <c r="AC359" s="120">
        <f t="shared" si="483"/>
        <v>894.39</v>
      </c>
      <c r="AD359" s="120">
        <f t="shared" si="483"/>
        <v>601.46</v>
      </c>
      <c r="AE359" s="120">
        <f t="shared" si="483"/>
        <v>37.27</v>
      </c>
      <c r="AF359" s="120">
        <f t="shared" si="483"/>
        <v>220</v>
      </c>
      <c r="AG359" s="120">
        <f t="shared" si="483"/>
        <v>0</v>
      </c>
      <c r="AH359" s="120">
        <f t="shared" si="483"/>
        <v>1797.84</v>
      </c>
      <c r="AI359" s="119" t="s">
        <v>32</v>
      </c>
    </row>
    <row r="360" s="76" customFormat="1" ht="19" customHeight="1" spans="1:35">
      <c r="A360" s="100">
        <f t="shared" si="460"/>
        <v>357</v>
      </c>
      <c r="B360" s="26" t="s">
        <v>395</v>
      </c>
      <c r="C360" s="18" t="s">
        <v>862</v>
      </c>
      <c r="D360" s="162" t="s">
        <v>863</v>
      </c>
      <c r="E360" s="149">
        <v>3726.65</v>
      </c>
      <c r="F360" s="102">
        <v>3726.65</v>
      </c>
      <c r="G360" s="138">
        <v>6014.67</v>
      </c>
      <c r="H360" s="138">
        <v>3726.65</v>
      </c>
      <c r="I360" s="154">
        <v>2200</v>
      </c>
      <c r="J360" s="102"/>
      <c r="K360" s="26">
        <f t="shared" si="461"/>
        <v>44.72</v>
      </c>
      <c r="L360" s="26">
        <f t="shared" si="462"/>
        <v>596.26</v>
      </c>
      <c r="M360" s="102">
        <f t="shared" si="463"/>
        <v>481.17</v>
      </c>
      <c r="N360" s="26">
        <f t="shared" si="464"/>
        <v>26.09</v>
      </c>
      <c r="O360" s="102">
        <f t="shared" si="465"/>
        <v>110</v>
      </c>
      <c r="P360" s="102">
        <f t="shared" si="466"/>
        <v>0</v>
      </c>
      <c r="Q360" s="102">
        <f t="shared" si="467"/>
        <v>1258.24</v>
      </c>
      <c r="R360" s="26">
        <f t="shared" si="468"/>
        <v>0</v>
      </c>
      <c r="S360" s="26">
        <f t="shared" si="469"/>
        <v>298.13</v>
      </c>
      <c r="T360" s="102">
        <f t="shared" si="470"/>
        <v>120.29</v>
      </c>
      <c r="U360" s="26">
        <f t="shared" si="471"/>
        <v>11.18</v>
      </c>
      <c r="V360" s="102">
        <f t="shared" si="472"/>
        <v>110</v>
      </c>
      <c r="W360" s="102">
        <f t="shared" si="473"/>
        <v>0</v>
      </c>
      <c r="X360" s="26">
        <f t="shared" si="474"/>
        <v>539.6</v>
      </c>
      <c r="Y360" s="26">
        <f t="shared" si="475"/>
        <v>1797.84</v>
      </c>
      <c r="Z360" s="157"/>
      <c r="AA360" s="119" t="s">
        <v>62</v>
      </c>
      <c r="AB360" s="120">
        <f t="shared" ref="AB360:AH360" si="484">K360+R360</f>
        <v>44.72</v>
      </c>
      <c r="AC360" s="120">
        <f t="shared" si="484"/>
        <v>894.39</v>
      </c>
      <c r="AD360" s="120">
        <f t="shared" si="484"/>
        <v>601.46</v>
      </c>
      <c r="AE360" s="120">
        <f t="shared" si="484"/>
        <v>37.27</v>
      </c>
      <c r="AF360" s="120">
        <f t="shared" si="484"/>
        <v>220</v>
      </c>
      <c r="AG360" s="120">
        <f t="shared" si="484"/>
        <v>0</v>
      </c>
      <c r="AH360" s="120">
        <f t="shared" si="484"/>
        <v>1797.84</v>
      </c>
      <c r="AI360" s="119" t="s">
        <v>32</v>
      </c>
    </row>
    <row r="361" s="76" customFormat="1" ht="19" customHeight="1" spans="1:35">
      <c r="A361" s="100">
        <f t="shared" si="460"/>
        <v>358</v>
      </c>
      <c r="B361" s="26" t="s">
        <v>395</v>
      </c>
      <c r="C361" s="18" t="s">
        <v>864</v>
      </c>
      <c r="D361" s="162" t="s">
        <v>865</v>
      </c>
      <c r="E361" s="149">
        <v>3726.65</v>
      </c>
      <c r="F361" s="102">
        <v>3726.65</v>
      </c>
      <c r="G361" s="138">
        <v>6014.67</v>
      </c>
      <c r="H361" s="138">
        <v>3726.65</v>
      </c>
      <c r="I361" s="154">
        <v>0</v>
      </c>
      <c r="J361" s="102"/>
      <c r="K361" s="26">
        <f t="shared" si="461"/>
        <v>44.72</v>
      </c>
      <c r="L361" s="26">
        <f t="shared" si="462"/>
        <v>596.26</v>
      </c>
      <c r="M361" s="102">
        <f t="shared" si="463"/>
        <v>481.17</v>
      </c>
      <c r="N361" s="26">
        <f t="shared" si="464"/>
        <v>26.09</v>
      </c>
      <c r="O361" s="102">
        <f t="shared" si="465"/>
        <v>0</v>
      </c>
      <c r="P361" s="102">
        <f t="shared" si="466"/>
        <v>0</v>
      </c>
      <c r="Q361" s="102">
        <f t="shared" si="467"/>
        <v>1148.24</v>
      </c>
      <c r="R361" s="26">
        <f t="shared" si="468"/>
        <v>0</v>
      </c>
      <c r="S361" s="26">
        <f t="shared" si="469"/>
        <v>298.13</v>
      </c>
      <c r="T361" s="102">
        <f t="shared" si="470"/>
        <v>120.29</v>
      </c>
      <c r="U361" s="26">
        <f t="shared" si="471"/>
        <v>11.18</v>
      </c>
      <c r="V361" s="102">
        <f t="shared" si="472"/>
        <v>0</v>
      </c>
      <c r="W361" s="102">
        <f t="shared" si="473"/>
        <v>0</v>
      </c>
      <c r="X361" s="26">
        <f t="shared" si="474"/>
        <v>429.6</v>
      </c>
      <c r="Y361" s="26">
        <f t="shared" si="475"/>
        <v>1577.84</v>
      </c>
      <c r="Z361" s="157"/>
      <c r="AA361" s="119" t="s">
        <v>62</v>
      </c>
      <c r="AB361" s="120">
        <f t="shared" ref="AB361:AH361" si="485">K361+R361</f>
        <v>44.72</v>
      </c>
      <c r="AC361" s="120">
        <f t="shared" si="485"/>
        <v>894.39</v>
      </c>
      <c r="AD361" s="120">
        <f t="shared" si="485"/>
        <v>601.46</v>
      </c>
      <c r="AE361" s="120">
        <f t="shared" si="485"/>
        <v>37.27</v>
      </c>
      <c r="AF361" s="120">
        <f t="shared" si="485"/>
        <v>0</v>
      </c>
      <c r="AG361" s="120">
        <f t="shared" si="485"/>
        <v>0</v>
      </c>
      <c r="AH361" s="120">
        <f t="shared" si="485"/>
        <v>1577.84</v>
      </c>
      <c r="AI361" s="119" t="s">
        <v>32</v>
      </c>
    </row>
    <row r="362" s="76" customFormat="1" ht="19" customHeight="1" spans="1:35">
      <c r="A362" s="100">
        <f t="shared" si="460"/>
        <v>359</v>
      </c>
      <c r="B362" s="26" t="s">
        <v>395</v>
      </c>
      <c r="C362" s="18" t="s">
        <v>866</v>
      </c>
      <c r="D362" s="161" t="s">
        <v>867</v>
      </c>
      <c r="E362" s="149">
        <v>3726.65</v>
      </c>
      <c r="F362" s="102">
        <v>3726.65</v>
      </c>
      <c r="G362" s="138">
        <v>6014.67</v>
      </c>
      <c r="H362" s="138">
        <v>3726.65</v>
      </c>
      <c r="I362" s="154">
        <v>2200</v>
      </c>
      <c r="J362" s="102"/>
      <c r="K362" s="26">
        <f t="shared" si="461"/>
        <v>44.72</v>
      </c>
      <c r="L362" s="26">
        <f t="shared" si="462"/>
        <v>596.26</v>
      </c>
      <c r="M362" s="102">
        <f t="shared" si="463"/>
        <v>481.17</v>
      </c>
      <c r="N362" s="26">
        <f t="shared" si="464"/>
        <v>26.09</v>
      </c>
      <c r="O362" s="102">
        <f t="shared" si="465"/>
        <v>110</v>
      </c>
      <c r="P362" s="102">
        <f t="shared" si="466"/>
        <v>0</v>
      </c>
      <c r="Q362" s="102">
        <f t="shared" si="467"/>
        <v>1258.24</v>
      </c>
      <c r="R362" s="26">
        <f t="shared" si="468"/>
        <v>0</v>
      </c>
      <c r="S362" s="26">
        <f t="shared" si="469"/>
        <v>298.13</v>
      </c>
      <c r="T362" s="102">
        <f t="shared" si="470"/>
        <v>120.29</v>
      </c>
      <c r="U362" s="26">
        <f t="shared" si="471"/>
        <v>11.18</v>
      </c>
      <c r="V362" s="102">
        <f t="shared" si="472"/>
        <v>110</v>
      </c>
      <c r="W362" s="102">
        <f t="shared" si="473"/>
        <v>0</v>
      </c>
      <c r="X362" s="26">
        <f t="shared" si="474"/>
        <v>539.6</v>
      </c>
      <c r="Y362" s="26">
        <f t="shared" si="475"/>
        <v>1797.84</v>
      </c>
      <c r="Z362" s="157"/>
      <c r="AA362" s="119" t="s">
        <v>62</v>
      </c>
      <c r="AB362" s="120">
        <f t="shared" ref="AB362:AH362" si="486">K362+R362</f>
        <v>44.72</v>
      </c>
      <c r="AC362" s="120">
        <f t="shared" si="486"/>
        <v>894.39</v>
      </c>
      <c r="AD362" s="120">
        <f t="shared" si="486"/>
        <v>601.46</v>
      </c>
      <c r="AE362" s="120">
        <f t="shared" si="486"/>
        <v>37.27</v>
      </c>
      <c r="AF362" s="120">
        <f t="shared" si="486"/>
        <v>220</v>
      </c>
      <c r="AG362" s="120">
        <f t="shared" si="486"/>
        <v>0</v>
      </c>
      <c r="AH362" s="120">
        <f t="shared" si="486"/>
        <v>1797.84</v>
      </c>
      <c r="AI362" s="119" t="s">
        <v>32</v>
      </c>
    </row>
    <row r="363" s="76" customFormat="1" ht="19" customHeight="1" spans="1:35">
      <c r="A363" s="100">
        <f t="shared" si="460"/>
        <v>360</v>
      </c>
      <c r="B363" s="26" t="s">
        <v>193</v>
      </c>
      <c r="C363" s="18" t="s">
        <v>868</v>
      </c>
      <c r="D363" s="161" t="s">
        <v>869</v>
      </c>
      <c r="E363" s="149">
        <v>3726.65</v>
      </c>
      <c r="F363" s="102">
        <v>3726.65</v>
      </c>
      <c r="G363" s="138">
        <v>6014.67</v>
      </c>
      <c r="H363" s="138">
        <v>3726.65</v>
      </c>
      <c r="I363" s="154">
        <v>2200</v>
      </c>
      <c r="J363" s="102"/>
      <c r="K363" s="26">
        <f t="shared" si="461"/>
        <v>44.72</v>
      </c>
      <c r="L363" s="26">
        <f t="shared" si="462"/>
        <v>596.26</v>
      </c>
      <c r="M363" s="102">
        <f t="shared" si="463"/>
        <v>481.17</v>
      </c>
      <c r="N363" s="26">
        <f t="shared" si="464"/>
        <v>26.09</v>
      </c>
      <c r="O363" s="102">
        <f t="shared" si="465"/>
        <v>110</v>
      </c>
      <c r="P363" s="102">
        <f t="shared" si="466"/>
        <v>0</v>
      </c>
      <c r="Q363" s="102">
        <f t="shared" si="467"/>
        <v>1258.24</v>
      </c>
      <c r="R363" s="26">
        <f t="shared" si="468"/>
        <v>0</v>
      </c>
      <c r="S363" s="26">
        <f t="shared" si="469"/>
        <v>298.13</v>
      </c>
      <c r="T363" s="102">
        <f t="shared" si="470"/>
        <v>120.29</v>
      </c>
      <c r="U363" s="26">
        <f t="shared" si="471"/>
        <v>11.18</v>
      </c>
      <c r="V363" s="102">
        <f t="shared" si="472"/>
        <v>110</v>
      </c>
      <c r="W363" s="102">
        <f t="shared" si="473"/>
        <v>0</v>
      </c>
      <c r="X363" s="26">
        <f t="shared" si="474"/>
        <v>539.6</v>
      </c>
      <c r="Y363" s="26">
        <f t="shared" si="475"/>
        <v>1797.84</v>
      </c>
      <c r="Z363" s="157"/>
      <c r="AA363" s="119" t="s">
        <v>54</v>
      </c>
      <c r="AB363" s="120">
        <f t="shared" ref="AB363:AH363" si="487">K363+R363</f>
        <v>44.72</v>
      </c>
      <c r="AC363" s="120">
        <f t="shared" si="487"/>
        <v>894.39</v>
      </c>
      <c r="AD363" s="120">
        <f t="shared" si="487"/>
        <v>601.46</v>
      </c>
      <c r="AE363" s="120">
        <f t="shared" si="487"/>
        <v>37.27</v>
      </c>
      <c r="AF363" s="120">
        <f t="shared" si="487"/>
        <v>220</v>
      </c>
      <c r="AG363" s="120">
        <f t="shared" si="487"/>
        <v>0</v>
      </c>
      <c r="AH363" s="120">
        <f t="shared" si="487"/>
        <v>1797.84</v>
      </c>
      <c r="AI363" s="119" t="s">
        <v>32</v>
      </c>
    </row>
    <row r="364" s="17" customFormat="1" ht="16" customHeight="1" spans="1:35">
      <c r="A364" s="100">
        <f t="shared" si="460"/>
        <v>361</v>
      </c>
      <c r="B364" s="26" t="s">
        <v>185</v>
      </c>
      <c r="C364" s="29" t="s">
        <v>870</v>
      </c>
      <c r="D364" s="313" t="s">
        <v>871</v>
      </c>
      <c r="E364" s="138">
        <v>3726.65</v>
      </c>
      <c r="F364" s="102">
        <v>3726.65</v>
      </c>
      <c r="G364" s="138">
        <v>6014.67</v>
      </c>
      <c r="H364" s="138">
        <v>3726.65</v>
      </c>
      <c r="I364" s="174">
        <v>0</v>
      </c>
      <c r="J364" s="102"/>
      <c r="K364" s="26">
        <f t="shared" si="461"/>
        <v>44.72</v>
      </c>
      <c r="L364" s="26">
        <f t="shared" si="462"/>
        <v>596.26</v>
      </c>
      <c r="M364" s="102">
        <f t="shared" si="463"/>
        <v>481.17</v>
      </c>
      <c r="N364" s="26">
        <f t="shared" si="464"/>
        <v>26.09</v>
      </c>
      <c r="O364" s="102">
        <f t="shared" si="465"/>
        <v>0</v>
      </c>
      <c r="P364" s="102">
        <f t="shared" si="466"/>
        <v>0</v>
      </c>
      <c r="Q364" s="102">
        <f t="shared" si="467"/>
        <v>1148.24</v>
      </c>
      <c r="R364" s="26">
        <f t="shared" si="468"/>
        <v>0</v>
      </c>
      <c r="S364" s="26">
        <f t="shared" si="469"/>
        <v>298.13</v>
      </c>
      <c r="T364" s="102">
        <f t="shared" si="470"/>
        <v>120.29</v>
      </c>
      <c r="U364" s="26">
        <f t="shared" si="471"/>
        <v>11.18</v>
      </c>
      <c r="V364" s="102">
        <f t="shared" si="472"/>
        <v>0</v>
      </c>
      <c r="W364" s="102">
        <f t="shared" si="473"/>
        <v>0</v>
      </c>
      <c r="X364" s="26">
        <f t="shared" si="474"/>
        <v>429.6</v>
      </c>
      <c r="Y364" s="26">
        <f t="shared" si="475"/>
        <v>1577.84</v>
      </c>
      <c r="Z364" s="132"/>
      <c r="AA364" s="119" t="s">
        <v>54</v>
      </c>
      <c r="AB364" s="120">
        <f t="shared" ref="AB364:AH364" si="488">K364+R364</f>
        <v>44.72</v>
      </c>
      <c r="AC364" s="120">
        <f t="shared" si="488"/>
        <v>894.39</v>
      </c>
      <c r="AD364" s="120">
        <f t="shared" si="488"/>
        <v>601.46</v>
      </c>
      <c r="AE364" s="120">
        <f t="shared" si="488"/>
        <v>37.27</v>
      </c>
      <c r="AF364" s="120">
        <f t="shared" si="488"/>
        <v>0</v>
      </c>
      <c r="AG364" s="120">
        <f t="shared" si="488"/>
        <v>0</v>
      </c>
      <c r="AH364" s="120">
        <f t="shared" si="488"/>
        <v>1577.84</v>
      </c>
      <c r="AI364" s="119" t="s">
        <v>32</v>
      </c>
    </row>
    <row r="365" s="17" customFormat="1" ht="16" customHeight="1" spans="1:35">
      <c r="A365" s="100">
        <f t="shared" si="460"/>
        <v>362</v>
      </c>
      <c r="B365" s="26" t="s">
        <v>395</v>
      </c>
      <c r="C365" s="164" t="s">
        <v>872</v>
      </c>
      <c r="D365" s="165" t="s">
        <v>873</v>
      </c>
      <c r="E365" s="138">
        <v>3726.65</v>
      </c>
      <c r="F365" s="102">
        <v>3726.65</v>
      </c>
      <c r="G365" s="138">
        <v>6014.67</v>
      </c>
      <c r="H365" s="138">
        <v>3726.65</v>
      </c>
      <c r="I365" s="174">
        <v>2200</v>
      </c>
      <c r="J365" s="102"/>
      <c r="K365" s="26">
        <f t="shared" si="461"/>
        <v>44.72</v>
      </c>
      <c r="L365" s="26">
        <f t="shared" si="462"/>
        <v>596.26</v>
      </c>
      <c r="M365" s="102">
        <f t="shared" si="463"/>
        <v>481.17</v>
      </c>
      <c r="N365" s="26">
        <f t="shared" si="464"/>
        <v>26.09</v>
      </c>
      <c r="O365" s="102">
        <f t="shared" si="465"/>
        <v>110</v>
      </c>
      <c r="P365" s="102">
        <f t="shared" si="466"/>
        <v>0</v>
      </c>
      <c r="Q365" s="102">
        <f t="shared" si="467"/>
        <v>1258.24</v>
      </c>
      <c r="R365" s="26">
        <f t="shared" si="468"/>
        <v>0</v>
      </c>
      <c r="S365" s="26">
        <f t="shared" si="469"/>
        <v>298.13</v>
      </c>
      <c r="T365" s="102">
        <f t="shared" si="470"/>
        <v>120.29</v>
      </c>
      <c r="U365" s="26">
        <f t="shared" si="471"/>
        <v>11.18</v>
      </c>
      <c r="V365" s="102">
        <f t="shared" si="472"/>
        <v>110</v>
      </c>
      <c r="W365" s="102">
        <f t="shared" si="473"/>
        <v>0</v>
      </c>
      <c r="X365" s="26">
        <f t="shared" si="474"/>
        <v>539.6</v>
      </c>
      <c r="Y365" s="26">
        <f t="shared" si="475"/>
        <v>1797.84</v>
      </c>
      <c r="Z365" s="154"/>
      <c r="AA365" s="119" t="s">
        <v>62</v>
      </c>
      <c r="AB365" s="120">
        <f t="shared" ref="AB365:AH365" si="489">K365+R365</f>
        <v>44.72</v>
      </c>
      <c r="AC365" s="120">
        <f t="shared" si="489"/>
        <v>894.39</v>
      </c>
      <c r="AD365" s="120">
        <f t="shared" si="489"/>
        <v>601.46</v>
      </c>
      <c r="AE365" s="120">
        <f t="shared" si="489"/>
        <v>37.27</v>
      </c>
      <c r="AF365" s="120">
        <f t="shared" si="489"/>
        <v>220</v>
      </c>
      <c r="AG365" s="120">
        <f t="shared" si="489"/>
        <v>0</v>
      </c>
      <c r="AH365" s="120">
        <f t="shared" si="489"/>
        <v>1797.84</v>
      </c>
      <c r="AI365" s="119" t="s">
        <v>32</v>
      </c>
    </row>
    <row r="366" s="17" customFormat="1" ht="16" customHeight="1" spans="1:35">
      <c r="A366" s="100">
        <f t="shared" si="460"/>
        <v>363</v>
      </c>
      <c r="B366" s="26" t="s">
        <v>193</v>
      </c>
      <c r="C366" s="72" t="s">
        <v>876</v>
      </c>
      <c r="D366" s="165" t="s">
        <v>877</v>
      </c>
      <c r="E366" s="138">
        <v>3726.65</v>
      </c>
      <c r="F366" s="102">
        <v>3726.65</v>
      </c>
      <c r="G366" s="138">
        <v>6014.67</v>
      </c>
      <c r="H366" s="138">
        <v>3726.65</v>
      </c>
      <c r="I366" s="174">
        <v>2200</v>
      </c>
      <c r="J366" s="102"/>
      <c r="K366" s="26">
        <f t="shared" si="461"/>
        <v>44.72</v>
      </c>
      <c r="L366" s="26">
        <f t="shared" si="462"/>
        <v>596.26</v>
      </c>
      <c r="M366" s="102">
        <f t="shared" si="463"/>
        <v>481.17</v>
      </c>
      <c r="N366" s="26">
        <f t="shared" si="464"/>
        <v>26.09</v>
      </c>
      <c r="O366" s="102">
        <f t="shared" si="465"/>
        <v>110</v>
      </c>
      <c r="P366" s="102">
        <f t="shared" si="466"/>
        <v>0</v>
      </c>
      <c r="Q366" s="102">
        <f t="shared" si="467"/>
        <v>1258.24</v>
      </c>
      <c r="R366" s="26">
        <f t="shared" si="468"/>
        <v>0</v>
      </c>
      <c r="S366" s="26">
        <f t="shared" si="469"/>
        <v>298.13</v>
      </c>
      <c r="T366" s="102">
        <f t="shared" si="470"/>
        <v>120.29</v>
      </c>
      <c r="U366" s="26">
        <f t="shared" si="471"/>
        <v>11.18</v>
      </c>
      <c r="V366" s="102">
        <f t="shared" si="472"/>
        <v>110</v>
      </c>
      <c r="W366" s="102">
        <f t="shared" si="473"/>
        <v>0</v>
      </c>
      <c r="X366" s="26">
        <f t="shared" si="474"/>
        <v>539.6</v>
      </c>
      <c r="Y366" s="26">
        <f t="shared" si="475"/>
        <v>1797.84</v>
      </c>
      <c r="Z366" s="154"/>
      <c r="AA366" s="119" t="s">
        <v>57</v>
      </c>
      <c r="AB366" s="120">
        <f t="shared" ref="AB366:AH366" si="490">K366+R366</f>
        <v>44.72</v>
      </c>
      <c r="AC366" s="120">
        <f t="shared" si="490"/>
        <v>894.39</v>
      </c>
      <c r="AD366" s="120">
        <f t="shared" si="490"/>
        <v>601.46</v>
      </c>
      <c r="AE366" s="120">
        <f t="shared" si="490"/>
        <v>37.27</v>
      </c>
      <c r="AF366" s="120">
        <f t="shared" si="490"/>
        <v>220</v>
      </c>
      <c r="AG366" s="120">
        <f t="shared" si="490"/>
        <v>0</v>
      </c>
      <c r="AH366" s="120">
        <f t="shared" si="490"/>
        <v>1797.84</v>
      </c>
      <c r="AI366" s="119" t="s">
        <v>32</v>
      </c>
    </row>
    <row r="367" s="76" customFormat="1" ht="19" customHeight="1" spans="1:35">
      <c r="A367" s="100">
        <f t="shared" si="460"/>
        <v>364</v>
      </c>
      <c r="B367" s="26" t="s">
        <v>395</v>
      </c>
      <c r="C367" s="72" t="s">
        <v>878</v>
      </c>
      <c r="D367" s="165" t="s">
        <v>879</v>
      </c>
      <c r="E367" s="138">
        <v>3726.65</v>
      </c>
      <c r="F367" s="102">
        <v>3726.65</v>
      </c>
      <c r="G367" s="138">
        <v>6014.67</v>
      </c>
      <c r="H367" s="138">
        <v>3726.65</v>
      </c>
      <c r="I367" s="174">
        <v>2200</v>
      </c>
      <c r="J367" s="102"/>
      <c r="K367" s="26">
        <f t="shared" si="461"/>
        <v>44.72</v>
      </c>
      <c r="L367" s="26">
        <f t="shared" si="462"/>
        <v>596.26</v>
      </c>
      <c r="M367" s="102">
        <f t="shared" si="463"/>
        <v>481.17</v>
      </c>
      <c r="N367" s="26">
        <f t="shared" si="464"/>
        <v>26.09</v>
      </c>
      <c r="O367" s="102">
        <f t="shared" si="465"/>
        <v>110</v>
      </c>
      <c r="P367" s="102">
        <f t="shared" si="466"/>
        <v>0</v>
      </c>
      <c r="Q367" s="102">
        <f t="shared" si="467"/>
        <v>1258.24</v>
      </c>
      <c r="R367" s="26">
        <f t="shared" si="468"/>
        <v>0</v>
      </c>
      <c r="S367" s="26">
        <f t="shared" si="469"/>
        <v>298.13</v>
      </c>
      <c r="T367" s="102">
        <f t="shared" si="470"/>
        <v>120.29</v>
      </c>
      <c r="U367" s="26">
        <f t="shared" si="471"/>
        <v>11.18</v>
      </c>
      <c r="V367" s="102">
        <f t="shared" si="472"/>
        <v>110</v>
      </c>
      <c r="W367" s="102">
        <f t="shared" si="473"/>
        <v>0</v>
      </c>
      <c r="X367" s="26">
        <f t="shared" si="474"/>
        <v>539.6</v>
      </c>
      <c r="Y367" s="26">
        <f t="shared" si="475"/>
        <v>1797.84</v>
      </c>
      <c r="Z367" s="157"/>
      <c r="AA367" s="119" t="s">
        <v>62</v>
      </c>
      <c r="AB367" s="120">
        <f t="shared" ref="AB367:AH367" si="491">K367+R367</f>
        <v>44.72</v>
      </c>
      <c r="AC367" s="120">
        <f t="shared" si="491"/>
        <v>894.39</v>
      </c>
      <c r="AD367" s="120">
        <f t="shared" si="491"/>
        <v>601.46</v>
      </c>
      <c r="AE367" s="120">
        <f t="shared" si="491"/>
        <v>37.27</v>
      </c>
      <c r="AF367" s="120">
        <f t="shared" si="491"/>
        <v>220</v>
      </c>
      <c r="AG367" s="120">
        <f t="shared" si="491"/>
        <v>0</v>
      </c>
      <c r="AH367" s="120">
        <f t="shared" si="491"/>
        <v>1797.84</v>
      </c>
      <c r="AI367" s="119" t="s">
        <v>32</v>
      </c>
    </row>
    <row r="368" s="76" customFormat="1" ht="19" customHeight="1" spans="1:35">
      <c r="A368" s="100">
        <f t="shared" si="460"/>
        <v>365</v>
      </c>
      <c r="B368" s="26" t="s">
        <v>193</v>
      </c>
      <c r="C368" s="72" t="s">
        <v>880</v>
      </c>
      <c r="D368" s="165" t="s">
        <v>881</v>
      </c>
      <c r="E368" s="138">
        <v>3726.65</v>
      </c>
      <c r="F368" s="102">
        <v>3726.65</v>
      </c>
      <c r="G368" s="138">
        <v>6014.67</v>
      </c>
      <c r="H368" s="138">
        <v>3726.65</v>
      </c>
      <c r="I368" s="174">
        <v>2200</v>
      </c>
      <c r="J368" s="102"/>
      <c r="K368" s="26">
        <f t="shared" si="461"/>
        <v>44.72</v>
      </c>
      <c r="L368" s="26">
        <f t="shared" si="462"/>
        <v>596.26</v>
      </c>
      <c r="M368" s="102">
        <f t="shared" si="463"/>
        <v>481.17</v>
      </c>
      <c r="N368" s="26">
        <f t="shared" si="464"/>
        <v>26.09</v>
      </c>
      <c r="O368" s="102">
        <f t="shared" si="465"/>
        <v>110</v>
      </c>
      <c r="P368" s="102">
        <f t="shared" si="466"/>
        <v>0</v>
      </c>
      <c r="Q368" s="102">
        <f t="shared" si="467"/>
        <v>1258.24</v>
      </c>
      <c r="R368" s="26">
        <f t="shared" si="468"/>
        <v>0</v>
      </c>
      <c r="S368" s="26">
        <f t="shared" si="469"/>
        <v>298.13</v>
      </c>
      <c r="T368" s="102">
        <f t="shared" si="470"/>
        <v>120.29</v>
      </c>
      <c r="U368" s="26">
        <f t="shared" si="471"/>
        <v>11.18</v>
      </c>
      <c r="V368" s="102">
        <f t="shared" si="472"/>
        <v>110</v>
      </c>
      <c r="W368" s="102">
        <f t="shared" si="473"/>
        <v>0</v>
      </c>
      <c r="X368" s="26">
        <f t="shared" si="474"/>
        <v>539.6</v>
      </c>
      <c r="Y368" s="26">
        <f t="shared" si="475"/>
        <v>1797.84</v>
      </c>
      <c r="Z368" s="157"/>
      <c r="AA368" s="119" t="s">
        <v>57</v>
      </c>
      <c r="AB368" s="120">
        <f t="shared" ref="AB368:AH368" si="492">K368+R368</f>
        <v>44.72</v>
      </c>
      <c r="AC368" s="120">
        <f t="shared" si="492"/>
        <v>894.39</v>
      </c>
      <c r="AD368" s="120">
        <f t="shared" si="492"/>
        <v>601.46</v>
      </c>
      <c r="AE368" s="120">
        <f t="shared" si="492"/>
        <v>37.27</v>
      </c>
      <c r="AF368" s="120">
        <f t="shared" si="492"/>
        <v>220</v>
      </c>
      <c r="AG368" s="120">
        <f t="shared" si="492"/>
        <v>0</v>
      </c>
      <c r="AH368" s="120">
        <f t="shared" si="492"/>
        <v>1797.84</v>
      </c>
      <c r="AI368" s="119" t="s">
        <v>32</v>
      </c>
    </row>
    <row r="369" s="76" customFormat="1" ht="19" customHeight="1" spans="1:35">
      <c r="A369" s="100">
        <f t="shared" si="460"/>
        <v>366</v>
      </c>
      <c r="B369" s="26" t="s">
        <v>103</v>
      </c>
      <c r="C369" s="72" t="s">
        <v>882</v>
      </c>
      <c r="D369" s="165" t="s">
        <v>883</v>
      </c>
      <c r="E369" s="138">
        <v>3726.65</v>
      </c>
      <c r="F369" s="102">
        <v>3726.65</v>
      </c>
      <c r="G369" s="138">
        <v>6014.67</v>
      </c>
      <c r="H369" s="138">
        <v>3726.65</v>
      </c>
      <c r="I369" s="174">
        <v>2200</v>
      </c>
      <c r="J369" s="102"/>
      <c r="K369" s="26">
        <f t="shared" si="461"/>
        <v>44.72</v>
      </c>
      <c r="L369" s="26">
        <f t="shared" si="462"/>
        <v>596.26</v>
      </c>
      <c r="M369" s="102">
        <f t="shared" si="463"/>
        <v>481.17</v>
      </c>
      <c r="N369" s="26">
        <f t="shared" si="464"/>
        <v>26.09</v>
      </c>
      <c r="O369" s="102">
        <f t="shared" si="465"/>
        <v>110</v>
      </c>
      <c r="P369" s="102">
        <f t="shared" si="466"/>
        <v>0</v>
      </c>
      <c r="Q369" s="102">
        <f t="shared" si="467"/>
        <v>1258.24</v>
      </c>
      <c r="R369" s="26">
        <f t="shared" si="468"/>
        <v>0</v>
      </c>
      <c r="S369" s="26">
        <f t="shared" si="469"/>
        <v>298.13</v>
      </c>
      <c r="T369" s="102">
        <f t="shared" si="470"/>
        <v>120.29</v>
      </c>
      <c r="U369" s="26">
        <f t="shared" si="471"/>
        <v>11.18</v>
      </c>
      <c r="V369" s="102">
        <f t="shared" si="472"/>
        <v>110</v>
      </c>
      <c r="W369" s="102">
        <f t="shared" si="473"/>
        <v>0</v>
      </c>
      <c r="X369" s="26">
        <f t="shared" si="474"/>
        <v>539.6</v>
      </c>
      <c r="Y369" s="26">
        <f t="shared" si="475"/>
        <v>1797.84</v>
      </c>
      <c r="Z369" s="157"/>
      <c r="AA369" s="119" t="s">
        <v>73</v>
      </c>
      <c r="AB369" s="120">
        <f t="shared" ref="AB369:AH369" si="493">K369+R369</f>
        <v>44.72</v>
      </c>
      <c r="AC369" s="120">
        <f t="shared" si="493"/>
        <v>894.39</v>
      </c>
      <c r="AD369" s="120">
        <f t="shared" si="493"/>
        <v>601.46</v>
      </c>
      <c r="AE369" s="120">
        <f t="shared" si="493"/>
        <v>37.27</v>
      </c>
      <c r="AF369" s="120">
        <f t="shared" si="493"/>
        <v>220</v>
      </c>
      <c r="AG369" s="120">
        <f t="shared" si="493"/>
        <v>0</v>
      </c>
      <c r="AH369" s="120">
        <f t="shared" si="493"/>
        <v>1797.84</v>
      </c>
      <c r="AI369" s="119" t="s">
        <v>32</v>
      </c>
    </row>
    <row r="370" s="76" customFormat="1" ht="19" customHeight="1" spans="1:35">
      <c r="A370" s="100">
        <f t="shared" si="460"/>
        <v>367</v>
      </c>
      <c r="B370" s="26" t="s">
        <v>246</v>
      </c>
      <c r="C370" s="72" t="s">
        <v>884</v>
      </c>
      <c r="D370" s="165" t="s">
        <v>885</v>
      </c>
      <c r="E370" s="138">
        <v>3726.65</v>
      </c>
      <c r="F370" s="102">
        <v>3726.65</v>
      </c>
      <c r="G370" s="138">
        <v>6014.67</v>
      </c>
      <c r="H370" s="138">
        <v>3726.65</v>
      </c>
      <c r="I370" s="174">
        <v>2200</v>
      </c>
      <c r="J370" s="102"/>
      <c r="K370" s="26">
        <f t="shared" si="461"/>
        <v>44.72</v>
      </c>
      <c r="L370" s="26">
        <f t="shared" si="462"/>
        <v>596.26</v>
      </c>
      <c r="M370" s="102">
        <f t="shared" si="463"/>
        <v>481.17</v>
      </c>
      <c r="N370" s="26">
        <f t="shared" si="464"/>
        <v>26.09</v>
      </c>
      <c r="O370" s="102">
        <f t="shared" si="465"/>
        <v>110</v>
      </c>
      <c r="P370" s="102">
        <f t="shared" si="466"/>
        <v>0</v>
      </c>
      <c r="Q370" s="102">
        <f t="shared" si="467"/>
        <v>1258.24</v>
      </c>
      <c r="R370" s="26">
        <f t="shared" si="468"/>
        <v>0</v>
      </c>
      <c r="S370" s="26">
        <f t="shared" si="469"/>
        <v>298.13</v>
      </c>
      <c r="T370" s="102">
        <f t="shared" si="470"/>
        <v>120.29</v>
      </c>
      <c r="U370" s="26">
        <f t="shared" si="471"/>
        <v>11.18</v>
      </c>
      <c r="V370" s="102">
        <f t="shared" si="472"/>
        <v>110</v>
      </c>
      <c r="W370" s="102">
        <f t="shared" si="473"/>
        <v>0</v>
      </c>
      <c r="X370" s="26">
        <f t="shared" si="474"/>
        <v>539.6</v>
      </c>
      <c r="Y370" s="26">
        <f t="shared" si="475"/>
        <v>1797.84</v>
      </c>
      <c r="Z370" s="157"/>
      <c r="AA370" s="119" t="s">
        <v>56</v>
      </c>
      <c r="AB370" s="120">
        <f t="shared" ref="AB370:AH370" si="494">K370+R370</f>
        <v>44.72</v>
      </c>
      <c r="AC370" s="120">
        <f t="shared" si="494"/>
        <v>894.39</v>
      </c>
      <c r="AD370" s="120">
        <f t="shared" si="494"/>
        <v>601.46</v>
      </c>
      <c r="AE370" s="120">
        <f t="shared" si="494"/>
        <v>37.27</v>
      </c>
      <c r="AF370" s="120">
        <f t="shared" si="494"/>
        <v>220</v>
      </c>
      <c r="AG370" s="120">
        <f t="shared" si="494"/>
        <v>0</v>
      </c>
      <c r="AH370" s="120">
        <f t="shared" si="494"/>
        <v>1797.84</v>
      </c>
      <c r="AI370" s="119" t="s">
        <v>32</v>
      </c>
    </row>
    <row r="371" s="76" customFormat="1" ht="19" customHeight="1" spans="1:35">
      <c r="A371" s="100">
        <f t="shared" si="460"/>
        <v>368</v>
      </c>
      <c r="B371" s="26" t="s">
        <v>185</v>
      </c>
      <c r="C371" s="72" t="s">
        <v>886</v>
      </c>
      <c r="D371" s="165" t="s">
        <v>887</v>
      </c>
      <c r="E371" s="138">
        <v>3726.65</v>
      </c>
      <c r="F371" s="102">
        <v>3726.65</v>
      </c>
      <c r="G371" s="138">
        <v>6014.67</v>
      </c>
      <c r="H371" s="138">
        <v>3726.65</v>
      </c>
      <c r="I371" s="174">
        <v>2200</v>
      </c>
      <c r="J371" s="102"/>
      <c r="K371" s="26">
        <f t="shared" si="461"/>
        <v>44.72</v>
      </c>
      <c r="L371" s="26">
        <f t="shared" si="462"/>
        <v>596.26</v>
      </c>
      <c r="M371" s="102">
        <f t="shared" si="463"/>
        <v>481.17</v>
      </c>
      <c r="N371" s="26">
        <f t="shared" si="464"/>
        <v>26.09</v>
      </c>
      <c r="O371" s="102">
        <f t="shared" si="465"/>
        <v>110</v>
      </c>
      <c r="P371" s="102">
        <f t="shared" si="466"/>
        <v>0</v>
      </c>
      <c r="Q371" s="102">
        <f t="shared" si="467"/>
        <v>1258.24</v>
      </c>
      <c r="R371" s="26">
        <f t="shared" si="468"/>
        <v>0</v>
      </c>
      <c r="S371" s="26">
        <f t="shared" si="469"/>
        <v>298.13</v>
      </c>
      <c r="T371" s="102">
        <f t="shared" si="470"/>
        <v>120.29</v>
      </c>
      <c r="U371" s="26">
        <f t="shared" si="471"/>
        <v>11.18</v>
      </c>
      <c r="V371" s="102">
        <f t="shared" si="472"/>
        <v>110</v>
      </c>
      <c r="W371" s="102">
        <f t="shared" si="473"/>
        <v>0</v>
      </c>
      <c r="X371" s="26">
        <f t="shared" si="474"/>
        <v>539.6</v>
      </c>
      <c r="Y371" s="26">
        <f t="shared" si="475"/>
        <v>1797.84</v>
      </c>
      <c r="Z371" s="157"/>
      <c r="AA371" s="119" t="s">
        <v>54</v>
      </c>
      <c r="AB371" s="120">
        <f t="shared" ref="AB371:AH371" si="495">K371+R371</f>
        <v>44.72</v>
      </c>
      <c r="AC371" s="120">
        <f t="shared" si="495"/>
        <v>894.39</v>
      </c>
      <c r="AD371" s="120">
        <f t="shared" si="495"/>
        <v>601.46</v>
      </c>
      <c r="AE371" s="120">
        <f t="shared" si="495"/>
        <v>37.27</v>
      </c>
      <c r="AF371" s="120">
        <f t="shared" si="495"/>
        <v>220</v>
      </c>
      <c r="AG371" s="120">
        <f t="shared" si="495"/>
        <v>0</v>
      </c>
      <c r="AH371" s="120">
        <f t="shared" si="495"/>
        <v>1797.84</v>
      </c>
      <c r="AI371" s="119" t="s">
        <v>32</v>
      </c>
    </row>
    <row r="372" s="76" customFormat="1" ht="19" customHeight="1" spans="1:35">
      <c r="A372" s="100">
        <f t="shared" si="460"/>
        <v>369</v>
      </c>
      <c r="B372" s="26" t="s">
        <v>193</v>
      </c>
      <c r="C372" s="72" t="s">
        <v>888</v>
      </c>
      <c r="D372" s="165" t="s">
        <v>889</v>
      </c>
      <c r="E372" s="138">
        <v>3726.65</v>
      </c>
      <c r="F372" s="102">
        <v>3726.65</v>
      </c>
      <c r="G372" s="138">
        <v>6014.67</v>
      </c>
      <c r="H372" s="138">
        <v>3726.65</v>
      </c>
      <c r="I372" s="174">
        <v>2200</v>
      </c>
      <c r="J372" s="102"/>
      <c r="K372" s="26">
        <f t="shared" si="461"/>
        <v>44.72</v>
      </c>
      <c r="L372" s="26">
        <f t="shared" si="462"/>
        <v>596.26</v>
      </c>
      <c r="M372" s="102">
        <f t="shared" si="463"/>
        <v>481.17</v>
      </c>
      <c r="N372" s="26">
        <f t="shared" si="464"/>
        <v>26.09</v>
      </c>
      <c r="O372" s="102">
        <f t="shared" si="465"/>
        <v>110</v>
      </c>
      <c r="P372" s="102">
        <f t="shared" si="466"/>
        <v>0</v>
      </c>
      <c r="Q372" s="102">
        <f t="shared" si="467"/>
        <v>1258.24</v>
      </c>
      <c r="R372" s="26">
        <f t="shared" si="468"/>
        <v>0</v>
      </c>
      <c r="S372" s="26">
        <f t="shared" si="469"/>
        <v>298.13</v>
      </c>
      <c r="T372" s="102">
        <f t="shared" si="470"/>
        <v>120.29</v>
      </c>
      <c r="U372" s="26">
        <f t="shared" si="471"/>
        <v>11.18</v>
      </c>
      <c r="V372" s="102">
        <f t="shared" si="472"/>
        <v>110</v>
      </c>
      <c r="W372" s="102">
        <f t="shared" si="473"/>
        <v>0</v>
      </c>
      <c r="X372" s="26">
        <f t="shared" si="474"/>
        <v>539.6</v>
      </c>
      <c r="Y372" s="26">
        <f t="shared" si="475"/>
        <v>1797.84</v>
      </c>
      <c r="Z372" s="157"/>
      <c r="AA372" s="119" t="s">
        <v>57</v>
      </c>
      <c r="AB372" s="120">
        <f t="shared" ref="AB372:AH372" si="496">K372+R372</f>
        <v>44.72</v>
      </c>
      <c r="AC372" s="120">
        <f t="shared" si="496"/>
        <v>894.39</v>
      </c>
      <c r="AD372" s="120">
        <f t="shared" si="496"/>
        <v>601.46</v>
      </c>
      <c r="AE372" s="120">
        <f t="shared" si="496"/>
        <v>37.27</v>
      </c>
      <c r="AF372" s="120">
        <f t="shared" si="496"/>
        <v>220</v>
      </c>
      <c r="AG372" s="120">
        <f t="shared" si="496"/>
        <v>0</v>
      </c>
      <c r="AH372" s="120">
        <f t="shared" si="496"/>
        <v>1797.84</v>
      </c>
      <c r="AI372" s="119" t="s">
        <v>32</v>
      </c>
    </row>
    <row r="373" s="76" customFormat="1" ht="19" customHeight="1" spans="1:35">
      <c r="A373" s="100">
        <f t="shared" si="460"/>
        <v>370</v>
      </c>
      <c r="B373" s="26" t="s">
        <v>207</v>
      </c>
      <c r="C373" s="164" t="s">
        <v>890</v>
      </c>
      <c r="D373" s="165" t="s">
        <v>891</v>
      </c>
      <c r="E373" s="138">
        <v>3726.65</v>
      </c>
      <c r="F373" s="102">
        <v>3726.65</v>
      </c>
      <c r="G373" s="138">
        <v>6014.67</v>
      </c>
      <c r="H373" s="138">
        <v>3726.65</v>
      </c>
      <c r="I373" s="174">
        <v>3180</v>
      </c>
      <c r="J373" s="102"/>
      <c r="K373" s="26">
        <f t="shared" si="461"/>
        <v>44.72</v>
      </c>
      <c r="L373" s="26">
        <f t="shared" si="462"/>
        <v>596.26</v>
      </c>
      <c r="M373" s="102">
        <f t="shared" si="463"/>
        <v>481.17</v>
      </c>
      <c r="N373" s="26">
        <f t="shared" si="464"/>
        <v>26.09</v>
      </c>
      <c r="O373" s="102">
        <f t="shared" si="465"/>
        <v>159</v>
      </c>
      <c r="P373" s="102">
        <f t="shared" si="466"/>
        <v>0</v>
      </c>
      <c r="Q373" s="102">
        <f t="shared" si="467"/>
        <v>1307.24</v>
      </c>
      <c r="R373" s="26">
        <f t="shared" si="468"/>
        <v>0</v>
      </c>
      <c r="S373" s="26">
        <f t="shared" si="469"/>
        <v>298.13</v>
      </c>
      <c r="T373" s="102">
        <f t="shared" si="470"/>
        <v>120.29</v>
      </c>
      <c r="U373" s="26">
        <f t="shared" si="471"/>
        <v>11.18</v>
      </c>
      <c r="V373" s="102">
        <f t="shared" si="472"/>
        <v>159</v>
      </c>
      <c r="W373" s="102">
        <f t="shared" si="473"/>
        <v>0</v>
      </c>
      <c r="X373" s="26">
        <f t="shared" si="474"/>
        <v>588.6</v>
      </c>
      <c r="Y373" s="26">
        <f t="shared" si="475"/>
        <v>1895.84</v>
      </c>
      <c r="Z373" s="157"/>
      <c r="AA373" s="119" t="s">
        <v>66</v>
      </c>
      <c r="AB373" s="120">
        <f t="shared" ref="AB373:AH373" si="497">K373+R373</f>
        <v>44.72</v>
      </c>
      <c r="AC373" s="120">
        <f t="shared" si="497"/>
        <v>894.39</v>
      </c>
      <c r="AD373" s="120">
        <f t="shared" si="497"/>
        <v>601.46</v>
      </c>
      <c r="AE373" s="120">
        <f t="shared" si="497"/>
        <v>37.27</v>
      </c>
      <c r="AF373" s="120">
        <f t="shared" si="497"/>
        <v>318</v>
      </c>
      <c r="AG373" s="120">
        <f t="shared" si="497"/>
        <v>0</v>
      </c>
      <c r="AH373" s="120">
        <f t="shared" si="497"/>
        <v>1895.84</v>
      </c>
      <c r="AI373" s="119" t="s">
        <v>33</v>
      </c>
    </row>
    <row r="374" s="76" customFormat="1" ht="19" customHeight="1" spans="1:35">
      <c r="A374" s="100">
        <f t="shared" si="460"/>
        <v>371</v>
      </c>
      <c r="B374" s="26" t="s">
        <v>185</v>
      </c>
      <c r="C374" s="166" t="s">
        <v>892</v>
      </c>
      <c r="D374" s="165" t="s">
        <v>893</v>
      </c>
      <c r="E374" s="138">
        <v>3726.65</v>
      </c>
      <c r="F374" s="102">
        <v>3726.65</v>
      </c>
      <c r="G374" s="138">
        <v>6014.67</v>
      </c>
      <c r="H374" s="138">
        <v>3726.65</v>
      </c>
      <c r="I374" s="174">
        <v>2200</v>
      </c>
      <c r="J374" s="102"/>
      <c r="K374" s="26">
        <f t="shared" si="461"/>
        <v>44.72</v>
      </c>
      <c r="L374" s="26">
        <f t="shared" si="462"/>
        <v>596.26</v>
      </c>
      <c r="M374" s="102">
        <f t="shared" si="463"/>
        <v>481.17</v>
      </c>
      <c r="N374" s="26">
        <f t="shared" si="464"/>
        <v>26.09</v>
      </c>
      <c r="O374" s="102">
        <f t="shared" si="465"/>
        <v>110</v>
      </c>
      <c r="P374" s="102">
        <f t="shared" si="466"/>
        <v>0</v>
      </c>
      <c r="Q374" s="102">
        <f t="shared" si="467"/>
        <v>1258.24</v>
      </c>
      <c r="R374" s="26">
        <f t="shared" si="468"/>
        <v>0</v>
      </c>
      <c r="S374" s="26">
        <f t="shared" si="469"/>
        <v>298.13</v>
      </c>
      <c r="T374" s="102">
        <f t="shared" si="470"/>
        <v>120.29</v>
      </c>
      <c r="U374" s="26">
        <f t="shared" si="471"/>
        <v>11.18</v>
      </c>
      <c r="V374" s="102">
        <f t="shared" si="472"/>
        <v>110</v>
      </c>
      <c r="W374" s="102">
        <f t="shared" si="473"/>
        <v>0</v>
      </c>
      <c r="X374" s="26">
        <f t="shared" si="474"/>
        <v>539.6</v>
      </c>
      <c r="Y374" s="26">
        <f t="shared" si="475"/>
        <v>1797.84</v>
      </c>
      <c r="Z374" s="157"/>
      <c r="AA374" s="119" t="s">
        <v>54</v>
      </c>
      <c r="AB374" s="120">
        <f t="shared" ref="AB374:AH374" si="498">K374+R374</f>
        <v>44.72</v>
      </c>
      <c r="AC374" s="120">
        <f t="shared" si="498"/>
        <v>894.39</v>
      </c>
      <c r="AD374" s="120">
        <f t="shared" si="498"/>
        <v>601.46</v>
      </c>
      <c r="AE374" s="120">
        <f t="shared" si="498"/>
        <v>37.27</v>
      </c>
      <c r="AF374" s="120">
        <f t="shared" si="498"/>
        <v>220</v>
      </c>
      <c r="AG374" s="120">
        <f t="shared" si="498"/>
        <v>0</v>
      </c>
      <c r="AH374" s="120">
        <f t="shared" si="498"/>
        <v>1797.84</v>
      </c>
      <c r="AI374" s="119" t="s">
        <v>32</v>
      </c>
    </row>
    <row r="375" s="76" customFormat="1" ht="19" customHeight="1" spans="1:35">
      <c r="A375" s="100">
        <f t="shared" si="460"/>
        <v>372</v>
      </c>
      <c r="B375" s="26" t="s">
        <v>103</v>
      </c>
      <c r="C375" s="166" t="s">
        <v>894</v>
      </c>
      <c r="D375" s="165" t="s">
        <v>895</v>
      </c>
      <c r="E375" s="138">
        <v>3726.65</v>
      </c>
      <c r="F375" s="102">
        <v>3726.65</v>
      </c>
      <c r="G375" s="138">
        <v>6014.67</v>
      </c>
      <c r="H375" s="138">
        <v>3726.65</v>
      </c>
      <c r="I375" s="174">
        <v>2200</v>
      </c>
      <c r="J375" s="102"/>
      <c r="K375" s="26">
        <f t="shared" si="461"/>
        <v>44.72</v>
      </c>
      <c r="L375" s="26">
        <f t="shared" si="462"/>
        <v>596.26</v>
      </c>
      <c r="M375" s="102">
        <f t="shared" si="463"/>
        <v>481.17</v>
      </c>
      <c r="N375" s="26">
        <f t="shared" si="464"/>
        <v>26.09</v>
      </c>
      <c r="O375" s="102">
        <f t="shared" si="465"/>
        <v>110</v>
      </c>
      <c r="P375" s="102">
        <f t="shared" si="466"/>
        <v>0</v>
      </c>
      <c r="Q375" s="102">
        <f t="shared" si="467"/>
        <v>1258.24</v>
      </c>
      <c r="R375" s="26">
        <f t="shared" si="468"/>
        <v>0</v>
      </c>
      <c r="S375" s="26">
        <f t="shared" si="469"/>
        <v>298.13</v>
      </c>
      <c r="T375" s="102">
        <f t="shared" si="470"/>
        <v>120.29</v>
      </c>
      <c r="U375" s="26">
        <f t="shared" si="471"/>
        <v>11.18</v>
      </c>
      <c r="V375" s="102">
        <f t="shared" si="472"/>
        <v>110</v>
      </c>
      <c r="W375" s="102">
        <f t="shared" si="473"/>
        <v>0</v>
      </c>
      <c r="X375" s="26">
        <f t="shared" si="474"/>
        <v>539.6</v>
      </c>
      <c r="Y375" s="26">
        <f t="shared" si="475"/>
        <v>1797.84</v>
      </c>
      <c r="Z375" s="157"/>
      <c r="AA375" s="119" t="s">
        <v>42</v>
      </c>
      <c r="AB375" s="120">
        <f t="shared" ref="AB375:AH375" si="499">K375+R375</f>
        <v>44.72</v>
      </c>
      <c r="AC375" s="120">
        <f t="shared" si="499"/>
        <v>894.39</v>
      </c>
      <c r="AD375" s="120">
        <f t="shared" si="499"/>
        <v>601.46</v>
      </c>
      <c r="AE375" s="120">
        <f t="shared" si="499"/>
        <v>37.27</v>
      </c>
      <c r="AF375" s="120">
        <f t="shared" si="499"/>
        <v>220</v>
      </c>
      <c r="AG375" s="120">
        <f t="shared" si="499"/>
        <v>0</v>
      </c>
      <c r="AH375" s="120">
        <f t="shared" si="499"/>
        <v>1797.84</v>
      </c>
      <c r="AI375" s="119" t="s">
        <v>32</v>
      </c>
    </row>
    <row r="376" s="76" customFormat="1" ht="19" customHeight="1" spans="1:35">
      <c r="A376" s="100">
        <f t="shared" si="460"/>
        <v>373</v>
      </c>
      <c r="B376" s="26" t="s">
        <v>395</v>
      </c>
      <c r="C376" s="36" t="s">
        <v>896</v>
      </c>
      <c r="D376" s="36" t="s">
        <v>897</v>
      </c>
      <c r="E376" s="138">
        <v>3726.65</v>
      </c>
      <c r="F376" s="102">
        <v>3726.65</v>
      </c>
      <c r="G376" s="138">
        <v>6014.67</v>
      </c>
      <c r="H376" s="138">
        <v>3726.65</v>
      </c>
      <c r="I376" s="174">
        <v>2200</v>
      </c>
      <c r="J376" s="102"/>
      <c r="K376" s="26">
        <f t="shared" si="461"/>
        <v>44.72</v>
      </c>
      <c r="L376" s="26">
        <f t="shared" si="462"/>
        <v>596.26</v>
      </c>
      <c r="M376" s="102">
        <f t="shared" si="463"/>
        <v>481.17</v>
      </c>
      <c r="N376" s="26">
        <f t="shared" si="464"/>
        <v>26.09</v>
      </c>
      <c r="O376" s="102">
        <f t="shared" si="465"/>
        <v>110</v>
      </c>
      <c r="P376" s="102">
        <f t="shared" si="466"/>
        <v>0</v>
      </c>
      <c r="Q376" s="102">
        <f t="shared" si="467"/>
        <v>1258.24</v>
      </c>
      <c r="R376" s="26">
        <f t="shared" si="468"/>
        <v>0</v>
      </c>
      <c r="S376" s="26">
        <f t="shared" si="469"/>
        <v>298.13</v>
      </c>
      <c r="T376" s="102">
        <f t="shared" si="470"/>
        <v>120.29</v>
      </c>
      <c r="U376" s="26">
        <f t="shared" si="471"/>
        <v>11.18</v>
      </c>
      <c r="V376" s="102">
        <f t="shared" si="472"/>
        <v>110</v>
      </c>
      <c r="W376" s="102">
        <f t="shared" si="473"/>
        <v>0</v>
      </c>
      <c r="X376" s="26">
        <f t="shared" si="474"/>
        <v>539.6</v>
      </c>
      <c r="Y376" s="26">
        <f t="shared" si="475"/>
        <v>1797.84</v>
      </c>
      <c r="Z376" s="157"/>
      <c r="AA376" s="119" t="s">
        <v>62</v>
      </c>
      <c r="AB376" s="120">
        <f t="shared" ref="AB376:AH376" si="500">K376+R376</f>
        <v>44.72</v>
      </c>
      <c r="AC376" s="120">
        <f t="shared" si="500"/>
        <v>894.39</v>
      </c>
      <c r="AD376" s="120">
        <f t="shared" si="500"/>
        <v>601.46</v>
      </c>
      <c r="AE376" s="120">
        <f t="shared" si="500"/>
        <v>37.27</v>
      </c>
      <c r="AF376" s="120">
        <f t="shared" si="500"/>
        <v>220</v>
      </c>
      <c r="AG376" s="120">
        <f t="shared" si="500"/>
        <v>0</v>
      </c>
      <c r="AH376" s="120">
        <f t="shared" si="500"/>
        <v>1797.84</v>
      </c>
      <c r="AI376" s="119" t="s">
        <v>32</v>
      </c>
    </row>
    <row r="377" s="76" customFormat="1" ht="19" customHeight="1" spans="1:35">
      <c r="A377" s="100">
        <f t="shared" si="460"/>
        <v>374</v>
      </c>
      <c r="B377" s="143" t="s">
        <v>352</v>
      </c>
      <c r="C377" s="35" t="s">
        <v>898</v>
      </c>
      <c r="D377" s="167" t="s">
        <v>899</v>
      </c>
      <c r="E377" s="138">
        <v>3726.65</v>
      </c>
      <c r="F377" s="102">
        <v>3726.65</v>
      </c>
      <c r="G377" s="138">
        <v>6014.67</v>
      </c>
      <c r="H377" s="138">
        <v>3726.65</v>
      </c>
      <c r="I377" s="174">
        <v>3180</v>
      </c>
      <c r="J377" s="102"/>
      <c r="K377" s="26">
        <f t="shared" si="461"/>
        <v>44.72</v>
      </c>
      <c r="L377" s="26">
        <f t="shared" si="462"/>
        <v>596.26</v>
      </c>
      <c r="M377" s="102">
        <f t="shared" si="463"/>
        <v>481.17</v>
      </c>
      <c r="N377" s="26">
        <f t="shared" si="464"/>
        <v>26.09</v>
      </c>
      <c r="O377" s="102">
        <f t="shared" si="465"/>
        <v>159</v>
      </c>
      <c r="P377" s="102">
        <f t="shared" si="466"/>
        <v>0</v>
      </c>
      <c r="Q377" s="102">
        <f t="shared" si="467"/>
        <v>1307.24</v>
      </c>
      <c r="R377" s="26">
        <f t="shared" si="468"/>
        <v>0</v>
      </c>
      <c r="S377" s="26">
        <f t="shared" si="469"/>
        <v>298.13</v>
      </c>
      <c r="T377" s="102">
        <f t="shared" si="470"/>
        <v>120.29</v>
      </c>
      <c r="U377" s="26">
        <f t="shared" si="471"/>
        <v>11.18</v>
      </c>
      <c r="V377" s="102">
        <f t="shared" si="472"/>
        <v>159</v>
      </c>
      <c r="W377" s="102">
        <f t="shared" si="473"/>
        <v>0</v>
      </c>
      <c r="X377" s="26">
        <f t="shared" si="474"/>
        <v>588.6</v>
      </c>
      <c r="Y377" s="26">
        <f t="shared" si="475"/>
        <v>1895.84</v>
      </c>
      <c r="Z377" s="157"/>
      <c r="AA377" s="119" t="s">
        <v>72</v>
      </c>
      <c r="AB377" s="120">
        <f t="shared" ref="AB377:AH377" si="501">K377+R377</f>
        <v>44.72</v>
      </c>
      <c r="AC377" s="120">
        <f t="shared" si="501"/>
        <v>894.39</v>
      </c>
      <c r="AD377" s="120">
        <f t="shared" si="501"/>
        <v>601.46</v>
      </c>
      <c r="AE377" s="120">
        <f t="shared" si="501"/>
        <v>37.27</v>
      </c>
      <c r="AF377" s="120">
        <f t="shared" si="501"/>
        <v>318</v>
      </c>
      <c r="AG377" s="120">
        <f t="shared" si="501"/>
        <v>0</v>
      </c>
      <c r="AH377" s="120">
        <f t="shared" si="501"/>
        <v>1895.84</v>
      </c>
      <c r="AI377" s="119" t="s">
        <v>34</v>
      </c>
    </row>
    <row r="378" s="76" customFormat="1" ht="19" customHeight="1" spans="1:35">
      <c r="A378" s="100">
        <f t="shared" si="460"/>
        <v>375</v>
      </c>
      <c r="B378" s="143" t="s">
        <v>185</v>
      </c>
      <c r="C378" s="35" t="s">
        <v>900</v>
      </c>
      <c r="D378" s="167" t="s">
        <v>901</v>
      </c>
      <c r="E378" s="138">
        <v>3726.65</v>
      </c>
      <c r="F378" s="102">
        <v>3726.65</v>
      </c>
      <c r="G378" s="138">
        <v>6014.67</v>
      </c>
      <c r="H378" s="138">
        <v>3726.65</v>
      </c>
      <c r="I378" s="174">
        <v>2200</v>
      </c>
      <c r="J378" s="102"/>
      <c r="K378" s="26">
        <f t="shared" si="461"/>
        <v>44.72</v>
      </c>
      <c r="L378" s="26">
        <f t="shared" si="462"/>
        <v>596.26</v>
      </c>
      <c r="M378" s="102">
        <f t="shared" si="463"/>
        <v>481.17</v>
      </c>
      <c r="N378" s="26">
        <f t="shared" si="464"/>
        <v>26.09</v>
      </c>
      <c r="O378" s="102">
        <f t="shared" si="465"/>
        <v>110</v>
      </c>
      <c r="P378" s="102">
        <f t="shared" si="466"/>
        <v>0</v>
      </c>
      <c r="Q378" s="102">
        <f t="shared" si="467"/>
        <v>1258.24</v>
      </c>
      <c r="R378" s="26">
        <f t="shared" si="468"/>
        <v>0</v>
      </c>
      <c r="S378" s="26">
        <f t="shared" si="469"/>
        <v>298.13</v>
      </c>
      <c r="T378" s="102">
        <f t="shared" si="470"/>
        <v>120.29</v>
      </c>
      <c r="U378" s="26">
        <f t="shared" si="471"/>
        <v>11.18</v>
      </c>
      <c r="V378" s="102">
        <f t="shared" si="472"/>
        <v>110</v>
      </c>
      <c r="W378" s="102">
        <f t="shared" si="473"/>
        <v>0</v>
      </c>
      <c r="X378" s="26">
        <f t="shared" si="474"/>
        <v>539.6</v>
      </c>
      <c r="Y378" s="26">
        <f t="shared" si="475"/>
        <v>1797.84</v>
      </c>
      <c r="Z378" s="157"/>
      <c r="AA378" s="119" t="s">
        <v>54</v>
      </c>
      <c r="AB378" s="120">
        <f t="shared" ref="AB378:AH378" si="502">K378+R378</f>
        <v>44.72</v>
      </c>
      <c r="AC378" s="120">
        <f t="shared" si="502"/>
        <v>894.39</v>
      </c>
      <c r="AD378" s="120">
        <f t="shared" si="502"/>
        <v>601.46</v>
      </c>
      <c r="AE378" s="120">
        <f t="shared" si="502"/>
        <v>37.27</v>
      </c>
      <c r="AF378" s="120">
        <f t="shared" si="502"/>
        <v>220</v>
      </c>
      <c r="AG378" s="120">
        <f t="shared" si="502"/>
        <v>0</v>
      </c>
      <c r="AH378" s="120">
        <f t="shared" si="502"/>
        <v>1797.84</v>
      </c>
      <c r="AI378" s="119" t="s">
        <v>32</v>
      </c>
    </row>
    <row r="379" s="76" customFormat="1" ht="19" customHeight="1" spans="1:35">
      <c r="A379" s="100">
        <f t="shared" si="460"/>
        <v>376</v>
      </c>
      <c r="B379" s="143" t="s">
        <v>246</v>
      </c>
      <c r="C379" s="35" t="s">
        <v>902</v>
      </c>
      <c r="D379" s="167" t="s">
        <v>903</v>
      </c>
      <c r="E379" s="138">
        <v>3726.65</v>
      </c>
      <c r="F379" s="102">
        <v>3726.65</v>
      </c>
      <c r="G379" s="138">
        <v>6014.67</v>
      </c>
      <c r="H379" s="138">
        <v>3726.65</v>
      </c>
      <c r="I379" s="174">
        <v>2200</v>
      </c>
      <c r="J379" s="102"/>
      <c r="K379" s="26">
        <f t="shared" si="461"/>
        <v>44.72</v>
      </c>
      <c r="L379" s="26">
        <f t="shared" si="462"/>
        <v>596.26</v>
      </c>
      <c r="M379" s="102">
        <f t="shared" si="463"/>
        <v>481.17</v>
      </c>
      <c r="N379" s="26">
        <f t="shared" si="464"/>
        <v>26.09</v>
      </c>
      <c r="O379" s="102">
        <f t="shared" si="465"/>
        <v>110</v>
      </c>
      <c r="P379" s="102">
        <f t="shared" si="466"/>
        <v>0</v>
      </c>
      <c r="Q379" s="102">
        <f t="shared" si="467"/>
        <v>1258.24</v>
      </c>
      <c r="R379" s="26">
        <f t="shared" si="468"/>
        <v>0</v>
      </c>
      <c r="S379" s="26">
        <f t="shared" si="469"/>
        <v>298.13</v>
      </c>
      <c r="T379" s="102">
        <f t="shared" si="470"/>
        <v>120.29</v>
      </c>
      <c r="U379" s="26">
        <f t="shared" si="471"/>
        <v>11.18</v>
      </c>
      <c r="V379" s="102">
        <f t="shared" si="472"/>
        <v>110</v>
      </c>
      <c r="W379" s="102">
        <f t="shared" si="473"/>
        <v>0</v>
      </c>
      <c r="X379" s="26">
        <f t="shared" si="474"/>
        <v>539.6</v>
      </c>
      <c r="Y379" s="26">
        <f t="shared" si="475"/>
        <v>1797.84</v>
      </c>
      <c r="Z379" s="157"/>
      <c r="AA379" s="119" t="s">
        <v>56</v>
      </c>
      <c r="AB379" s="120">
        <f t="shared" ref="AB379:AH379" si="503">K379+R379</f>
        <v>44.72</v>
      </c>
      <c r="AC379" s="120">
        <f t="shared" si="503"/>
        <v>894.39</v>
      </c>
      <c r="AD379" s="120">
        <f t="shared" si="503"/>
        <v>601.46</v>
      </c>
      <c r="AE379" s="120">
        <f t="shared" si="503"/>
        <v>37.27</v>
      </c>
      <c r="AF379" s="120">
        <f t="shared" si="503"/>
        <v>220</v>
      </c>
      <c r="AG379" s="120">
        <f t="shared" si="503"/>
        <v>0</v>
      </c>
      <c r="AH379" s="120">
        <f t="shared" si="503"/>
        <v>1797.84</v>
      </c>
      <c r="AI379" s="119" t="s">
        <v>32</v>
      </c>
    </row>
    <row r="380" s="76" customFormat="1" ht="19" customHeight="1" spans="1:35">
      <c r="A380" s="100">
        <f t="shared" si="460"/>
        <v>377</v>
      </c>
      <c r="B380" s="143" t="s">
        <v>395</v>
      </c>
      <c r="C380" s="35" t="s">
        <v>904</v>
      </c>
      <c r="D380" s="167" t="s">
        <v>905</v>
      </c>
      <c r="E380" s="138">
        <v>3726.65</v>
      </c>
      <c r="F380" s="102">
        <v>3726.65</v>
      </c>
      <c r="G380" s="138">
        <v>6014.67</v>
      </c>
      <c r="H380" s="138">
        <v>3726.65</v>
      </c>
      <c r="I380" s="174">
        <v>2200</v>
      </c>
      <c r="J380" s="102"/>
      <c r="K380" s="26">
        <f t="shared" si="461"/>
        <v>44.72</v>
      </c>
      <c r="L380" s="26">
        <f t="shared" si="462"/>
        <v>596.26</v>
      </c>
      <c r="M380" s="102">
        <f t="shared" si="463"/>
        <v>481.17</v>
      </c>
      <c r="N380" s="26">
        <f t="shared" si="464"/>
        <v>26.09</v>
      </c>
      <c r="O380" s="102">
        <f t="shared" si="465"/>
        <v>110</v>
      </c>
      <c r="P380" s="102">
        <f t="shared" si="466"/>
        <v>0</v>
      </c>
      <c r="Q380" s="102">
        <f t="shared" si="467"/>
        <v>1258.24</v>
      </c>
      <c r="R380" s="26">
        <f t="shared" si="468"/>
        <v>0</v>
      </c>
      <c r="S380" s="26">
        <f t="shared" si="469"/>
        <v>298.13</v>
      </c>
      <c r="T380" s="102">
        <f t="shared" si="470"/>
        <v>120.29</v>
      </c>
      <c r="U380" s="26">
        <f t="shared" si="471"/>
        <v>11.18</v>
      </c>
      <c r="V380" s="102">
        <f t="shared" si="472"/>
        <v>110</v>
      </c>
      <c r="W380" s="102">
        <f t="shared" si="473"/>
        <v>0</v>
      </c>
      <c r="X380" s="26">
        <f t="shared" si="474"/>
        <v>539.6</v>
      </c>
      <c r="Y380" s="26">
        <f t="shared" si="475"/>
        <v>1797.84</v>
      </c>
      <c r="Z380" s="157"/>
      <c r="AA380" s="119" t="s">
        <v>62</v>
      </c>
      <c r="AB380" s="120">
        <f t="shared" ref="AB380:AH380" si="504">K380+R380</f>
        <v>44.72</v>
      </c>
      <c r="AC380" s="120">
        <f t="shared" si="504"/>
        <v>894.39</v>
      </c>
      <c r="AD380" s="120">
        <f t="shared" si="504"/>
        <v>601.46</v>
      </c>
      <c r="AE380" s="120">
        <f t="shared" si="504"/>
        <v>37.27</v>
      </c>
      <c r="AF380" s="120">
        <f t="shared" si="504"/>
        <v>220</v>
      </c>
      <c r="AG380" s="120">
        <f t="shared" si="504"/>
        <v>0</v>
      </c>
      <c r="AH380" s="120">
        <f t="shared" si="504"/>
        <v>1797.84</v>
      </c>
      <c r="AI380" s="119" t="s">
        <v>32</v>
      </c>
    </row>
    <row r="381" s="76" customFormat="1" ht="19" customHeight="1" spans="1:35">
      <c r="A381" s="100">
        <f t="shared" si="460"/>
        <v>378</v>
      </c>
      <c r="B381" s="143" t="s">
        <v>193</v>
      </c>
      <c r="C381" s="35" t="s">
        <v>906</v>
      </c>
      <c r="D381" s="167" t="s">
        <v>907</v>
      </c>
      <c r="E381" s="138">
        <v>3726.65</v>
      </c>
      <c r="F381" s="102">
        <v>3726.65</v>
      </c>
      <c r="G381" s="138">
        <v>6014.67</v>
      </c>
      <c r="H381" s="138">
        <v>3726.65</v>
      </c>
      <c r="I381" s="174">
        <v>2200</v>
      </c>
      <c r="J381" s="102"/>
      <c r="K381" s="26">
        <f t="shared" si="461"/>
        <v>44.72</v>
      </c>
      <c r="L381" s="26">
        <f t="shared" si="462"/>
        <v>596.26</v>
      </c>
      <c r="M381" s="102">
        <f t="shared" si="463"/>
        <v>481.17</v>
      </c>
      <c r="N381" s="26">
        <f t="shared" si="464"/>
        <v>26.09</v>
      </c>
      <c r="O381" s="102">
        <f t="shared" si="465"/>
        <v>110</v>
      </c>
      <c r="P381" s="102">
        <f t="shared" si="466"/>
        <v>0</v>
      </c>
      <c r="Q381" s="102">
        <f t="shared" si="467"/>
        <v>1258.24</v>
      </c>
      <c r="R381" s="26">
        <f t="shared" si="468"/>
        <v>0</v>
      </c>
      <c r="S381" s="26">
        <f t="shared" si="469"/>
        <v>298.13</v>
      </c>
      <c r="T381" s="102">
        <f t="shared" si="470"/>
        <v>120.29</v>
      </c>
      <c r="U381" s="26">
        <f t="shared" si="471"/>
        <v>11.18</v>
      </c>
      <c r="V381" s="102">
        <f t="shared" si="472"/>
        <v>110</v>
      </c>
      <c r="W381" s="102">
        <f t="shared" si="473"/>
        <v>0</v>
      </c>
      <c r="X381" s="26">
        <f t="shared" si="474"/>
        <v>539.6</v>
      </c>
      <c r="Y381" s="26">
        <f t="shared" si="475"/>
        <v>1797.84</v>
      </c>
      <c r="Z381" s="157"/>
      <c r="AA381" s="119" t="s">
        <v>57</v>
      </c>
      <c r="AB381" s="120">
        <f t="shared" ref="AB381:AH381" si="505">K381+R381</f>
        <v>44.72</v>
      </c>
      <c r="AC381" s="120">
        <f t="shared" si="505"/>
        <v>894.39</v>
      </c>
      <c r="AD381" s="120">
        <f t="shared" si="505"/>
        <v>601.46</v>
      </c>
      <c r="AE381" s="120">
        <f t="shared" si="505"/>
        <v>37.27</v>
      </c>
      <c r="AF381" s="120">
        <f t="shared" si="505"/>
        <v>220</v>
      </c>
      <c r="AG381" s="120">
        <f t="shared" si="505"/>
        <v>0</v>
      </c>
      <c r="AH381" s="120">
        <f t="shared" si="505"/>
        <v>1797.84</v>
      </c>
      <c r="AI381" s="119" t="s">
        <v>32</v>
      </c>
    </row>
    <row r="382" s="76" customFormat="1" ht="19" customHeight="1" spans="1:35">
      <c r="A382" s="100">
        <f t="shared" si="460"/>
        <v>379</v>
      </c>
      <c r="B382" s="143" t="s">
        <v>395</v>
      </c>
      <c r="C382" s="35" t="s">
        <v>908</v>
      </c>
      <c r="D382" s="167" t="s">
        <v>909</v>
      </c>
      <c r="E382" s="138">
        <v>3726.65</v>
      </c>
      <c r="F382" s="102">
        <v>3726.65</v>
      </c>
      <c r="G382" s="138">
        <v>6014.67</v>
      </c>
      <c r="H382" s="138">
        <v>3726.65</v>
      </c>
      <c r="I382" s="174">
        <v>0</v>
      </c>
      <c r="J382" s="102"/>
      <c r="K382" s="26">
        <f t="shared" si="461"/>
        <v>44.72</v>
      </c>
      <c r="L382" s="26">
        <f t="shared" si="462"/>
        <v>596.26</v>
      </c>
      <c r="M382" s="102">
        <f t="shared" si="463"/>
        <v>481.17</v>
      </c>
      <c r="N382" s="26">
        <f t="shared" si="464"/>
        <v>26.09</v>
      </c>
      <c r="O382" s="102">
        <f t="shared" si="465"/>
        <v>0</v>
      </c>
      <c r="P382" s="102">
        <f t="shared" si="466"/>
        <v>0</v>
      </c>
      <c r="Q382" s="102">
        <f t="shared" si="467"/>
        <v>1148.24</v>
      </c>
      <c r="R382" s="26">
        <f t="shared" si="468"/>
        <v>0</v>
      </c>
      <c r="S382" s="26">
        <f t="shared" si="469"/>
        <v>298.13</v>
      </c>
      <c r="T382" s="102">
        <f t="shared" si="470"/>
        <v>120.29</v>
      </c>
      <c r="U382" s="26">
        <f t="shared" si="471"/>
        <v>11.18</v>
      </c>
      <c r="V382" s="102">
        <f t="shared" si="472"/>
        <v>0</v>
      </c>
      <c r="W382" s="102">
        <f t="shared" si="473"/>
        <v>0</v>
      </c>
      <c r="X382" s="26">
        <f t="shared" si="474"/>
        <v>429.6</v>
      </c>
      <c r="Y382" s="26">
        <f t="shared" si="475"/>
        <v>1577.84</v>
      </c>
      <c r="Z382" s="157"/>
      <c r="AA382" s="119" t="s">
        <v>62</v>
      </c>
      <c r="AB382" s="120">
        <f t="shared" ref="AB382:AH382" si="506">K382+R382</f>
        <v>44.72</v>
      </c>
      <c r="AC382" s="120">
        <f t="shared" si="506"/>
        <v>894.39</v>
      </c>
      <c r="AD382" s="120">
        <f t="shared" si="506"/>
        <v>601.46</v>
      </c>
      <c r="AE382" s="120">
        <f t="shared" si="506"/>
        <v>37.27</v>
      </c>
      <c r="AF382" s="120">
        <f t="shared" si="506"/>
        <v>0</v>
      </c>
      <c r="AG382" s="120">
        <f t="shared" si="506"/>
        <v>0</v>
      </c>
      <c r="AH382" s="120">
        <f t="shared" si="506"/>
        <v>1577.84</v>
      </c>
      <c r="AI382" s="119" t="s">
        <v>32</v>
      </c>
    </row>
    <row r="383" s="76" customFormat="1" ht="19" customHeight="1" spans="1:35">
      <c r="A383" s="100">
        <f t="shared" si="460"/>
        <v>380</v>
      </c>
      <c r="B383" s="168" t="s">
        <v>395</v>
      </c>
      <c r="C383" s="42" t="s">
        <v>910</v>
      </c>
      <c r="D383" s="167" t="s">
        <v>911</v>
      </c>
      <c r="E383" s="138">
        <v>3726.65</v>
      </c>
      <c r="F383" s="102">
        <v>3726.65</v>
      </c>
      <c r="G383" s="138">
        <v>6014.67</v>
      </c>
      <c r="H383" s="138">
        <v>3726.65</v>
      </c>
      <c r="I383" s="174">
        <v>2200</v>
      </c>
      <c r="J383" s="102"/>
      <c r="K383" s="26">
        <f t="shared" si="461"/>
        <v>44.72</v>
      </c>
      <c r="L383" s="26">
        <f t="shared" si="462"/>
        <v>596.26</v>
      </c>
      <c r="M383" s="102">
        <f t="shared" si="463"/>
        <v>481.17</v>
      </c>
      <c r="N383" s="26">
        <f t="shared" si="464"/>
        <v>26.09</v>
      </c>
      <c r="O383" s="102">
        <f t="shared" si="465"/>
        <v>110</v>
      </c>
      <c r="P383" s="102">
        <f t="shared" si="466"/>
        <v>0</v>
      </c>
      <c r="Q383" s="102">
        <f t="shared" si="467"/>
        <v>1258.24</v>
      </c>
      <c r="R383" s="26">
        <f t="shared" si="468"/>
        <v>0</v>
      </c>
      <c r="S383" s="26">
        <f t="shared" si="469"/>
        <v>298.13</v>
      </c>
      <c r="T383" s="102">
        <f t="shared" si="470"/>
        <v>120.29</v>
      </c>
      <c r="U383" s="26">
        <f t="shared" si="471"/>
        <v>11.18</v>
      </c>
      <c r="V383" s="102">
        <f t="shared" si="472"/>
        <v>110</v>
      </c>
      <c r="W383" s="102">
        <f t="shared" si="473"/>
        <v>0</v>
      </c>
      <c r="X383" s="26">
        <f t="shared" si="474"/>
        <v>539.6</v>
      </c>
      <c r="Y383" s="26">
        <f t="shared" si="475"/>
        <v>1797.84</v>
      </c>
      <c r="Z383" s="157"/>
      <c r="AA383" s="119" t="s">
        <v>62</v>
      </c>
      <c r="AB383" s="120">
        <f t="shared" ref="AB383:AH383" si="507">K383+R383</f>
        <v>44.72</v>
      </c>
      <c r="AC383" s="120">
        <f t="shared" si="507"/>
        <v>894.39</v>
      </c>
      <c r="AD383" s="120">
        <f t="shared" si="507"/>
        <v>601.46</v>
      </c>
      <c r="AE383" s="120">
        <f t="shared" si="507"/>
        <v>37.27</v>
      </c>
      <c r="AF383" s="120">
        <f t="shared" si="507"/>
        <v>220</v>
      </c>
      <c r="AG383" s="120">
        <f t="shared" si="507"/>
        <v>0</v>
      </c>
      <c r="AH383" s="120">
        <f t="shared" si="507"/>
        <v>1797.84</v>
      </c>
      <c r="AI383" s="119" t="s">
        <v>32</v>
      </c>
    </row>
    <row r="384" s="76" customFormat="1" ht="19" customHeight="1" spans="1:35">
      <c r="A384" s="100">
        <f t="shared" si="460"/>
        <v>381</v>
      </c>
      <c r="B384" s="143" t="s">
        <v>246</v>
      </c>
      <c r="C384" s="35" t="s">
        <v>912</v>
      </c>
      <c r="D384" s="167" t="s">
        <v>913</v>
      </c>
      <c r="E384" s="138">
        <v>3726.65</v>
      </c>
      <c r="F384" s="102">
        <v>3726.65</v>
      </c>
      <c r="G384" s="138">
        <v>6014.67</v>
      </c>
      <c r="H384" s="138">
        <v>3726.65</v>
      </c>
      <c r="I384" s="174">
        <v>0</v>
      </c>
      <c r="J384" s="102"/>
      <c r="K384" s="26">
        <f t="shared" si="461"/>
        <v>44.72</v>
      </c>
      <c r="L384" s="26">
        <f t="shared" si="462"/>
        <v>596.26</v>
      </c>
      <c r="M384" s="102">
        <f t="shared" si="463"/>
        <v>481.17</v>
      </c>
      <c r="N384" s="26">
        <f t="shared" si="464"/>
        <v>26.09</v>
      </c>
      <c r="O384" s="102">
        <f t="shared" si="465"/>
        <v>0</v>
      </c>
      <c r="P384" s="102">
        <f t="shared" si="466"/>
        <v>0</v>
      </c>
      <c r="Q384" s="102">
        <f t="shared" si="467"/>
        <v>1148.24</v>
      </c>
      <c r="R384" s="26">
        <f t="shared" si="468"/>
        <v>0</v>
      </c>
      <c r="S384" s="26">
        <f t="shared" si="469"/>
        <v>298.13</v>
      </c>
      <c r="T384" s="102">
        <f t="shared" si="470"/>
        <v>120.29</v>
      </c>
      <c r="U384" s="26">
        <f t="shared" si="471"/>
        <v>11.18</v>
      </c>
      <c r="V384" s="102">
        <f t="shared" si="472"/>
        <v>0</v>
      </c>
      <c r="W384" s="102">
        <f t="shared" si="473"/>
        <v>0</v>
      </c>
      <c r="X384" s="26">
        <f t="shared" si="474"/>
        <v>429.6</v>
      </c>
      <c r="Y384" s="26">
        <f t="shared" si="475"/>
        <v>1577.84</v>
      </c>
      <c r="Z384" s="157"/>
      <c r="AA384" s="119" t="s">
        <v>56</v>
      </c>
      <c r="AB384" s="120">
        <f t="shared" ref="AB384:AH384" si="508">K384+R384</f>
        <v>44.72</v>
      </c>
      <c r="AC384" s="120">
        <f t="shared" si="508"/>
        <v>894.39</v>
      </c>
      <c r="AD384" s="120">
        <f t="shared" si="508"/>
        <v>601.46</v>
      </c>
      <c r="AE384" s="120">
        <f t="shared" si="508"/>
        <v>37.27</v>
      </c>
      <c r="AF384" s="120">
        <f t="shared" si="508"/>
        <v>0</v>
      </c>
      <c r="AG384" s="120">
        <f t="shared" si="508"/>
        <v>0</v>
      </c>
      <c r="AH384" s="120">
        <f t="shared" si="508"/>
        <v>1577.84</v>
      </c>
      <c r="AI384" s="119" t="s">
        <v>32</v>
      </c>
    </row>
    <row r="385" s="76" customFormat="1" ht="19" customHeight="1" spans="1:35">
      <c r="A385" s="100">
        <f t="shared" si="460"/>
        <v>382</v>
      </c>
      <c r="B385" s="143" t="s">
        <v>103</v>
      </c>
      <c r="C385" s="35" t="s">
        <v>914</v>
      </c>
      <c r="D385" s="167" t="s">
        <v>915</v>
      </c>
      <c r="E385" s="138">
        <v>3726.65</v>
      </c>
      <c r="F385" s="102">
        <v>3726.65</v>
      </c>
      <c r="G385" s="138">
        <v>6014.67</v>
      </c>
      <c r="H385" s="138">
        <v>3726.65</v>
      </c>
      <c r="I385" s="174">
        <v>0</v>
      </c>
      <c r="J385" s="102"/>
      <c r="K385" s="26">
        <f t="shared" si="461"/>
        <v>44.72</v>
      </c>
      <c r="L385" s="26">
        <f t="shared" si="462"/>
        <v>596.26</v>
      </c>
      <c r="M385" s="102">
        <f t="shared" si="463"/>
        <v>481.17</v>
      </c>
      <c r="N385" s="26">
        <f t="shared" si="464"/>
        <v>26.09</v>
      </c>
      <c r="O385" s="102">
        <f t="shared" si="465"/>
        <v>0</v>
      </c>
      <c r="P385" s="102">
        <f t="shared" si="466"/>
        <v>0</v>
      </c>
      <c r="Q385" s="102">
        <f t="shared" si="467"/>
        <v>1148.24</v>
      </c>
      <c r="R385" s="26">
        <f t="shared" si="468"/>
        <v>0</v>
      </c>
      <c r="S385" s="26">
        <f t="shared" si="469"/>
        <v>298.13</v>
      </c>
      <c r="T385" s="102">
        <f t="shared" si="470"/>
        <v>120.29</v>
      </c>
      <c r="U385" s="26">
        <f t="shared" si="471"/>
        <v>11.18</v>
      </c>
      <c r="V385" s="102">
        <f t="shared" si="472"/>
        <v>0</v>
      </c>
      <c r="W385" s="102">
        <f t="shared" si="473"/>
        <v>0</v>
      </c>
      <c r="X385" s="26">
        <f t="shared" si="474"/>
        <v>429.6</v>
      </c>
      <c r="Y385" s="26">
        <f t="shared" si="475"/>
        <v>1577.84</v>
      </c>
      <c r="Z385" s="157"/>
      <c r="AA385" s="119" t="s">
        <v>61</v>
      </c>
      <c r="AB385" s="120">
        <f t="shared" ref="AB385:AH385" si="509">K385+R385</f>
        <v>44.72</v>
      </c>
      <c r="AC385" s="120">
        <f t="shared" si="509"/>
        <v>894.39</v>
      </c>
      <c r="AD385" s="120">
        <f t="shared" si="509"/>
        <v>601.46</v>
      </c>
      <c r="AE385" s="120">
        <f t="shared" si="509"/>
        <v>37.27</v>
      </c>
      <c r="AF385" s="120">
        <f t="shared" si="509"/>
        <v>0</v>
      </c>
      <c r="AG385" s="120">
        <f t="shared" si="509"/>
        <v>0</v>
      </c>
      <c r="AH385" s="120">
        <f t="shared" si="509"/>
        <v>1577.84</v>
      </c>
      <c r="AI385" s="119" t="s">
        <v>32</v>
      </c>
    </row>
    <row r="386" s="76" customFormat="1" ht="19" customHeight="1" spans="1:35">
      <c r="A386" s="100">
        <f t="shared" si="460"/>
        <v>383</v>
      </c>
      <c r="B386" s="143" t="s">
        <v>246</v>
      </c>
      <c r="C386" s="35" t="s">
        <v>916</v>
      </c>
      <c r="D386" s="167" t="s">
        <v>917</v>
      </c>
      <c r="E386" s="138">
        <v>3726.65</v>
      </c>
      <c r="F386" s="102">
        <v>3726.65</v>
      </c>
      <c r="G386" s="138">
        <v>6014.67</v>
      </c>
      <c r="H386" s="138">
        <v>3726.65</v>
      </c>
      <c r="I386" s="174">
        <v>2200</v>
      </c>
      <c r="J386" s="102"/>
      <c r="K386" s="26">
        <f t="shared" si="461"/>
        <v>44.72</v>
      </c>
      <c r="L386" s="26">
        <f t="shared" si="462"/>
        <v>596.26</v>
      </c>
      <c r="M386" s="102">
        <f t="shared" si="463"/>
        <v>481.17</v>
      </c>
      <c r="N386" s="26">
        <f t="shared" si="464"/>
        <v>26.09</v>
      </c>
      <c r="O386" s="102">
        <f t="shared" si="465"/>
        <v>110</v>
      </c>
      <c r="P386" s="102">
        <f t="shared" si="466"/>
        <v>0</v>
      </c>
      <c r="Q386" s="102">
        <f t="shared" si="467"/>
        <v>1258.24</v>
      </c>
      <c r="R386" s="26">
        <f t="shared" si="468"/>
        <v>0</v>
      </c>
      <c r="S386" s="26">
        <f t="shared" si="469"/>
        <v>298.13</v>
      </c>
      <c r="T386" s="102">
        <f t="shared" si="470"/>
        <v>120.29</v>
      </c>
      <c r="U386" s="26">
        <f t="shared" si="471"/>
        <v>11.18</v>
      </c>
      <c r="V386" s="102">
        <f t="shared" si="472"/>
        <v>110</v>
      </c>
      <c r="W386" s="102">
        <f t="shared" si="473"/>
        <v>0</v>
      </c>
      <c r="X386" s="26">
        <f t="shared" si="474"/>
        <v>539.6</v>
      </c>
      <c r="Y386" s="26">
        <f t="shared" si="475"/>
        <v>1797.84</v>
      </c>
      <c r="Z386" s="157"/>
      <c r="AA386" s="119" t="s">
        <v>56</v>
      </c>
      <c r="AB386" s="120">
        <f t="shared" ref="AB386:AH386" si="510">K386+R386</f>
        <v>44.72</v>
      </c>
      <c r="AC386" s="120">
        <f t="shared" si="510"/>
        <v>894.39</v>
      </c>
      <c r="AD386" s="120">
        <f t="shared" si="510"/>
        <v>601.46</v>
      </c>
      <c r="AE386" s="120">
        <f t="shared" si="510"/>
        <v>37.27</v>
      </c>
      <c r="AF386" s="120">
        <f t="shared" si="510"/>
        <v>220</v>
      </c>
      <c r="AG386" s="120">
        <f t="shared" si="510"/>
        <v>0</v>
      </c>
      <c r="AH386" s="120">
        <f t="shared" si="510"/>
        <v>1797.84</v>
      </c>
      <c r="AI386" s="119" t="s">
        <v>32</v>
      </c>
    </row>
    <row r="387" s="76" customFormat="1" ht="19" customHeight="1" spans="1:35">
      <c r="A387" s="100">
        <f t="shared" si="460"/>
        <v>384</v>
      </c>
      <c r="B387" s="143" t="s">
        <v>395</v>
      </c>
      <c r="C387" s="35" t="s">
        <v>918</v>
      </c>
      <c r="D387" s="167" t="s">
        <v>919</v>
      </c>
      <c r="E387" s="138">
        <v>3726.65</v>
      </c>
      <c r="F387" s="102">
        <v>3726.65</v>
      </c>
      <c r="G387" s="138">
        <v>6014.67</v>
      </c>
      <c r="H387" s="138">
        <v>3726.65</v>
      </c>
      <c r="I387" s="174">
        <v>2200</v>
      </c>
      <c r="J387" s="102"/>
      <c r="K387" s="26">
        <f t="shared" si="461"/>
        <v>44.72</v>
      </c>
      <c r="L387" s="26">
        <f t="shared" si="462"/>
        <v>596.26</v>
      </c>
      <c r="M387" s="102">
        <f t="shared" si="463"/>
        <v>481.17</v>
      </c>
      <c r="N387" s="26">
        <f t="shared" si="464"/>
        <v>26.09</v>
      </c>
      <c r="O387" s="102">
        <f t="shared" si="465"/>
        <v>110</v>
      </c>
      <c r="P387" s="102">
        <f t="shared" si="466"/>
        <v>0</v>
      </c>
      <c r="Q387" s="102">
        <f t="shared" si="467"/>
        <v>1258.24</v>
      </c>
      <c r="R387" s="26">
        <f t="shared" si="468"/>
        <v>0</v>
      </c>
      <c r="S387" s="26">
        <f t="shared" si="469"/>
        <v>298.13</v>
      </c>
      <c r="T387" s="102">
        <f t="shared" si="470"/>
        <v>120.29</v>
      </c>
      <c r="U387" s="26">
        <f t="shared" si="471"/>
        <v>11.18</v>
      </c>
      <c r="V387" s="102">
        <f t="shared" si="472"/>
        <v>110</v>
      </c>
      <c r="W387" s="102">
        <f t="shared" si="473"/>
        <v>0</v>
      </c>
      <c r="X387" s="26">
        <f t="shared" si="474"/>
        <v>539.6</v>
      </c>
      <c r="Y387" s="26">
        <f t="shared" si="475"/>
        <v>1797.84</v>
      </c>
      <c r="Z387" s="157"/>
      <c r="AA387" s="119" t="s">
        <v>62</v>
      </c>
      <c r="AB387" s="120">
        <f t="shared" ref="AB387:AH387" si="511">K387+R387</f>
        <v>44.72</v>
      </c>
      <c r="AC387" s="120">
        <f t="shared" si="511"/>
        <v>894.39</v>
      </c>
      <c r="AD387" s="120">
        <f t="shared" si="511"/>
        <v>601.46</v>
      </c>
      <c r="AE387" s="120">
        <f t="shared" si="511"/>
        <v>37.27</v>
      </c>
      <c r="AF387" s="120">
        <f t="shared" si="511"/>
        <v>220</v>
      </c>
      <c r="AG387" s="120">
        <f t="shared" si="511"/>
        <v>0</v>
      </c>
      <c r="AH387" s="120">
        <f t="shared" si="511"/>
        <v>1797.84</v>
      </c>
      <c r="AI387" s="119" t="s">
        <v>32</v>
      </c>
    </row>
    <row r="388" s="76" customFormat="1" ht="19" customHeight="1" spans="1:35">
      <c r="A388" s="100">
        <f t="shared" si="460"/>
        <v>385</v>
      </c>
      <c r="B388" s="143" t="s">
        <v>116</v>
      </c>
      <c r="C388" s="35" t="s">
        <v>920</v>
      </c>
      <c r="D388" s="167" t="s">
        <v>921</v>
      </c>
      <c r="E388" s="138">
        <v>3726.65</v>
      </c>
      <c r="F388" s="102">
        <v>3726.65</v>
      </c>
      <c r="G388" s="138">
        <v>6014.67</v>
      </c>
      <c r="H388" s="138">
        <v>3726.65</v>
      </c>
      <c r="I388" s="174">
        <v>3180</v>
      </c>
      <c r="J388" s="102"/>
      <c r="K388" s="26">
        <f t="shared" si="461"/>
        <v>44.72</v>
      </c>
      <c r="L388" s="26">
        <f t="shared" si="462"/>
        <v>596.26</v>
      </c>
      <c r="M388" s="102">
        <f t="shared" si="463"/>
        <v>481.17</v>
      </c>
      <c r="N388" s="26">
        <f t="shared" si="464"/>
        <v>26.09</v>
      </c>
      <c r="O388" s="102">
        <f t="shared" si="465"/>
        <v>159</v>
      </c>
      <c r="P388" s="102">
        <f t="shared" si="466"/>
        <v>0</v>
      </c>
      <c r="Q388" s="102">
        <f t="shared" si="467"/>
        <v>1307.24</v>
      </c>
      <c r="R388" s="26">
        <f t="shared" si="468"/>
        <v>0</v>
      </c>
      <c r="S388" s="26">
        <f t="shared" si="469"/>
        <v>298.13</v>
      </c>
      <c r="T388" s="102">
        <f t="shared" si="470"/>
        <v>120.29</v>
      </c>
      <c r="U388" s="26">
        <f t="shared" si="471"/>
        <v>11.18</v>
      </c>
      <c r="V388" s="102">
        <f t="shared" si="472"/>
        <v>159</v>
      </c>
      <c r="W388" s="102">
        <f t="shared" si="473"/>
        <v>0</v>
      </c>
      <c r="X388" s="26">
        <f t="shared" si="474"/>
        <v>588.6</v>
      </c>
      <c r="Y388" s="26">
        <f t="shared" si="475"/>
        <v>1895.84</v>
      </c>
      <c r="Z388" s="157"/>
      <c r="AA388" s="119" t="s">
        <v>52</v>
      </c>
      <c r="AB388" s="120">
        <f t="shared" ref="AB388:AH388" si="512">K388+R388</f>
        <v>44.72</v>
      </c>
      <c r="AC388" s="120">
        <f t="shared" si="512"/>
        <v>894.39</v>
      </c>
      <c r="AD388" s="120">
        <f t="shared" si="512"/>
        <v>601.46</v>
      </c>
      <c r="AE388" s="120">
        <f t="shared" si="512"/>
        <v>37.27</v>
      </c>
      <c r="AF388" s="120">
        <f t="shared" si="512"/>
        <v>318</v>
      </c>
      <c r="AG388" s="120">
        <f t="shared" si="512"/>
        <v>0</v>
      </c>
      <c r="AH388" s="120">
        <f t="shared" si="512"/>
        <v>1895.84</v>
      </c>
      <c r="AI388" s="119" t="s">
        <v>34</v>
      </c>
    </row>
    <row r="389" s="76" customFormat="1" ht="19" customHeight="1" spans="1:35">
      <c r="A389" s="100">
        <f t="shared" si="460"/>
        <v>386</v>
      </c>
      <c r="B389" s="143" t="s">
        <v>190</v>
      </c>
      <c r="C389" s="35" t="s">
        <v>922</v>
      </c>
      <c r="D389" s="167" t="s">
        <v>923</v>
      </c>
      <c r="E389" s="138">
        <v>3726.65</v>
      </c>
      <c r="F389" s="102">
        <v>3726.65</v>
      </c>
      <c r="G389" s="138">
        <v>6014.67</v>
      </c>
      <c r="H389" s="138">
        <v>3726.65</v>
      </c>
      <c r="I389" s="174">
        <v>4180</v>
      </c>
      <c r="J389" s="102"/>
      <c r="K389" s="26">
        <f t="shared" si="461"/>
        <v>44.72</v>
      </c>
      <c r="L389" s="26">
        <f t="shared" si="462"/>
        <v>596.26</v>
      </c>
      <c r="M389" s="102">
        <f t="shared" si="463"/>
        <v>481.17</v>
      </c>
      <c r="N389" s="26">
        <f t="shared" si="464"/>
        <v>26.09</v>
      </c>
      <c r="O389" s="102">
        <f t="shared" si="465"/>
        <v>209</v>
      </c>
      <c r="P389" s="102">
        <f t="shared" si="466"/>
        <v>0</v>
      </c>
      <c r="Q389" s="102">
        <f t="shared" si="467"/>
        <v>1357.24</v>
      </c>
      <c r="R389" s="26">
        <f t="shared" si="468"/>
        <v>0</v>
      </c>
      <c r="S389" s="26">
        <f t="shared" si="469"/>
        <v>298.13</v>
      </c>
      <c r="T389" s="102">
        <f t="shared" si="470"/>
        <v>120.29</v>
      </c>
      <c r="U389" s="26">
        <f t="shared" si="471"/>
        <v>11.18</v>
      </c>
      <c r="V389" s="102">
        <f t="shared" si="472"/>
        <v>209</v>
      </c>
      <c r="W389" s="102">
        <f t="shared" si="473"/>
        <v>0</v>
      </c>
      <c r="X389" s="26">
        <f t="shared" si="474"/>
        <v>638.6</v>
      </c>
      <c r="Y389" s="26">
        <f t="shared" si="475"/>
        <v>1995.84</v>
      </c>
      <c r="Z389" s="157"/>
      <c r="AA389" s="119" t="s">
        <v>51</v>
      </c>
      <c r="AB389" s="120">
        <f t="shared" ref="AB389:AH389" si="513">K389+R389</f>
        <v>44.72</v>
      </c>
      <c r="AC389" s="120">
        <f t="shared" si="513"/>
        <v>894.39</v>
      </c>
      <c r="AD389" s="120">
        <f t="shared" si="513"/>
        <v>601.46</v>
      </c>
      <c r="AE389" s="120">
        <f t="shared" si="513"/>
        <v>37.27</v>
      </c>
      <c r="AF389" s="120">
        <f t="shared" si="513"/>
        <v>418</v>
      </c>
      <c r="AG389" s="120">
        <f t="shared" si="513"/>
        <v>0</v>
      </c>
      <c r="AH389" s="120">
        <f t="shared" si="513"/>
        <v>1995.84</v>
      </c>
      <c r="AI389" s="119" t="s">
        <v>31</v>
      </c>
    </row>
    <row r="390" s="76" customFormat="1" ht="19" customHeight="1" spans="1:35">
      <c r="A390" s="100">
        <f t="shared" si="460"/>
        <v>387</v>
      </c>
      <c r="B390" s="143" t="s">
        <v>352</v>
      </c>
      <c r="C390" s="35" t="s">
        <v>924</v>
      </c>
      <c r="D390" s="167" t="s">
        <v>925</v>
      </c>
      <c r="E390" s="138">
        <v>3726.65</v>
      </c>
      <c r="F390" s="102">
        <v>3726.65</v>
      </c>
      <c r="G390" s="138">
        <v>6014.67</v>
      </c>
      <c r="H390" s="138">
        <v>3726.65</v>
      </c>
      <c r="I390" s="174">
        <v>3180</v>
      </c>
      <c r="J390" s="102"/>
      <c r="K390" s="26">
        <f t="shared" si="461"/>
        <v>44.72</v>
      </c>
      <c r="L390" s="26">
        <f t="shared" si="462"/>
        <v>596.26</v>
      </c>
      <c r="M390" s="102">
        <f t="shared" si="463"/>
        <v>481.17</v>
      </c>
      <c r="N390" s="26">
        <f t="shared" si="464"/>
        <v>26.09</v>
      </c>
      <c r="O390" s="102">
        <f t="shared" si="465"/>
        <v>159</v>
      </c>
      <c r="P390" s="102">
        <f t="shared" si="466"/>
        <v>0</v>
      </c>
      <c r="Q390" s="102">
        <f t="shared" si="467"/>
        <v>1307.24</v>
      </c>
      <c r="R390" s="26">
        <f t="shared" si="468"/>
        <v>0</v>
      </c>
      <c r="S390" s="26">
        <f t="shared" si="469"/>
        <v>298.13</v>
      </c>
      <c r="T390" s="102">
        <f t="shared" si="470"/>
        <v>120.29</v>
      </c>
      <c r="U390" s="26">
        <f t="shared" si="471"/>
        <v>11.18</v>
      </c>
      <c r="V390" s="102">
        <f t="shared" si="472"/>
        <v>159</v>
      </c>
      <c r="W390" s="102">
        <f t="shared" si="473"/>
        <v>0</v>
      </c>
      <c r="X390" s="26">
        <f t="shared" si="474"/>
        <v>588.6</v>
      </c>
      <c r="Y390" s="26">
        <f t="shared" si="475"/>
        <v>1895.84</v>
      </c>
      <c r="Z390" s="157"/>
      <c r="AA390" s="119" t="s">
        <v>72</v>
      </c>
      <c r="AB390" s="120">
        <f t="shared" ref="AB390:AH390" si="514">K390+R390</f>
        <v>44.72</v>
      </c>
      <c r="AC390" s="120">
        <f t="shared" si="514"/>
        <v>894.39</v>
      </c>
      <c r="AD390" s="120">
        <f t="shared" si="514"/>
        <v>601.46</v>
      </c>
      <c r="AE390" s="120">
        <f t="shared" si="514"/>
        <v>37.27</v>
      </c>
      <c r="AF390" s="120">
        <f t="shared" si="514"/>
        <v>318</v>
      </c>
      <c r="AG390" s="120">
        <f t="shared" si="514"/>
        <v>0</v>
      </c>
      <c r="AH390" s="120">
        <f t="shared" si="514"/>
        <v>1895.84</v>
      </c>
      <c r="AI390" s="119" t="s">
        <v>34</v>
      </c>
    </row>
    <row r="391" s="76" customFormat="1" ht="19" customHeight="1" spans="1:35">
      <c r="A391" s="100">
        <f t="shared" si="460"/>
        <v>388</v>
      </c>
      <c r="B391" s="143" t="s">
        <v>103</v>
      </c>
      <c r="C391" s="35" t="s">
        <v>926</v>
      </c>
      <c r="D391" s="167" t="s">
        <v>927</v>
      </c>
      <c r="E391" s="138">
        <v>3726.65</v>
      </c>
      <c r="F391" s="102">
        <v>3726.65</v>
      </c>
      <c r="G391" s="138">
        <v>6014.67</v>
      </c>
      <c r="H391" s="138">
        <v>3726.65</v>
      </c>
      <c r="I391" s="174">
        <v>2200</v>
      </c>
      <c r="J391" s="102"/>
      <c r="K391" s="26">
        <f t="shared" si="461"/>
        <v>44.72</v>
      </c>
      <c r="L391" s="26">
        <f t="shared" si="462"/>
        <v>596.26</v>
      </c>
      <c r="M391" s="102">
        <f t="shared" si="463"/>
        <v>481.17</v>
      </c>
      <c r="N391" s="26">
        <f t="shared" si="464"/>
        <v>26.09</v>
      </c>
      <c r="O391" s="102">
        <f t="shared" si="465"/>
        <v>110</v>
      </c>
      <c r="P391" s="102">
        <f t="shared" si="466"/>
        <v>0</v>
      </c>
      <c r="Q391" s="102">
        <f t="shared" si="467"/>
        <v>1258.24</v>
      </c>
      <c r="R391" s="26">
        <f t="shared" si="468"/>
        <v>0</v>
      </c>
      <c r="S391" s="26">
        <f t="shared" si="469"/>
        <v>298.13</v>
      </c>
      <c r="T391" s="102">
        <f t="shared" si="470"/>
        <v>120.29</v>
      </c>
      <c r="U391" s="26">
        <f t="shared" si="471"/>
        <v>11.18</v>
      </c>
      <c r="V391" s="102">
        <f t="shared" si="472"/>
        <v>110</v>
      </c>
      <c r="W391" s="102">
        <f t="shared" si="473"/>
        <v>0</v>
      </c>
      <c r="X391" s="26">
        <f t="shared" si="474"/>
        <v>539.6</v>
      </c>
      <c r="Y391" s="26">
        <f t="shared" si="475"/>
        <v>1797.84</v>
      </c>
      <c r="Z391" s="157"/>
      <c r="AA391" s="119" t="s">
        <v>61</v>
      </c>
      <c r="AB391" s="120">
        <f t="shared" ref="AB391:AH391" si="515">K391+R391</f>
        <v>44.72</v>
      </c>
      <c r="AC391" s="120">
        <f t="shared" si="515"/>
        <v>894.39</v>
      </c>
      <c r="AD391" s="120">
        <f t="shared" si="515"/>
        <v>601.46</v>
      </c>
      <c r="AE391" s="120">
        <f t="shared" si="515"/>
        <v>37.27</v>
      </c>
      <c r="AF391" s="120">
        <f t="shared" si="515"/>
        <v>220</v>
      </c>
      <c r="AG391" s="120">
        <f t="shared" si="515"/>
        <v>0</v>
      </c>
      <c r="AH391" s="120">
        <f t="shared" si="515"/>
        <v>1797.84</v>
      </c>
      <c r="AI391" s="119" t="s">
        <v>32</v>
      </c>
    </row>
    <row r="392" s="76" customFormat="1" ht="19" customHeight="1" spans="1:35">
      <c r="A392" s="100">
        <f t="shared" si="460"/>
        <v>389</v>
      </c>
      <c r="B392" s="143" t="s">
        <v>352</v>
      </c>
      <c r="C392" s="40" t="s">
        <v>928</v>
      </c>
      <c r="D392" s="172" t="s">
        <v>929</v>
      </c>
      <c r="E392" s="138">
        <v>3726.65</v>
      </c>
      <c r="F392" s="102">
        <v>3726.65</v>
      </c>
      <c r="G392" s="138">
        <v>6014.67</v>
      </c>
      <c r="H392" s="138">
        <v>3726.65</v>
      </c>
      <c r="I392" s="174">
        <v>3180</v>
      </c>
      <c r="J392" s="102"/>
      <c r="K392" s="26">
        <f t="shared" si="461"/>
        <v>44.72</v>
      </c>
      <c r="L392" s="26">
        <f t="shared" si="462"/>
        <v>596.26</v>
      </c>
      <c r="M392" s="102">
        <f t="shared" si="463"/>
        <v>481.17</v>
      </c>
      <c r="N392" s="26">
        <f t="shared" si="464"/>
        <v>26.09</v>
      </c>
      <c r="O392" s="102">
        <f t="shared" si="465"/>
        <v>159</v>
      </c>
      <c r="P392" s="102">
        <f t="shared" si="466"/>
        <v>0</v>
      </c>
      <c r="Q392" s="102">
        <f t="shared" si="467"/>
        <v>1307.24</v>
      </c>
      <c r="R392" s="26">
        <f t="shared" si="468"/>
        <v>0</v>
      </c>
      <c r="S392" s="26">
        <f t="shared" si="469"/>
        <v>298.13</v>
      </c>
      <c r="T392" s="102">
        <f t="shared" si="470"/>
        <v>120.29</v>
      </c>
      <c r="U392" s="26">
        <f t="shared" si="471"/>
        <v>11.18</v>
      </c>
      <c r="V392" s="102">
        <f t="shared" si="472"/>
        <v>159</v>
      </c>
      <c r="W392" s="102">
        <f t="shared" si="473"/>
        <v>0</v>
      </c>
      <c r="X392" s="26">
        <f t="shared" si="474"/>
        <v>588.6</v>
      </c>
      <c r="Y392" s="26">
        <f t="shared" si="475"/>
        <v>1895.84</v>
      </c>
      <c r="Z392" s="157"/>
      <c r="AA392" s="119" t="s">
        <v>72</v>
      </c>
      <c r="AB392" s="120">
        <f t="shared" ref="AB392:AH392" si="516">K392+R392</f>
        <v>44.72</v>
      </c>
      <c r="AC392" s="120">
        <f t="shared" si="516"/>
        <v>894.39</v>
      </c>
      <c r="AD392" s="120">
        <f t="shared" si="516"/>
        <v>601.46</v>
      </c>
      <c r="AE392" s="120">
        <f t="shared" si="516"/>
        <v>37.27</v>
      </c>
      <c r="AF392" s="120">
        <f t="shared" si="516"/>
        <v>318</v>
      </c>
      <c r="AG392" s="120">
        <f t="shared" si="516"/>
        <v>0</v>
      </c>
      <c r="AH392" s="120">
        <f t="shared" si="516"/>
        <v>1895.84</v>
      </c>
      <c r="AI392" s="119" t="s">
        <v>34</v>
      </c>
    </row>
    <row r="393" s="76" customFormat="1" ht="19" customHeight="1" spans="1:35">
      <c r="A393" s="100">
        <f t="shared" si="460"/>
        <v>390</v>
      </c>
      <c r="B393" s="143" t="s">
        <v>185</v>
      </c>
      <c r="C393" s="35" t="s">
        <v>931</v>
      </c>
      <c r="D393" s="167" t="s">
        <v>932</v>
      </c>
      <c r="E393" s="138">
        <v>3726.65</v>
      </c>
      <c r="F393" s="102">
        <v>3726.65</v>
      </c>
      <c r="G393" s="138">
        <v>6014.67</v>
      </c>
      <c r="H393" s="138">
        <v>3726.65</v>
      </c>
      <c r="I393" s="174">
        <v>2200</v>
      </c>
      <c r="J393" s="102"/>
      <c r="K393" s="26">
        <f t="shared" si="461"/>
        <v>44.72</v>
      </c>
      <c r="L393" s="26">
        <f t="shared" si="462"/>
        <v>596.26</v>
      </c>
      <c r="M393" s="102">
        <f t="shared" si="463"/>
        <v>481.17</v>
      </c>
      <c r="N393" s="26">
        <f t="shared" si="464"/>
        <v>26.09</v>
      </c>
      <c r="O393" s="102">
        <f t="shared" si="465"/>
        <v>110</v>
      </c>
      <c r="P393" s="102">
        <f t="shared" si="466"/>
        <v>0</v>
      </c>
      <c r="Q393" s="102">
        <f t="shared" si="467"/>
        <v>1258.24</v>
      </c>
      <c r="R393" s="26">
        <f t="shared" si="468"/>
        <v>0</v>
      </c>
      <c r="S393" s="26">
        <f t="shared" si="469"/>
        <v>298.13</v>
      </c>
      <c r="T393" s="102">
        <f t="shared" si="470"/>
        <v>120.29</v>
      </c>
      <c r="U393" s="26">
        <f t="shared" si="471"/>
        <v>11.18</v>
      </c>
      <c r="V393" s="102">
        <f t="shared" si="472"/>
        <v>110</v>
      </c>
      <c r="W393" s="102">
        <f t="shared" si="473"/>
        <v>0</v>
      </c>
      <c r="X393" s="26">
        <f t="shared" si="474"/>
        <v>539.6</v>
      </c>
      <c r="Y393" s="26">
        <f t="shared" si="475"/>
        <v>1797.84</v>
      </c>
      <c r="Z393" s="157"/>
      <c r="AA393" s="119" t="s">
        <v>54</v>
      </c>
      <c r="AB393" s="120">
        <f t="shared" ref="AB393:AH393" si="517">K393+R393</f>
        <v>44.72</v>
      </c>
      <c r="AC393" s="120">
        <f t="shared" si="517"/>
        <v>894.39</v>
      </c>
      <c r="AD393" s="120">
        <f t="shared" si="517"/>
        <v>601.46</v>
      </c>
      <c r="AE393" s="120">
        <f t="shared" si="517"/>
        <v>37.27</v>
      </c>
      <c r="AF393" s="120">
        <f t="shared" si="517"/>
        <v>220</v>
      </c>
      <c r="AG393" s="120">
        <f t="shared" si="517"/>
        <v>0</v>
      </c>
      <c r="AH393" s="120">
        <f t="shared" si="517"/>
        <v>1797.84</v>
      </c>
      <c r="AI393" s="119" t="s">
        <v>32</v>
      </c>
    </row>
    <row r="394" s="76" customFormat="1" ht="19" customHeight="1" spans="1:35">
      <c r="A394" s="100">
        <f t="shared" si="460"/>
        <v>391</v>
      </c>
      <c r="B394" s="143" t="s">
        <v>103</v>
      </c>
      <c r="C394" s="35" t="s">
        <v>933</v>
      </c>
      <c r="D394" s="167" t="s">
        <v>934</v>
      </c>
      <c r="E394" s="138">
        <v>3726.65</v>
      </c>
      <c r="F394" s="102">
        <v>3726.65</v>
      </c>
      <c r="G394" s="138">
        <v>6014.67</v>
      </c>
      <c r="H394" s="138">
        <v>3726.65</v>
      </c>
      <c r="I394" s="174">
        <v>2200</v>
      </c>
      <c r="J394" s="102"/>
      <c r="K394" s="26">
        <f t="shared" si="461"/>
        <v>44.72</v>
      </c>
      <c r="L394" s="26">
        <f t="shared" si="462"/>
        <v>596.26</v>
      </c>
      <c r="M394" s="102">
        <f t="shared" si="463"/>
        <v>481.17</v>
      </c>
      <c r="N394" s="26">
        <f t="shared" si="464"/>
        <v>26.09</v>
      </c>
      <c r="O394" s="102">
        <f t="shared" si="465"/>
        <v>110</v>
      </c>
      <c r="P394" s="102">
        <f t="shared" si="466"/>
        <v>0</v>
      </c>
      <c r="Q394" s="102">
        <f t="shared" si="467"/>
        <v>1258.24</v>
      </c>
      <c r="R394" s="26">
        <f t="shared" si="468"/>
        <v>0</v>
      </c>
      <c r="S394" s="26">
        <f t="shared" si="469"/>
        <v>298.13</v>
      </c>
      <c r="T394" s="102">
        <f t="shared" si="470"/>
        <v>120.29</v>
      </c>
      <c r="U394" s="26">
        <f t="shared" si="471"/>
        <v>11.18</v>
      </c>
      <c r="V394" s="102">
        <f t="shared" si="472"/>
        <v>110</v>
      </c>
      <c r="W394" s="102">
        <f t="shared" si="473"/>
        <v>0</v>
      </c>
      <c r="X394" s="26">
        <f t="shared" si="474"/>
        <v>539.6</v>
      </c>
      <c r="Y394" s="26">
        <f t="shared" si="475"/>
        <v>1797.84</v>
      </c>
      <c r="Z394" s="157"/>
      <c r="AA394" s="119" t="s">
        <v>73</v>
      </c>
      <c r="AB394" s="120">
        <f t="shared" ref="AB394:AH394" si="518">K394+R394</f>
        <v>44.72</v>
      </c>
      <c r="AC394" s="120">
        <f t="shared" si="518"/>
        <v>894.39</v>
      </c>
      <c r="AD394" s="120">
        <f t="shared" si="518"/>
        <v>601.46</v>
      </c>
      <c r="AE394" s="120">
        <f t="shared" si="518"/>
        <v>37.27</v>
      </c>
      <c r="AF394" s="120">
        <f t="shared" si="518"/>
        <v>220</v>
      </c>
      <c r="AG394" s="120">
        <f t="shared" si="518"/>
        <v>0</v>
      </c>
      <c r="AH394" s="120">
        <f t="shared" si="518"/>
        <v>1797.84</v>
      </c>
      <c r="AI394" s="119" t="s">
        <v>32</v>
      </c>
    </row>
    <row r="395" s="76" customFormat="1" ht="19" customHeight="1" spans="1:35">
      <c r="A395" s="100">
        <f t="shared" si="460"/>
        <v>392</v>
      </c>
      <c r="B395" s="143" t="s">
        <v>246</v>
      </c>
      <c r="C395" s="35" t="s">
        <v>935</v>
      </c>
      <c r="D395" s="167" t="s">
        <v>936</v>
      </c>
      <c r="E395" s="138">
        <v>3726.65</v>
      </c>
      <c r="F395" s="102">
        <v>3726.65</v>
      </c>
      <c r="G395" s="138">
        <v>6014.67</v>
      </c>
      <c r="H395" s="138">
        <v>3726.65</v>
      </c>
      <c r="I395" s="174">
        <v>2200</v>
      </c>
      <c r="J395" s="102"/>
      <c r="K395" s="26">
        <f t="shared" si="461"/>
        <v>44.72</v>
      </c>
      <c r="L395" s="26">
        <f t="shared" si="462"/>
        <v>596.26</v>
      </c>
      <c r="M395" s="102">
        <f t="shared" si="463"/>
        <v>481.17</v>
      </c>
      <c r="N395" s="26">
        <f t="shared" si="464"/>
        <v>26.09</v>
      </c>
      <c r="O395" s="102">
        <f t="shared" si="465"/>
        <v>110</v>
      </c>
      <c r="P395" s="102">
        <f t="shared" si="466"/>
        <v>0</v>
      </c>
      <c r="Q395" s="102">
        <f t="shared" si="467"/>
        <v>1258.24</v>
      </c>
      <c r="R395" s="26">
        <f t="shared" si="468"/>
        <v>0</v>
      </c>
      <c r="S395" s="26">
        <f t="shared" si="469"/>
        <v>298.13</v>
      </c>
      <c r="T395" s="102">
        <f t="shared" si="470"/>
        <v>120.29</v>
      </c>
      <c r="U395" s="26">
        <f t="shared" si="471"/>
        <v>11.18</v>
      </c>
      <c r="V395" s="102">
        <f t="shared" si="472"/>
        <v>110</v>
      </c>
      <c r="W395" s="102">
        <f t="shared" si="473"/>
        <v>0</v>
      </c>
      <c r="X395" s="26">
        <f t="shared" si="474"/>
        <v>539.6</v>
      </c>
      <c r="Y395" s="26">
        <f t="shared" si="475"/>
        <v>1797.84</v>
      </c>
      <c r="Z395" s="157"/>
      <c r="AA395" s="119" t="s">
        <v>56</v>
      </c>
      <c r="AB395" s="120">
        <f t="shared" ref="AB395:AH395" si="519">K395+R395</f>
        <v>44.72</v>
      </c>
      <c r="AC395" s="120">
        <f t="shared" si="519"/>
        <v>894.39</v>
      </c>
      <c r="AD395" s="120">
        <f t="shared" si="519"/>
        <v>601.46</v>
      </c>
      <c r="AE395" s="120">
        <f t="shared" si="519"/>
        <v>37.27</v>
      </c>
      <c r="AF395" s="120">
        <f t="shared" si="519"/>
        <v>220</v>
      </c>
      <c r="AG395" s="120">
        <f t="shared" si="519"/>
        <v>0</v>
      </c>
      <c r="AH395" s="120">
        <f t="shared" si="519"/>
        <v>1797.84</v>
      </c>
      <c r="AI395" s="119" t="s">
        <v>32</v>
      </c>
    </row>
    <row r="396" s="76" customFormat="1" ht="19" customHeight="1" spans="1:35">
      <c r="A396" s="100">
        <f t="shared" si="460"/>
        <v>393</v>
      </c>
      <c r="B396" s="143" t="s">
        <v>103</v>
      </c>
      <c r="C396" s="35" t="s">
        <v>937</v>
      </c>
      <c r="D396" s="167" t="s">
        <v>938</v>
      </c>
      <c r="E396" s="138">
        <v>3726.65</v>
      </c>
      <c r="F396" s="102">
        <v>3726.65</v>
      </c>
      <c r="G396" s="138">
        <v>6014.67</v>
      </c>
      <c r="H396" s="138">
        <v>3726.65</v>
      </c>
      <c r="I396" s="174">
        <v>2200</v>
      </c>
      <c r="J396" s="102"/>
      <c r="K396" s="26">
        <f t="shared" si="461"/>
        <v>44.72</v>
      </c>
      <c r="L396" s="26">
        <f t="shared" si="462"/>
        <v>596.26</v>
      </c>
      <c r="M396" s="102">
        <f t="shared" si="463"/>
        <v>481.17</v>
      </c>
      <c r="N396" s="26">
        <f t="shared" si="464"/>
        <v>26.09</v>
      </c>
      <c r="O396" s="102">
        <f t="shared" si="465"/>
        <v>110</v>
      </c>
      <c r="P396" s="102">
        <f t="shared" si="466"/>
        <v>0</v>
      </c>
      <c r="Q396" s="102">
        <f t="shared" si="467"/>
        <v>1258.24</v>
      </c>
      <c r="R396" s="26">
        <f t="shared" si="468"/>
        <v>0</v>
      </c>
      <c r="S396" s="26">
        <f t="shared" si="469"/>
        <v>298.13</v>
      </c>
      <c r="T396" s="102">
        <f t="shared" si="470"/>
        <v>120.29</v>
      </c>
      <c r="U396" s="26">
        <f t="shared" si="471"/>
        <v>11.18</v>
      </c>
      <c r="V396" s="102">
        <f t="shared" si="472"/>
        <v>110</v>
      </c>
      <c r="W396" s="102">
        <f t="shared" si="473"/>
        <v>0</v>
      </c>
      <c r="X396" s="26">
        <f t="shared" si="474"/>
        <v>539.6</v>
      </c>
      <c r="Y396" s="26">
        <f t="shared" si="475"/>
        <v>1797.84</v>
      </c>
      <c r="Z396" s="157"/>
      <c r="AA396" s="119" t="s">
        <v>73</v>
      </c>
      <c r="AB396" s="120">
        <f t="shared" ref="AB396:AH396" si="520">K396+R396</f>
        <v>44.72</v>
      </c>
      <c r="AC396" s="120">
        <f t="shared" si="520"/>
        <v>894.39</v>
      </c>
      <c r="AD396" s="120">
        <f t="shared" si="520"/>
        <v>601.46</v>
      </c>
      <c r="AE396" s="120">
        <f t="shared" si="520"/>
        <v>37.27</v>
      </c>
      <c r="AF396" s="120">
        <f t="shared" si="520"/>
        <v>220</v>
      </c>
      <c r="AG396" s="120">
        <f t="shared" si="520"/>
        <v>0</v>
      </c>
      <c r="AH396" s="120">
        <f t="shared" si="520"/>
        <v>1797.84</v>
      </c>
      <c r="AI396" s="119" t="s">
        <v>32</v>
      </c>
    </row>
    <row r="397" s="76" customFormat="1" ht="19" customHeight="1" spans="1:35">
      <c r="A397" s="100">
        <f t="shared" si="460"/>
        <v>394</v>
      </c>
      <c r="B397" s="143" t="s">
        <v>185</v>
      </c>
      <c r="C397" s="40" t="s">
        <v>939</v>
      </c>
      <c r="D397" s="176" t="s">
        <v>940</v>
      </c>
      <c r="E397" s="138">
        <v>3726.65</v>
      </c>
      <c r="F397" s="102">
        <v>3726.65</v>
      </c>
      <c r="G397" s="138">
        <v>6014.67</v>
      </c>
      <c r="H397" s="138">
        <v>3726.65</v>
      </c>
      <c r="I397" s="174">
        <v>2200</v>
      </c>
      <c r="J397" s="102"/>
      <c r="K397" s="26">
        <f t="shared" si="461"/>
        <v>44.72</v>
      </c>
      <c r="L397" s="26">
        <f t="shared" si="462"/>
        <v>596.26</v>
      </c>
      <c r="M397" s="102">
        <f t="shared" si="463"/>
        <v>481.17</v>
      </c>
      <c r="N397" s="26">
        <f t="shared" si="464"/>
        <v>26.09</v>
      </c>
      <c r="O397" s="102">
        <f t="shared" si="465"/>
        <v>110</v>
      </c>
      <c r="P397" s="102">
        <f t="shared" si="466"/>
        <v>0</v>
      </c>
      <c r="Q397" s="102">
        <f t="shared" si="467"/>
        <v>1258.24</v>
      </c>
      <c r="R397" s="26">
        <f t="shared" si="468"/>
        <v>0</v>
      </c>
      <c r="S397" s="26">
        <f t="shared" si="469"/>
        <v>298.13</v>
      </c>
      <c r="T397" s="102">
        <f t="shared" si="470"/>
        <v>120.29</v>
      </c>
      <c r="U397" s="26">
        <f t="shared" si="471"/>
        <v>11.18</v>
      </c>
      <c r="V397" s="102">
        <f t="shared" si="472"/>
        <v>110</v>
      </c>
      <c r="W397" s="102">
        <f t="shared" si="473"/>
        <v>0</v>
      </c>
      <c r="X397" s="26">
        <f t="shared" si="474"/>
        <v>539.6</v>
      </c>
      <c r="Y397" s="26">
        <f t="shared" si="475"/>
        <v>1797.84</v>
      </c>
      <c r="Z397" s="157"/>
      <c r="AA397" s="119" t="s">
        <v>54</v>
      </c>
      <c r="AB397" s="120">
        <f t="shared" ref="AB397:AH397" si="521">K397+R397</f>
        <v>44.72</v>
      </c>
      <c r="AC397" s="120">
        <f t="shared" si="521"/>
        <v>894.39</v>
      </c>
      <c r="AD397" s="120">
        <f t="shared" si="521"/>
        <v>601.46</v>
      </c>
      <c r="AE397" s="120">
        <f t="shared" si="521"/>
        <v>37.27</v>
      </c>
      <c r="AF397" s="120">
        <f t="shared" si="521"/>
        <v>220</v>
      </c>
      <c r="AG397" s="120">
        <f t="shared" si="521"/>
        <v>0</v>
      </c>
      <c r="AH397" s="120">
        <f t="shared" si="521"/>
        <v>1797.84</v>
      </c>
      <c r="AI397" s="119" t="s">
        <v>32</v>
      </c>
    </row>
    <row r="398" s="76" customFormat="1" ht="19" customHeight="1" spans="1:35">
      <c r="A398" s="100">
        <f t="shared" si="460"/>
        <v>395</v>
      </c>
      <c r="B398" s="238" t="s">
        <v>201</v>
      </c>
      <c r="C398" s="144" t="s">
        <v>941</v>
      </c>
      <c r="D398" s="239" t="s">
        <v>942</v>
      </c>
      <c r="E398" s="138">
        <v>3726.65</v>
      </c>
      <c r="F398" s="102">
        <v>3726.65</v>
      </c>
      <c r="G398" s="138">
        <v>6014.67</v>
      </c>
      <c r="H398" s="138">
        <v>3726.65</v>
      </c>
      <c r="I398" s="174">
        <v>2200</v>
      </c>
      <c r="J398" s="102"/>
      <c r="K398" s="26">
        <f t="shared" si="461"/>
        <v>44.72</v>
      </c>
      <c r="L398" s="26">
        <f t="shared" si="462"/>
        <v>596.26</v>
      </c>
      <c r="M398" s="102">
        <f t="shared" si="463"/>
        <v>481.17</v>
      </c>
      <c r="N398" s="26">
        <f t="shared" si="464"/>
        <v>26.09</v>
      </c>
      <c r="O398" s="102">
        <f t="shared" si="465"/>
        <v>110</v>
      </c>
      <c r="P398" s="102">
        <f t="shared" si="466"/>
        <v>0</v>
      </c>
      <c r="Q398" s="102">
        <f t="shared" si="467"/>
        <v>1258.24</v>
      </c>
      <c r="R398" s="26">
        <f t="shared" si="468"/>
        <v>0</v>
      </c>
      <c r="S398" s="26">
        <f t="shared" si="469"/>
        <v>298.13</v>
      </c>
      <c r="T398" s="102">
        <f t="shared" si="470"/>
        <v>120.29</v>
      </c>
      <c r="U398" s="26">
        <f t="shared" si="471"/>
        <v>11.18</v>
      </c>
      <c r="V398" s="102">
        <f t="shared" si="472"/>
        <v>110</v>
      </c>
      <c r="W398" s="102">
        <f t="shared" si="473"/>
        <v>0</v>
      </c>
      <c r="X398" s="26">
        <f t="shared" si="474"/>
        <v>539.6</v>
      </c>
      <c r="Y398" s="26">
        <f t="shared" si="475"/>
        <v>1797.84</v>
      </c>
      <c r="Z398" s="157"/>
      <c r="AA398" s="195" t="s">
        <v>46</v>
      </c>
      <c r="AB398" s="120">
        <f t="shared" ref="AB398:AH398" si="522">K398+R398</f>
        <v>44.72</v>
      </c>
      <c r="AC398" s="120">
        <f t="shared" si="522"/>
        <v>894.39</v>
      </c>
      <c r="AD398" s="120">
        <f t="shared" si="522"/>
        <v>601.46</v>
      </c>
      <c r="AE398" s="120">
        <f t="shared" si="522"/>
        <v>37.27</v>
      </c>
      <c r="AF398" s="120">
        <f t="shared" si="522"/>
        <v>220</v>
      </c>
      <c r="AG398" s="120">
        <f t="shared" si="522"/>
        <v>0</v>
      </c>
      <c r="AH398" s="120">
        <f t="shared" si="522"/>
        <v>1797.84</v>
      </c>
      <c r="AI398" s="119" t="s">
        <v>32</v>
      </c>
    </row>
    <row r="399" s="76" customFormat="1" ht="19" customHeight="1" spans="1:35">
      <c r="A399" s="100">
        <f t="shared" si="460"/>
        <v>396</v>
      </c>
      <c r="B399" s="143" t="s">
        <v>395</v>
      </c>
      <c r="C399" s="29" t="s">
        <v>943</v>
      </c>
      <c r="D399" s="177" t="s">
        <v>944</v>
      </c>
      <c r="E399" s="138">
        <v>3726.65</v>
      </c>
      <c r="F399" s="102">
        <v>3726.65</v>
      </c>
      <c r="G399" s="138">
        <v>6014.67</v>
      </c>
      <c r="H399" s="138">
        <v>3726.65</v>
      </c>
      <c r="I399" s="174">
        <v>2200</v>
      </c>
      <c r="J399" s="102"/>
      <c r="K399" s="26">
        <f t="shared" si="461"/>
        <v>44.72</v>
      </c>
      <c r="L399" s="26">
        <f t="shared" si="462"/>
        <v>596.26</v>
      </c>
      <c r="M399" s="102">
        <f t="shared" si="463"/>
        <v>481.17</v>
      </c>
      <c r="N399" s="26">
        <f t="shared" si="464"/>
        <v>26.09</v>
      </c>
      <c r="O399" s="102">
        <f t="shared" si="465"/>
        <v>110</v>
      </c>
      <c r="P399" s="102">
        <f t="shared" si="466"/>
        <v>0</v>
      </c>
      <c r="Q399" s="102">
        <f t="shared" si="467"/>
        <v>1258.24</v>
      </c>
      <c r="R399" s="26">
        <f t="shared" si="468"/>
        <v>0</v>
      </c>
      <c r="S399" s="26">
        <f t="shared" si="469"/>
        <v>298.13</v>
      </c>
      <c r="T399" s="102">
        <f t="shared" si="470"/>
        <v>120.29</v>
      </c>
      <c r="U399" s="26">
        <f t="shared" si="471"/>
        <v>11.18</v>
      </c>
      <c r="V399" s="102">
        <f t="shared" si="472"/>
        <v>110</v>
      </c>
      <c r="W399" s="102">
        <f t="shared" si="473"/>
        <v>0</v>
      </c>
      <c r="X399" s="26">
        <f t="shared" si="474"/>
        <v>539.6</v>
      </c>
      <c r="Y399" s="26">
        <f t="shared" si="475"/>
        <v>1797.84</v>
      </c>
      <c r="Z399" s="157"/>
      <c r="AA399" s="195" t="s">
        <v>62</v>
      </c>
      <c r="AB399" s="120">
        <f t="shared" ref="AB399:AH399" si="523">K399+R399</f>
        <v>44.72</v>
      </c>
      <c r="AC399" s="120">
        <f t="shared" si="523"/>
        <v>894.39</v>
      </c>
      <c r="AD399" s="120">
        <f t="shared" si="523"/>
        <v>601.46</v>
      </c>
      <c r="AE399" s="120">
        <f t="shared" si="523"/>
        <v>37.27</v>
      </c>
      <c r="AF399" s="120">
        <f t="shared" si="523"/>
        <v>220</v>
      </c>
      <c r="AG399" s="120">
        <f t="shared" si="523"/>
        <v>0</v>
      </c>
      <c r="AH399" s="120">
        <f t="shared" si="523"/>
        <v>1797.84</v>
      </c>
      <c r="AI399" s="119" t="s">
        <v>32</v>
      </c>
    </row>
    <row r="400" s="76" customFormat="1" ht="19" customHeight="1" spans="1:35">
      <c r="A400" s="100">
        <f t="shared" si="460"/>
        <v>397</v>
      </c>
      <c r="B400" s="143" t="s">
        <v>246</v>
      </c>
      <c r="C400" s="29" t="s">
        <v>945</v>
      </c>
      <c r="D400" s="177" t="s">
        <v>946</v>
      </c>
      <c r="E400" s="138">
        <v>3726.65</v>
      </c>
      <c r="F400" s="102">
        <v>3726.65</v>
      </c>
      <c r="G400" s="138">
        <v>6014.67</v>
      </c>
      <c r="H400" s="138">
        <v>3726.65</v>
      </c>
      <c r="I400" s="174">
        <v>0</v>
      </c>
      <c r="J400" s="102"/>
      <c r="K400" s="26">
        <f t="shared" si="461"/>
        <v>44.72</v>
      </c>
      <c r="L400" s="26">
        <f t="shared" si="462"/>
        <v>596.26</v>
      </c>
      <c r="M400" s="102">
        <f t="shared" si="463"/>
        <v>481.17</v>
      </c>
      <c r="N400" s="26">
        <f t="shared" si="464"/>
        <v>26.09</v>
      </c>
      <c r="O400" s="102">
        <f t="shared" si="465"/>
        <v>0</v>
      </c>
      <c r="P400" s="102">
        <f t="shared" si="466"/>
        <v>0</v>
      </c>
      <c r="Q400" s="102">
        <f t="shared" si="467"/>
        <v>1148.24</v>
      </c>
      <c r="R400" s="26">
        <f t="shared" si="468"/>
        <v>0</v>
      </c>
      <c r="S400" s="26">
        <f t="shared" si="469"/>
        <v>298.13</v>
      </c>
      <c r="T400" s="102">
        <f t="shared" si="470"/>
        <v>120.29</v>
      </c>
      <c r="U400" s="26">
        <f t="shared" si="471"/>
        <v>11.18</v>
      </c>
      <c r="V400" s="102">
        <f t="shared" si="472"/>
        <v>0</v>
      </c>
      <c r="W400" s="102">
        <f t="shared" si="473"/>
        <v>0</v>
      </c>
      <c r="X400" s="26">
        <f t="shared" si="474"/>
        <v>429.6</v>
      </c>
      <c r="Y400" s="26">
        <f t="shared" si="475"/>
        <v>1577.84</v>
      </c>
      <c r="Z400" s="157"/>
      <c r="AA400" s="195" t="s">
        <v>53</v>
      </c>
      <c r="AB400" s="120">
        <f t="shared" ref="AB400:AH400" si="524">K400+R400</f>
        <v>44.72</v>
      </c>
      <c r="AC400" s="120">
        <f t="shared" si="524"/>
        <v>894.39</v>
      </c>
      <c r="AD400" s="120">
        <f t="shared" si="524"/>
        <v>601.46</v>
      </c>
      <c r="AE400" s="120">
        <f t="shared" si="524"/>
        <v>37.27</v>
      </c>
      <c r="AF400" s="120">
        <f t="shared" si="524"/>
        <v>0</v>
      </c>
      <c r="AG400" s="120">
        <f t="shared" si="524"/>
        <v>0</v>
      </c>
      <c r="AH400" s="120">
        <f t="shared" si="524"/>
        <v>1577.84</v>
      </c>
      <c r="AI400" s="119" t="s">
        <v>32</v>
      </c>
    </row>
    <row r="401" s="76" customFormat="1" ht="19" customHeight="1" spans="1:35">
      <c r="A401" s="100">
        <f t="shared" si="460"/>
        <v>398</v>
      </c>
      <c r="B401" s="143" t="s">
        <v>201</v>
      </c>
      <c r="C401" s="29" t="s">
        <v>947</v>
      </c>
      <c r="D401" s="177" t="s">
        <v>948</v>
      </c>
      <c r="E401" s="138">
        <v>3726.65</v>
      </c>
      <c r="F401" s="102">
        <v>3726.65</v>
      </c>
      <c r="G401" s="138">
        <v>6014.67</v>
      </c>
      <c r="H401" s="138">
        <v>3726.65</v>
      </c>
      <c r="I401" s="174">
        <v>2200</v>
      </c>
      <c r="J401" s="102"/>
      <c r="K401" s="26">
        <f t="shared" si="461"/>
        <v>44.72</v>
      </c>
      <c r="L401" s="26">
        <f t="shared" si="462"/>
        <v>596.26</v>
      </c>
      <c r="M401" s="102">
        <f t="shared" si="463"/>
        <v>481.17</v>
      </c>
      <c r="N401" s="26">
        <f t="shared" si="464"/>
        <v>26.09</v>
      </c>
      <c r="O401" s="102">
        <f t="shared" si="465"/>
        <v>110</v>
      </c>
      <c r="P401" s="102">
        <f t="shared" si="466"/>
        <v>0</v>
      </c>
      <c r="Q401" s="102">
        <f t="shared" si="467"/>
        <v>1258.24</v>
      </c>
      <c r="R401" s="26">
        <f t="shared" si="468"/>
        <v>0</v>
      </c>
      <c r="S401" s="26">
        <f t="shared" si="469"/>
        <v>298.13</v>
      </c>
      <c r="T401" s="102">
        <f t="shared" si="470"/>
        <v>120.29</v>
      </c>
      <c r="U401" s="26">
        <f t="shared" si="471"/>
        <v>11.18</v>
      </c>
      <c r="V401" s="102">
        <f t="shared" si="472"/>
        <v>110</v>
      </c>
      <c r="W401" s="102">
        <f t="shared" si="473"/>
        <v>0</v>
      </c>
      <c r="X401" s="26">
        <f t="shared" si="474"/>
        <v>539.6</v>
      </c>
      <c r="Y401" s="26">
        <f t="shared" si="475"/>
        <v>1797.84</v>
      </c>
      <c r="Z401" s="157"/>
      <c r="AA401" s="195" t="s">
        <v>46</v>
      </c>
      <c r="AB401" s="120">
        <f t="shared" ref="AB401:AH401" si="525">K401+R401</f>
        <v>44.72</v>
      </c>
      <c r="AC401" s="120">
        <f t="shared" si="525"/>
        <v>894.39</v>
      </c>
      <c r="AD401" s="120">
        <f t="shared" si="525"/>
        <v>601.46</v>
      </c>
      <c r="AE401" s="120">
        <f t="shared" si="525"/>
        <v>37.27</v>
      </c>
      <c r="AF401" s="120">
        <f t="shared" si="525"/>
        <v>220</v>
      </c>
      <c r="AG401" s="120">
        <f t="shared" si="525"/>
        <v>0</v>
      </c>
      <c r="AH401" s="120">
        <f t="shared" si="525"/>
        <v>1797.84</v>
      </c>
      <c r="AI401" s="119" t="s">
        <v>32</v>
      </c>
    </row>
    <row r="402" s="76" customFormat="1" ht="19" customHeight="1" spans="1:35">
      <c r="A402" s="100">
        <f t="shared" si="460"/>
        <v>399</v>
      </c>
      <c r="B402" s="143" t="s">
        <v>201</v>
      </c>
      <c r="C402" s="29" t="s">
        <v>949</v>
      </c>
      <c r="D402" s="178" t="s">
        <v>950</v>
      </c>
      <c r="E402" s="138">
        <v>3726.65</v>
      </c>
      <c r="F402" s="102">
        <v>3726.65</v>
      </c>
      <c r="G402" s="138">
        <v>6014.67</v>
      </c>
      <c r="H402" s="138">
        <v>3726.65</v>
      </c>
      <c r="I402" s="174">
        <v>2200</v>
      </c>
      <c r="J402" s="102"/>
      <c r="K402" s="26">
        <f t="shared" si="461"/>
        <v>44.72</v>
      </c>
      <c r="L402" s="26">
        <f t="shared" si="462"/>
        <v>596.26</v>
      </c>
      <c r="M402" s="102">
        <f t="shared" si="463"/>
        <v>481.17</v>
      </c>
      <c r="N402" s="26">
        <f t="shared" si="464"/>
        <v>26.09</v>
      </c>
      <c r="O402" s="102">
        <f t="shared" si="465"/>
        <v>110</v>
      </c>
      <c r="P402" s="102">
        <f t="shared" si="466"/>
        <v>0</v>
      </c>
      <c r="Q402" s="102">
        <f t="shared" si="467"/>
        <v>1258.24</v>
      </c>
      <c r="R402" s="26">
        <f t="shared" si="468"/>
        <v>0</v>
      </c>
      <c r="S402" s="26">
        <f t="shared" si="469"/>
        <v>298.13</v>
      </c>
      <c r="T402" s="102">
        <f t="shared" si="470"/>
        <v>120.29</v>
      </c>
      <c r="U402" s="26">
        <f t="shared" si="471"/>
        <v>11.18</v>
      </c>
      <c r="V402" s="102">
        <f t="shared" si="472"/>
        <v>110</v>
      </c>
      <c r="W402" s="102">
        <f t="shared" si="473"/>
        <v>0</v>
      </c>
      <c r="X402" s="26">
        <f t="shared" si="474"/>
        <v>539.6</v>
      </c>
      <c r="Y402" s="26">
        <f t="shared" si="475"/>
        <v>1797.84</v>
      </c>
      <c r="Z402" s="157"/>
      <c r="AA402" s="195" t="s">
        <v>46</v>
      </c>
      <c r="AB402" s="120">
        <f t="shared" ref="AB402:AH402" si="526">K402+R402</f>
        <v>44.72</v>
      </c>
      <c r="AC402" s="120">
        <f t="shared" si="526"/>
        <v>894.39</v>
      </c>
      <c r="AD402" s="120">
        <f t="shared" si="526"/>
        <v>601.46</v>
      </c>
      <c r="AE402" s="120">
        <f t="shared" si="526"/>
        <v>37.27</v>
      </c>
      <c r="AF402" s="120">
        <f t="shared" si="526"/>
        <v>220</v>
      </c>
      <c r="AG402" s="120">
        <f t="shared" si="526"/>
        <v>0</v>
      </c>
      <c r="AH402" s="120">
        <f t="shared" si="526"/>
        <v>1797.84</v>
      </c>
      <c r="AI402" s="119" t="s">
        <v>32</v>
      </c>
    </row>
    <row r="403" s="76" customFormat="1" ht="19" customHeight="1" spans="1:35">
      <c r="A403" s="100">
        <f t="shared" si="460"/>
        <v>400</v>
      </c>
      <c r="B403" s="143" t="s">
        <v>196</v>
      </c>
      <c r="C403" s="59" t="s">
        <v>951</v>
      </c>
      <c r="D403" s="177" t="s">
        <v>952</v>
      </c>
      <c r="E403" s="138">
        <v>3726.65</v>
      </c>
      <c r="F403" s="102">
        <v>3726.65</v>
      </c>
      <c r="G403" s="138">
        <v>6014.67</v>
      </c>
      <c r="H403" s="138">
        <v>3726.65</v>
      </c>
      <c r="I403" s="193">
        <v>3180</v>
      </c>
      <c r="J403" s="59"/>
      <c r="K403" s="26">
        <f t="shared" si="461"/>
        <v>44.72</v>
      </c>
      <c r="L403" s="26">
        <f t="shared" si="462"/>
        <v>596.26</v>
      </c>
      <c r="M403" s="102">
        <f t="shared" si="463"/>
        <v>481.17</v>
      </c>
      <c r="N403" s="26">
        <f t="shared" si="464"/>
        <v>26.09</v>
      </c>
      <c r="O403" s="102">
        <f t="shared" si="465"/>
        <v>159</v>
      </c>
      <c r="P403" s="102">
        <f t="shared" si="466"/>
        <v>0</v>
      </c>
      <c r="Q403" s="102">
        <f t="shared" si="467"/>
        <v>1307.24</v>
      </c>
      <c r="R403" s="26">
        <f t="shared" si="468"/>
        <v>0</v>
      </c>
      <c r="S403" s="26">
        <f t="shared" si="469"/>
        <v>298.13</v>
      </c>
      <c r="T403" s="102">
        <f t="shared" si="470"/>
        <v>120.29</v>
      </c>
      <c r="U403" s="26">
        <f t="shared" si="471"/>
        <v>11.18</v>
      </c>
      <c r="V403" s="102">
        <f t="shared" si="472"/>
        <v>159</v>
      </c>
      <c r="W403" s="102">
        <f t="shared" si="473"/>
        <v>0</v>
      </c>
      <c r="X403" s="26">
        <f t="shared" si="474"/>
        <v>588.6</v>
      </c>
      <c r="Y403" s="26">
        <f t="shared" si="475"/>
        <v>1895.84</v>
      </c>
      <c r="Z403" s="157"/>
      <c r="AA403" s="195" t="s">
        <v>55</v>
      </c>
      <c r="AB403" s="120">
        <f t="shared" ref="AB403:AH403" si="527">K403+R403</f>
        <v>44.72</v>
      </c>
      <c r="AC403" s="120">
        <f t="shared" si="527"/>
        <v>894.39</v>
      </c>
      <c r="AD403" s="120">
        <f t="shared" si="527"/>
        <v>601.46</v>
      </c>
      <c r="AE403" s="120">
        <f t="shared" si="527"/>
        <v>37.27</v>
      </c>
      <c r="AF403" s="120">
        <f t="shared" si="527"/>
        <v>318</v>
      </c>
      <c r="AG403" s="120">
        <f t="shared" si="527"/>
        <v>0</v>
      </c>
      <c r="AH403" s="120">
        <f t="shared" si="527"/>
        <v>1895.84</v>
      </c>
      <c r="AI403" s="119" t="s">
        <v>32</v>
      </c>
    </row>
    <row r="404" s="76" customFormat="1" ht="19" customHeight="1" spans="1:35">
      <c r="A404" s="100">
        <f t="shared" si="460"/>
        <v>401</v>
      </c>
      <c r="B404" s="143" t="s">
        <v>246</v>
      </c>
      <c r="C404" s="60" t="s">
        <v>955</v>
      </c>
      <c r="D404" s="179" t="s">
        <v>956</v>
      </c>
      <c r="E404" s="138">
        <v>3726.65</v>
      </c>
      <c r="F404" s="102">
        <v>3726.65</v>
      </c>
      <c r="G404" s="138">
        <v>6014.67</v>
      </c>
      <c r="H404" s="138">
        <v>3726.65</v>
      </c>
      <c r="I404" s="193">
        <v>2200</v>
      </c>
      <c r="J404" s="59"/>
      <c r="K404" s="26">
        <f t="shared" si="461"/>
        <v>44.72</v>
      </c>
      <c r="L404" s="26">
        <f t="shared" si="462"/>
        <v>596.26</v>
      </c>
      <c r="M404" s="102">
        <f t="shared" si="463"/>
        <v>481.17</v>
      </c>
      <c r="N404" s="26">
        <f t="shared" si="464"/>
        <v>26.09</v>
      </c>
      <c r="O404" s="102">
        <f t="shared" si="465"/>
        <v>110</v>
      </c>
      <c r="P404" s="102">
        <f t="shared" si="466"/>
        <v>0</v>
      </c>
      <c r="Q404" s="102">
        <f t="shared" si="467"/>
        <v>1258.24</v>
      </c>
      <c r="R404" s="26">
        <f t="shared" si="468"/>
        <v>0</v>
      </c>
      <c r="S404" s="26">
        <f t="shared" si="469"/>
        <v>298.13</v>
      </c>
      <c r="T404" s="102">
        <f t="shared" si="470"/>
        <v>120.29</v>
      </c>
      <c r="U404" s="26">
        <f t="shared" si="471"/>
        <v>11.18</v>
      </c>
      <c r="V404" s="102">
        <f t="shared" si="472"/>
        <v>110</v>
      </c>
      <c r="W404" s="102">
        <f t="shared" si="473"/>
        <v>0</v>
      </c>
      <c r="X404" s="26">
        <f t="shared" si="474"/>
        <v>539.6</v>
      </c>
      <c r="Y404" s="26">
        <f t="shared" si="475"/>
        <v>1797.84</v>
      </c>
      <c r="Z404" s="157"/>
      <c r="AA404" s="195" t="s">
        <v>56</v>
      </c>
      <c r="AB404" s="120">
        <f t="shared" ref="AB404:AH404" si="528">K404+R404</f>
        <v>44.72</v>
      </c>
      <c r="AC404" s="120">
        <f t="shared" si="528"/>
        <v>894.39</v>
      </c>
      <c r="AD404" s="120">
        <f t="shared" si="528"/>
        <v>601.46</v>
      </c>
      <c r="AE404" s="120">
        <f t="shared" si="528"/>
        <v>37.27</v>
      </c>
      <c r="AF404" s="120">
        <f t="shared" si="528"/>
        <v>220</v>
      </c>
      <c r="AG404" s="120">
        <f t="shared" si="528"/>
        <v>0</v>
      </c>
      <c r="AH404" s="120">
        <f t="shared" si="528"/>
        <v>1797.84</v>
      </c>
      <c r="AI404" s="119" t="s">
        <v>32</v>
      </c>
    </row>
    <row r="405" s="76" customFormat="1" ht="19" customHeight="1" spans="1:35">
      <c r="A405" s="100">
        <f t="shared" si="460"/>
        <v>402</v>
      </c>
      <c r="B405" s="143" t="s">
        <v>246</v>
      </c>
      <c r="C405" s="59" t="s">
        <v>957</v>
      </c>
      <c r="D405" s="177" t="s">
        <v>958</v>
      </c>
      <c r="E405" s="138">
        <v>3726.65</v>
      </c>
      <c r="F405" s="102">
        <v>3726.65</v>
      </c>
      <c r="G405" s="138">
        <v>6014.67</v>
      </c>
      <c r="H405" s="138">
        <v>3726.65</v>
      </c>
      <c r="I405" s="193">
        <v>2200</v>
      </c>
      <c r="J405" s="59"/>
      <c r="K405" s="26">
        <f t="shared" si="461"/>
        <v>44.72</v>
      </c>
      <c r="L405" s="26">
        <f t="shared" si="462"/>
        <v>596.26</v>
      </c>
      <c r="M405" s="102">
        <f t="shared" si="463"/>
        <v>481.17</v>
      </c>
      <c r="N405" s="26">
        <f t="shared" si="464"/>
        <v>26.09</v>
      </c>
      <c r="O405" s="102">
        <f t="shared" si="465"/>
        <v>110</v>
      </c>
      <c r="P405" s="102">
        <f t="shared" si="466"/>
        <v>0</v>
      </c>
      <c r="Q405" s="102">
        <f t="shared" si="467"/>
        <v>1258.24</v>
      </c>
      <c r="R405" s="26">
        <f t="shared" si="468"/>
        <v>0</v>
      </c>
      <c r="S405" s="26">
        <f t="shared" si="469"/>
        <v>298.13</v>
      </c>
      <c r="T405" s="102">
        <f t="shared" si="470"/>
        <v>120.29</v>
      </c>
      <c r="U405" s="26">
        <f t="shared" si="471"/>
        <v>11.18</v>
      </c>
      <c r="V405" s="102">
        <f t="shared" si="472"/>
        <v>110</v>
      </c>
      <c r="W405" s="102">
        <f t="shared" si="473"/>
        <v>0</v>
      </c>
      <c r="X405" s="26">
        <f t="shared" si="474"/>
        <v>539.6</v>
      </c>
      <c r="Y405" s="26">
        <f t="shared" si="475"/>
        <v>1797.84</v>
      </c>
      <c r="Z405" s="157"/>
      <c r="AA405" s="195" t="s">
        <v>56</v>
      </c>
      <c r="AB405" s="120">
        <f t="shared" ref="AB405:AH405" si="529">K405+R405</f>
        <v>44.72</v>
      </c>
      <c r="AC405" s="120">
        <f t="shared" si="529"/>
        <v>894.39</v>
      </c>
      <c r="AD405" s="120">
        <f t="shared" si="529"/>
        <v>601.46</v>
      </c>
      <c r="AE405" s="120">
        <f t="shared" si="529"/>
        <v>37.27</v>
      </c>
      <c r="AF405" s="120">
        <f t="shared" si="529"/>
        <v>220</v>
      </c>
      <c r="AG405" s="120">
        <f t="shared" si="529"/>
        <v>0</v>
      </c>
      <c r="AH405" s="120">
        <f t="shared" si="529"/>
        <v>1797.84</v>
      </c>
      <c r="AI405" s="119" t="s">
        <v>32</v>
      </c>
    </row>
    <row r="406" s="76" customFormat="1" ht="19" customHeight="1" spans="1:35">
      <c r="A406" s="100">
        <f t="shared" si="460"/>
        <v>403</v>
      </c>
      <c r="B406" s="143" t="s">
        <v>185</v>
      </c>
      <c r="C406" s="59" t="s">
        <v>959</v>
      </c>
      <c r="D406" s="177" t="s">
        <v>960</v>
      </c>
      <c r="E406" s="138">
        <v>3726.65</v>
      </c>
      <c r="F406" s="102">
        <v>3726.65</v>
      </c>
      <c r="G406" s="138">
        <v>6014.67</v>
      </c>
      <c r="H406" s="138">
        <v>3726.65</v>
      </c>
      <c r="I406" s="174"/>
      <c r="J406" s="60"/>
      <c r="K406" s="26">
        <f t="shared" si="461"/>
        <v>44.72</v>
      </c>
      <c r="L406" s="26">
        <f t="shared" si="462"/>
        <v>596.26</v>
      </c>
      <c r="M406" s="102">
        <f t="shared" si="463"/>
        <v>481.17</v>
      </c>
      <c r="N406" s="26">
        <f t="shared" si="464"/>
        <v>26.09</v>
      </c>
      <c r="O406" s="102">
        <f t="shared" si="465"/>
        <v>0</v>
      </c>
      <c r="P406" s="102">
        <f t="shared" si="466"/>
        <v>0</v>
      </c>
      <c r="Q406" s="102">
        <f t="shared" si="467"/>
        <v>1148.24</v>
      </c>
      <c r="R406" s="26">
        <f t="shared" si="468"/>
        <v>0</v>
      </c>
      <c r="S406" s="26">
        <f t="shared" si="469"/>
        <v>298.13</v>
      </c>
      <c r="T406" s="102">
        <f t="shared" si="470"/>
        <v>120.29</v>
      </c>
      <c r="U406" s="26">
        <f t="shared" si="471"/>
        <v>11.18</v>
      </c>
      <c r="V406" s="102">
        <f t="shared" si="472"/>
        <v>0</v>
      </c>
      <c r="W406" s="102">
        <f t="shared" si="473"/>
        <v>0</v>
      </c>
      <c r="X406" s="26">
        <f t="shared" si="474"/>
        <v>429.6</v>
      </c>
      <c r="Y406" s="26">
        <f t="shared" si="475"/>
        <v>1577.84</v>
      </c>
      <c r="Z406" s="157"/>
      <c r="AA406" s="195" t="s">
        <v>54</v>
      </c>
      <c r="AB406" s="120">
        <f t="shared" ref="AB406:AH406" si="530">K406+R406</f>
        <v>44.72</v>
      </c>
      <c r="AC406" s="120">
        <f t="shared" si="530"/>
        <v>894.39</v>
      </c>
      <c r="AD406" s="120">
        <f t="shared" si="530"/>
        <v>601.46</v>
      </c>
      <c r="AE406" s="120">
        <f t="shared" si="530"/>
        <v>37.27</v>
      </c>
      <c r="AF406" s="120">
        <f t="shared" si="530"/>
        <v>0</v>
      </c>
      <c r="AG406" s="120">
        <f t="shared" si="530"/>
        <v>0</v>
      </c>
      <c r="AH406" s="120">
        <f t="shared" si="530"/>
        <v>1577.84</v>
      </c>
      <c r="AI406" s="119" t="s">
        <v>32</v>
      </c>
    </row>
    <row r="407" s="76" customFormat="1" ht="19" customHeight="1" spans="1:35">
      <c r="A407" s="100">
        <f t="shared" si="460"/>
        <v>404</v>
      </c>
      <c r="B407" s="143" t="s">
        <v>395</v>
      </c>
      <c r="C407" s="59" t="s">
        <v>961</v>
      </c>
      <c r="D407" s="177" t="s">
        <v>962</v>
      </c>
      <c r="E407" s="138">
        <v>3726.65</v>
      </c>
      <c r="F407" s="102">
        <v>3726.65</v>
      </c>
      <c r="G407" s="138">
        <v>6014.67</v>
      </c>
      <c r="H407" s="138">
        <v>3726.65</v>
      </c>
      <c r="I407" s="193">
        <v>2200</v>
      </c>
      <c r="J407" s="59"/>
      <c r="K407" s="26">
        <f t="shared" si="461"/>
        <v>44.72</v>
      </c>
      <c r="L407" s="26">
        <f t="shared" si="462"/>
        <v>596.26</v>
      </c>
      <c r="M407" s="102">
        <f t="shared" si="463"/>
        <v>481.17</v>
      </c>
      <c r="N407" s="26">
        <f t="shared" si="464"/>
        <v>26.09</v>
      </c>
      <c r="O407" s="102">
        <f t="shared" si="465"/>
        <v>110</v>
      </c>
      <c r="P407" s="102">
        <f t="shared" si="466"/>
        <v>0</v>
      </c>
      <c r="Q407" s="102">
        <f t="shared" si="467"/>
        <v>1258.24</v>
      </c>
      <c r="R407" s="26">
        <f t="shared" si="468"/>
        <v>0</v>
      </c>
      <c r="S407" s="26">
        <f t="shared" si="469"/>
        <v>298.13</v>
      </c>
      <c r="T407" s="102">
        <f t="shared" si="470"/>
        <v>120.29</v>
      </c>
      <c r="U407" s="26">
        <f t="shared" si="471"/>
        <v>11.18</v>
      </c>
      <c r="V407" s="102">
        <f t="shared" si="472"/>
        <v>110</v>
      </c>
      <c r="W407" s="102">
        <f t="shared" si="473"/>
        <v>0</v>
      </c>
      <c r="X407" s="26">
        <f t="shared" si="474"/>
        <v>539.6</v>
      </c>
      <c r="Y407" s="26">
        <f t="shared" si="475"/>
        <v>1797.84</v>
      </c>
      <c r="Z407" s="157"/>
      <c r="AA407" s="195" t="s">
        <v>62</v>
      </c>
      <c r="AB407" s="120">
        <f t="shared" ref="AB407:AH407" si="531">K407+R407</f>
        <v>44.72</v>
      </c>
      <c r="AC407" s="120">
        <f t="shared" si="531"/>
        <v>894.39</v>
      </c>
      <c r="AD407" s="120">
        <f t="shared" si="531"/>
        <v>601.46</v>
      </c>
      <c r="AE407" s="120">
        <f t="shared" si="531"/>
        <v>37.27</v>
      </c>
      <c r="AF407" s="120">
        <f t="shared" si="531"/>
        <v>220</v>
      </c>
      <c r="AG407" s="120">
        <f t="shared" si="531"/>
        <v>0</v>
      </c>
      <c r="AH407" s="120">
        <f t="shared" si="531"/>
        <v>1797.84</v>
      </c>
      <c r="AI407" s="119" t="s">
        <v>32</v>
      </c>
    </row>
    <row r="408" s="76" customFormat="1" ht="19" customHeight="1" spans="1:35">
      <c r="A408" s="100">
        <f t="shared" si="460"/>
        <v>405</v>
      </c>
      <c r="B408" s="168" t="s">
        <v>395</v>
      </c>
      <c r="C408" s="29" t="s">
        <v>963</v>
      </c>
      <c r="D408" s="180" t="s">
        <v>964</v>
      </c>
      <c r="E408" s="138">
        <v>3726.65</v>
      </c>
      <c r="F408" s="102">
        <v>3726.65</v>
      </c>
      <c r="G408" s="138">
        <v>6014.67</v>
      </c>
      <c r="H408" s="138">
        <v>3726.65</v>
      </c>
      <c r="I408" s="193">
        <v>2200</v>
      </c>
      <c r="J408" s="29"/>
      <c r="K408" s="26">
        <f t="shared" si="461"/>
        <v>44.72</v>
      </c>
      <c r="L408" s="26">
        <f t="shared" si="462"/>
        <v>596.26</v>
      </c>
      <c r="M408" s="102">
        <f t="shared" si="463"/>
        <v>481.17</v>
      </c>
      <c r="N408" s="26">
        <f t="shared" si="464"/>
        <v>26.09</v>
      </c>
      <c r="O408" s="102">
        <f t="shared" si="465"/>
        <v>110</v>
      </c>
      <c r="P408" s="102">
        <f t="shared" si="466"/>
        <v>0</v>
      </c>
      <c r="Q408" s="102">
        <f t="shared" si="467"/>
        <v>1258.24</v>
      </c>
      <c r="R408" s="26">
        <f t="shared" si="468"/>
        <v>0</v>
      </c>
      <c r="S408" s="26">
        <f t="shared" si="469"/>
        <v>298.13</v>
      </c>
      <c r="T408" s="102">
        <f t="shared" si="470"/>
        <v>120.29</v>
      </c>
      <c r="U408" s="26">
        <f t="shared" si="471"/>
        <v>11.18</v>
      </c>
      <c r="V408" s="102">
        <f t="shared" si="472"/>
        <v>110</v>
      </c>
      <c r="W408" s="102">
        <f t="shared" si="473"/>
        <v>0</v>
      </c>
      <c r="X408" s="26">
        <f t="shared" si="474"/>
        <v>539.6</v>
      </c>
      <c r="Y408" s="26">
        <f t="shared" si="475"/>
        <v>1797.84</v>
      </c>
      <c r="Z408" s="157"/>
      <c r="AA408" s="195" t="s">
        <v>62</v>
      </c>
      <c r="AB408" s="120">
        <f t="shared" ref="AB408:AH408" si="532">K408+R408</f>
        <v>44.72</v>
      </c>
      <c r="AC408" s="120">
        <f t="shared" si="532"/>
        <v>894.39</v>
      </c>
      <c r="AD408" s="120">
        <f t="shared" si="532"/>
        <v>601.46</v>
      </c>
      <c r="AE408" s="120">
        <f t="shared" si="532"/>
        <v>37.27</v>
      </c>
      <c r="AF408" s="120">
        <f t="shared" si="532"/>
        <v>220</v>
      </c>
      <c r="AG408" s="120">
        <f t="shared" si="532"/>
        <v>0</v>
      </c>
      <c r="AH408" s="120">
        <f t="shared" si="532"/>
        <v>1797.84</v>
      </c>
      <c r="AI408" s="119" t="s">
        <v>32</v>
      </c>
    </row>
    <row r="409" s="76" customFormat="1" ht="19" customHeight="1" spans="1:35">
      <c r="A409" s="100">
        <f t="shared" si="460"/>
        <v>406</v>
      </c>
      <c r="B409" s="143" t="s">
        <v>116</v>
      </c>
      <c r="C409" s="59" t="s">
        <v>965</v>
      </c>
      <c r="D409" s="177" t="s">
        <v>966</v>
      </c>
      <c r="E409" s="138">
        <v>3726.65</v>
      </c>
      <c r="F409" s="102">
        <v>3726.65</v>
      </c>
      <c r="G409" s="138">
        <v>6014.67</v>
      </c>
      <c r="H409" s="138">
        <v>3726.65</v>
      </c>
      <c r="I409" s="174"/>
      <c r="J409" s="59"/>
      <c r="K409" s="26">
        <f t="shared" si="461"/>
        <v>44.72</v>
      </c>
      <c r="L409" s="26">
        <f t="shared" si="462"/>
        <v>596.26</v>
      </c>
      <c r="M409" s="102">
        <f t="shared" si="463"/>
        <v>481.17</v>
      </c>
      <c r="N409" s="26">
        <f t="shared" si="464"/>
        <v>26.09</v>
      </c>
      <c r="O409" s="102">
        <f t="shared" si="465"/>
        <v>0</v>
      </c>
      <c r="P409" s="102">
        <f t="shared" si="466"/>
        <v>0</v>
      </c>
      <c r="Q409" s="102">
        <f t="shared" si="467"/>
        <v>1148.24</v>
      </c>
      <c r="R409" s="26">
        <f t="shared" si="468"/>
        <v>0</v>
      </c>
      <c r="S409" s="26">
        <f t="shared" si="469"/>
        <v>298.13</v>
      </c>
      <c r="T409" s="102">
        <f t="shared" si="470"/>
        <v>120.29</v>
      </c>
      <c r="U409" s="26">
        <f t="shared" si="471"/>
        <v>11.18</v>
      </c>
      <c r="V409" s="102">
        <f t="shared" si="472"/>
        <v>0</v>
      </c>
      <c r="W409" s="102">
        <f t="shared" si="473"/>
        <v>0</v>
      </c>
      <c r="X409" s="26">
        <f t="shared" si="474"/>
        <v>429.6</v>
      </c>
      <c r="Y409" s="26">
        <f t="shared" si="475"/>
        <v>1577.84</v>
      </c>
      <c r="Z409" s="157"/>
      <c r="AA409" s="119" t="s">
        <v>52</v>
      </c>
      <c r="AB409" s="120">
        <f t="shared" ref="AB409:AH409" si="533">K409+R409</f>
        <v>44.72</v>
      </c>
      <c r="AC409" s="120">
        <f t="shared" si="533"/>
        <v>894.39</v>
      </c>
      <c r="AD409" s="120">
        <f t="shared" si="533"/>
        <v>601.46</v>
      </c>
      <c r="AE409" s="120">
        <f t="shared" si="533"/>
        <v>37.27</v>
      </c>
      <c r="AF409" s="120">
        <f t="shared" si="533"/>
        <v>0</v>
      </c>
      <c r="AG409" s="120">
        <f t="shared" si="533"/>
        <v>0</v>
      </c>
      <c r="AH409" s="120">
        <f t="shared" si="533"/>
        <v>1577.84</v>
      </c>
      <c r="AI409" s="119" t="s">
        <v>34</v>
      </c>
    </row>
    <row r="410" s="76" customFormat="1" ht="19" customHeight="1" spans="1:35">
      <c r="A410" s="100">
        <f t="shared" si="460"/>
        <v>407</v>
      </c>
      <c r="B410" s="143" t="s">
        <v>201</v>
      </c>
      <c r="C410" s="59" t="s">
        <v>967</v>
      </c>
      <c r="D410" s="177" t="s">
        <v>968</v>
      </c>
      <c r="E410" s="138">
        <v>3726.65</v>
      </c>
      <c r="F410" s="102">
        <v>3726.65</v>
      </c>
      <c r="G410" s="138">
        <v>6014.67</v>
      </c>
      <c r="H410" s="138">
        <v>3726.65</v>
      </c>
      <c r="I410" s="193">
        <v>0</v>
      </c>
      <c r="J410" s="59"/>
      <c r="K410" s="26">
        <f t="shared" si="461"/>
        <v>44.72</v>
      </c>
      <c r="L410" s="26">
        <f t="shared" si="462"/>
        <v>596.26</v>
      </c>
      <c r="M410" s="102">
        <f t="shared" si="463"/>
        <v>481.17</v>
      </c>
      <c r="N410" s="26">
        <f t="shared" si="464"/>
        <v>26.09</v>
      </c>
      <c r="O410" s="102">
        <f t="shared" si="465"/>
        <v>0</v>
      </c>
      <c r="P410" s="102">
        <f t="shared" si="466"/>
        <v>0</v>
      </c>
      <c r="Q410" s="102">
        <f t="shared" si="467"/>
        <v>1148.24</v>
      </c>
      <c r="R410" s="26">
        <f t="shared" si="468"/>
        <v>0</v>
      </c>
      <c r="S410" s="26">
        <f t="shared" si="469"/>
        <v>298.13</v>
      </c>
      <c r="T410" s="102">
        <f t="shared" si="470"/>
        <v>120.29</v>
      </c>
      <c r="U410" s="26">
        <f t="shared" si="471"/>
        <v>11.18</v>
      </c>
      <c r="V410" s="102">
        <f t="shared" si="472"/>
        <v>0</v>
      </c>
      <c r="W410" s="102">
        <f t="shared" si="473"/>
        <v>0</v>
      </c>
      <c r="X410" s="26">
        <f t="shared" si="474"/>
        <v>429.6</v>
      </c>
      <c r="Y410" s="26">
        <f t="shared" si="475"/>
        <v>1577.84</v>
      </c>
      <c r="Z410" s="157"/>
      <c r="AA410" s="195" t="s">
        <v>46</v>
      </c>
      <c r="AB410" s="120">
        <f t="shared" ref="AB410:AH410" si="534">K410+R410</f>
        <v>44.72</v>
      </c>
      <c r="AC410" s="120">
        <f t="shared" si="534"/>
        <v>894.39</v>
      </c>
      <c r="AD410" s="120">
        <f t="shared" si="534"/>
        <v>601.46</v>
      </c>
      <c r="AE410" s="120">
        <f t="shared" si="534"/>
        <v>37.27</v>
      </c>
      <c r="AF410" s="120">
        <f t="shared" si="534"/>
        <v>0</v>
      </c>
      <c r="AG410" s="120">
        <f t="shared" si="534"/>
        <v>0</v>
      </c>
      <c r="AH410" s="120">
        <f t="shared" si="534"/>
        <v>1577.84</v>
      </c>
      <c r="AI410" s="119" t="s">
        <v>32</v>
      </c>
    </row>
    <row r="411" s="76" customFormat="1" ht="19" customHeight="1" spans="1:35">
      <c r="A411" s="100">
        <f t="shared" si="460"/>
        <v>408</v>
      </c>
      <c r="B411" s="143" t="s">
        <v>201</v>
      </c>
      <c r="C411" s="59" t="s">
        <v>969</v>
      </c>
      <c r="D411" s="177" t="s">
        <v>970</v>
      </c>
      <c r="E411" s="138">
        <v>3726.65</v>
      </c>
      <c r="F411" s="102">
        <v>3726.65</v>
      </c>
      <c r="G411" s="138">
        <v>6014.67</v>
      </c>
      <c r="H411" s="138">
        <v>3726.65</v>
      </c>
      <c r="I411" s="193">
        <v>0</v>
      </c>
      <c r="J411" s="59"/>
      <c r="K411" s="26">
        <f t="shared" si="461"/>
        <v>44.72</v>
      </c>
      <c r="L411" s="26">
        <f t="shared" si="462"/>
        <v>596.26</v>
      </c>
      <c r="M411" s="102">
        <f t="shared" si="463"/>
        <v>481.17</v>
      </c>
      <c r="N411" s="26">
        <f t="shared" si="464"/>
        <v>26.09</v>
      </c>
      <c r="O411" s="102">
        <f t="shared" si="465"/>
        <v>0</v>
      </c>
      <c r="P411" s="102">
        <f t="shared" si="466"/>
        <v>0</v>
      </c>
      <c r="Q411" s="102">
        <f t="shared" si="467"/>
        <v>1148.24</v>
      </c>
      <c r="R411" s="26">
        <f t="shared" si="468"/>
        <v>0</v>
      </c>
      <c r="S411" s="26">
        <f t="shared" si="469"/>
        <v>298.13</v>
      </c>
      <c r="T411" s="102">
        <f t="shared" si="470"/>
        <v>120.29</v>
      </c>
      <c r="U411" s="26">
        <f t="shared" si="471"/>
        <v>11.18</v>
      </c>
      <c r="V411" s="102">
        <f t="shared" si="472"/>
        <v>0</v>
      </c>
      <c r="W411" s="102">
        <f t="shared" si="473"/>
        <v>0</v>
      </c>
      <c r="X411" s="26">
        <f t="shared" si="474"/>
        <v>429.6</v>
      </c>
      <c r="Y411" s="26">
        <f t="shared" si="475"/>
        <v>1577.84</v>
      </c>
      <c r="Z411" s="157"/>
      <c r="AA411" s="195" t="s">
        <v>46</v>
      </c>
      <c r="AB411" s="120">
        <f t="shared" ref="AB411:AH411" si="535">K411+R411</f>
        <v>44.72</v>
      </c>
      <c r="AC411" s="120">
        <f t="shared" si="535"/>
        <v>894.39</v>
      </c>
      <c r="AD411" s="120">
        <f t="shared" si="535"/>
        <v>601.46</v>
      </c>
      <c r="AE411" s="120">
        <f t="shared" si="535"/>
        <v>37.27</v>
      </c>
      <c r="AF411" s="120">
        <f t="shared" si="535"/>
        <v>0</v>
      </c>
      <c r="AG411" s="120">
        <f t="shared" si="535"/>
        <v>0</v>
      </c>
      <c r="AH411" s="120">
        <f t="shared" si="535"/>
        <v>1577.84</v>
      </c>
      <c r="AI411" s="119" t="s">
        <v>32</v>
      </c>
    </row>
    <row r="412" s="76" customFormat="1" ht="19" customHeight="1" spans="1:35">
      <c r="A412" s="100">
        <f t="shared" si="460"/>
        <v>409</v>
      </c>
      <c r="B412" s="143" t="s">
        <v>395</v>
      </c>
      <c r="C412" s="59" t="s">
        <v>973</v>
      </c>
      <c r="D412" s="177" t="s">
        <v>974</v>
      </c>
      <c r="E412" s="138">
        <v>3726.65</v>
      </c>
      <c r="F412" s="102">
        <v>3726.65</v>
      </c>
      <c r="G412" s="138">
        <v>6014.67</v>
      </c>
      <c r="H412" s="138">
        <v>3726.65</v>
      </c>
      <c r="I412" s="193">
        <v>2200</v>
      </c>
      <c r="J412" s="59"/>
      <c r="K412" s="26">
        <f t="shared" si="461"/>
        <v>44.72</v>
      </c>
      <c r="L412" s="26">
        <f t="shared" si="462"/>
        <v>596.26</v>
      </c>
      <c r="M412" s="102">
        <f t="shared" si="463"/>
        <v>481.17</v>
      </c>
      <c r="N412" s="26">
        <f t="shared" si="464"/>
        <v>26.09</v>
      </c>
      <c r="O412" s="102">
        <f t="shared" si="465"/>
        <v>110</v>
      </c>
      <c r="P412" s="102">
        <f t="shared" si="466"/>
        <v>0</v>
      </c>
      <c r="Q412" s="102">
        <f t="shared" si="467"/>
        <v>1258.24</v>
      </c>
      <c r="R412" s="26">
        <f t="shared" si="468"/>
        <v>0</v>
      </c>
      <c r="S412" s="26">
        <f t="shared" si="469"/>
        <v>298.13</v>
      </c>
      <c r="T412" s="102">
        <f t="shared" si="470"/>
        <v>120.29</v>
      </c>
      <c r="U412" s="26">
        <f t="shared" si="471"/>
        <v>11.18</v>
      </c>
      <c r="V412" s="102">
        <f t="shared" si="472"/>
        <v>110</v>
      </c>
      <c r="W412" s="102">
        <f t="shared" si="473"/>
        <v>0</v>
      </c>
      <c r="X412" s="26">
        <f t="shared" si="474"/>
        <v>539.6</v>
      </c>
      <c r="Y412" s="26">
        <f t="shared" si="475"/>
        <v>1797.84</v>
      </c>
      <c r="Z412" s="157"/>
      <c r="AA412" s="195" t="s">
        <v>62</v>
      </c>
      <c r="AB412" s="120">
        <f t="shared" ref="AB412:AH412" si="536">K412+R412</f>
        <v>44.72</v>
      </c>
      <c r="AC412" s="120">
        <f t="shared" si="536"/>
        <v>894.39</v>
      </c>
      <c r="AD412" s="120">
        <f t="shared" si="536"/>
        <v>601.46</v>
      </c>
      <c r="AE412" s="120">
        <f t="shared" si="536"/>
        <v>37.27</v>
      </c>
      <c r="AF412" s="120">
        <f t="shared" si="536"/>
        <v>220</v>
      </c>
      <c r="AG412" s="120">
        <f t="shared" si="536"/>
        <v>0</v>
      </c>
      <c r="AH412" s="120">
        <f t="shared" si="536"/>
        <v>1797.84</v>
      </c>
      <c r="AI412" s="119" t="s">
        <v>32</v>
      </c>
    </row>
    <row r="413" s="76" customFormat="1" ht="19" customHeight="1" spans="1:35">
      <c r="A413" s="100">
        <f t="shared" si="460"/>
        <v>410</v>
      </c>
      <c r="B413" s="143" t="s">
        <v>185</v>
      </c>
      <c r="C413" s="59" t="s">
        <v>975</v>
      </c>
      <c r="D413" s="177" t="s">
        <v>976</v>
      </c>
      <c r="E413" s="138">
        <v>3726.65</v>
      </c>
      <c r="F413" s="102">
        <v>3726.65</v>
      </c>
      <c r="G413" s="138">
        <v>6014.67</v>
      </c>
      <c r="H413" s="138">
        <v>3726.65</v>
      </c>
      <c r="I413" s="193">
        <v>3180</v>
      </c>
      <c r="J413" s="59"/>
      <c r="K413" s="26">
        <f t="shared" si="461"/>
        <v>44.72</v>
      </c>
      <c r="L413" s="26">
        <f t="shared" si="462"/>
        <v>596.26</v>
      </c>
      <c r="M413" s="102">
        <f t="shared" si="463"/>
        <v>481.17</v>
      </c>
      <c r="N413" s="26">
        <f t="shared" si="464"/>
        <v>26.09</v>
      </c>
      <c r="O413" s="102">
        <f t="shared" si="465"/>
        <v>159</v>
      </c>
      <c r="P413" s="102">
        <f t="shared" si="466"/>
        <v>0</v>
      </c>
      <c r="Q413" s="102">
        <f t="shared" si="467"/>
        <v>1307.24</v>
      </c>
      <c r="R413" s="26">
        <f t="shared" si="468"/>
        <v>0</v>
      </c>
      <c r="S413" s="26">
        <f t="shared" si="469"/>
        <v>298.13</v>
      </c>
      <c r="T413" s="102">
        <f t="shared" si="470"/>
        <v>120.29</v>
      </c>
      <c r="U413" s="26">
        <f t="shared" si="471"/>
        <v>11.18</v>
      </c>
      <c r="V413" s="102">
        <f t="shared" si="472"/>
        <v>159</v>
      </c>
      <c r="W413" s="102">
        <f t="shared" si="473"/>
        <v>0</v>
      </c>
      <c r="X413" s="26">
        <f t="shared" si="474"/>
        <v>588.6</v>
      </c>
      <c r="Y413" s="26">
        <f t="shared" si="475"/>
        <v>1895.84</v>
      </c>
      <c r="Z413" s="157"/>
      <c r="AA413" s="195" t="s">
        <v>54</v>
      </c>
      <c r="AB413" s="120">
        <f t="shared" ref="AB413:AH413" si="537">K413+R413</f>
        <v>44.72</v>
      </c>
      <c r="AC413" s="120">
        <f t="shared" si="537"/>
        <v>894.39</v>
      </c>
      <c r="AD413" s="120">
        <f t="shared" si="537"/>
        <v>601.46</v>
      </c>
      <c r="AE413" s="120">
        <f t="shared" si="537"/>
        <v>37.27</v>
      </c>
      <c r="AF413" s="120">
        <f t="shared" si="537"/>
        <v>318</v>
      </c>
      <c r="AG413" s="120">
        <f t="shared" si="537"/>
        <v>0</v>
      </c>
      <c r="AH413" s="120">
        <f t="shared" si="537"/>
        <v>1895.84</v>
      </c>
      <c r="AI413" s="119" t="s">
        <v>32</v>
      </c>
    </row>
    <row r="414" s="76" customFormat="1" ht="19" customHeight="1" spans="1:35">
      <c r="A414" s="100">
        <f t="shared" si="460"/>
        <v>411</v>
      </c>
      <c r="B414" s="143" t="s">
        <v>103</v>
      </c>
      <c r="C414" s="59" t="s">
        <v>981</v>
      </c>
      <c r="D414" s="177" t="s">
        <v>982</v>
      </c>
      <c r="E414" s="138">
        <v>3726.65</v>
      </c>
      <c r="F414" s="102">
        <v>3726.65</v>
      </c>
      <c r="G414" s="138">
        <v>6014.67</v>
      </c>
      <c r="H414" s="138">
        <v>3726.65</v>
      </c>
      <c r="I414" s="193">
        <v>2200</v>
      </c>
      <c r="J414" s="59"/>
      <c r="K414" s="26">
        <f t="shared" si="461"/>
        <v>44.72</v>
      </c>
      <c r="L414" s="26">
        <f t="shared" si="462"/>
        <v>596.26</v>
      </c>
      <c r="M414" s="102">
        <f t="shared" si="463"/>
        <v>481.17</v>
      </c>
      <c r="N414" s="26">
        <f t="shared" si="464"/>
        <v>26.09</v>
      </c>
      <c r="O414" s="102">
        <f t="shared" si="465"/>
        <v>110</v>
      </c>
      <c r="P414" s="102">
        <f t="shared" si="466"/>
        <v>0</v>
      </c>
      <c r="Q414" s="102">
        <f t="shared" si="467"/>
        <v>1258.24</v>
      </c>
      <c r="R414" s="26">
        <f t="shared" si="468"/>
        <v>0</v>
      </c>
      <c r="S414" s="26">
        <f t="shared" si="469"/>
        <v>298.13</v>
      </c>
      <c r="T414" s="102">
        <f t="shared" si="470"/>
        <v>120.29</v>
      </c>
      <c r="U414" s="26">
        <f t="shared" si="471"/>
        <v>11.18</v>
      </c>
      <c r="V414" s="102">
        <f t="shared" si="472"/>
        <v>110</v>
      </c>
      <c r="W414" s="102">
        <f t="shared" si="473"/>
        <v>0</v>
      </c>
      <c r="X414" s="26">
        <f t="shared" si="474"/>
        <v>539.6</v>
      </c>
      <c r="Y414" s="26">
        <f t="shared" si="475"/>
        <v>1797.84</v>
      </c>
      <c r="Z414" s="157"/>
      <c r="AA414" s="195" t="s">
        <v>73</v>
      </c>
      <c r="AB414" s="120">
        <f t="shared" ref="AB414:AH414" si="538">K414+R414</f>
        <v>44.72</v>
      </c>
      <c r="AC414" s="120">
        <f t="shared" si="538"/>
        <v>894.39</v>
      </c>
      <c r="AD414" s="120">
        <f t="shared" si="538"/>
        <v>601.46</v>
      </c>
      <c r="AE414" s="120">
        <f t="shared" si="538"/>
        <v>37.27</v>
      </c>
      <c r="AF414" s="120">
        <f t="shared" si="538"/>
        <v>220</v>
      </c>
      <c r="AG414" s="120">
        <f t="shared" si="538"/>
        <v>0</v>
      </c>
      <c r="AH414" s="120">
        <f t="shared" si="538"/>
        <v>1797.84</v>
      </c>
      <c r="AI414" s="119" t="s">
        <v>32</v>
      </c>
    </row>
    <row r="415" s="76" customFormat="1" ht="19" customHeight="1" spans="1:35">
      <c r="A415" s="100">
        <f t="shared" si="460"/>
        <v>412</v>
      </c>
      <c r="B415" s="252" t="s">
        <v>103</v>
      </c>
      <c r="C415" s="59" t="s">
        <v>985</v>
      </c>
      <c r="D415" s="177" t="s">
        <v>986</v>
      </c>
      <c r="E415" s="138">
        <v>3726.65</v>
      </c>
      <c r="F415" s="102">
        <v>3726.65</v>
      </c>
      <c r="G415" s="138">
        <v>6014.67</v>
      </c>
      <c r="H415" s="138">
        <v>3726.65</v>
      </c>
      <c r="I415" s="193">
        <v>2200</v>
      </c>
      <c r="J415" s="59"/>
      <c r="K415" s="26">
        <f t="shared" si="461"/>
        <v>44.72</v>
      </c>
      <c r="L415" s="26">
        <f t="shared" si="462"/>
        <v>596.26</v>
      </c>
      <c r="M415" s="102">
        <f t="shared" si="463"/>
        <v>481.17</v>
      </c>
      <c r="N415" s="26">
        <f t="shared" si="464"/>
        <v>26.09</v>
      </c>
      <c r="O415" s="102">
        <f t="shared" si="465"/>
        <v>110</v>
      </c>
      <c r="P415" s="102">
        <f t="shared" si="466"/>
        <v>0</v>
      </c>
      <c r="Q415" s="102">
        <f t="shared" si="467"/>
        <v>1258.24</v>
      </c>
      <c r="R415" s="26">
        <f t="shared" si="468"/>
        <v>0</v>
      </c>
      <c r="S415" s="26">
        <f t="shared" si="469"/>
        <v>298.13</v>
      </c>
      <c r="T415" s="102">
        <f t="shared" si="470"/>
        <v>120.29</v>
      </c>
      <c r="U415" s="26">
        <f t="shared" si="471"/>
        <v>11.18</v>
      </c>
      <c r="V415" s="102">
        <f t="shared" si="472"/>
        <v>110</v>
      </c>
      <c r="W415" s="102">
        <f t="shared" si="473"/>
        <v>0</v>
      </c>
      <c r="X415" s="26">
        <f t="shared" si="474"/>
        <v>539.6</v>
      </c>
      <c r="Y415" s="26">
        <f t="shared" si="475"/>
        <v>1797.84</v>
      </c>
      <c r="Z415" s="157"/>
      <c r="AA415" s="119" t="s">
        <v>73</v>
      </c>
      <c r="AB415" s="120">
        <f t="shared" ref="AB415:AH415" si="539">K415+R415</f>
        <v>44.72</v>
      </c>
      <c r="AC415" s="120">
        <f t="shared" si="539"/>
        <v>894.39</v>
      </c>
      <c r="AD415" s="120">
        <f t="shared" si="539"/>
        <v>601.46</v>
      </c>
      <c r="AE415" s="120">
        <f t="shared" si="539"/>
        <v>37.27</v>
      </c>
      <c r="AF415" s="120">
        <f t="shared" si="539"/>
        <v>220</v>
      </c>
      <c r="AG415" s="120">
        <f t="shared" si="539"/>
        <v>0</v>
      </c>
      <c r="AH415" s="120">
        <f t="shared" si="539"/>
        <v>1797.84</v>
      </c>
      <c r="AI415" s="119" t="s">
        <v>32</v>
      </c>
    </row>
    <row r="416" s="76" customFormat="1" ht="19" customHeight="1" spans="1:35">
      <c r="A416" s="100">
        <f>ROW()-3</f>
        <v>413</v>
      </c>
      <c r="B416" s="252" t="s">
        <v>395</v>
      </c>
      <c r="C416" s="59" t="s">
        <v>987</v>
      </c>
      <c r="D416" s="177" t="s">
        <v>988</v>
      </c>
      <c r="E416" s="138">
        <v>3726.65</v>
      </c>
      <c r="F416" s="102">
        <v>3726.65</v>
      </c>
      <c r="G416" s="138">
        <v>6014.67</v>
      </c>
      <c r="H416" s="138">
        <v>3726.65</v>
      </c>
      <c r="I416" s="193">
        <v>2200</v>
      </c>
      <c r="J416" s="59"/>
      <c r="K416" s="26">
        <f>ROUND(E416*0.012,2)</f>
        <v>44.72</v>
      </c>
      <c r="L416" s="26">
        <f>ROUND(F416*0.16,2)</f>
        <v>596.26</v>
      </c>
      <c r="M416" s="102">
        <f>ROUND(G416*0.08,2)</f>
        <v>481.17</v>
      </c>
      <c r="N416" s="26">
        <f>ROUND(H416*0.007,2)</f>
        <v>26.09</v>
      </c>
      <c r="O416" s="102">
        <f>I416*5%</f>
        <v>110</v>
      </c>
      <c r="P416" s="102">
        <f>J416*50%</f>
        <v>0</v>
      </c>
      <c r="Q416" s="102">
        <f>SUM(K416:P416)</f>
        <v>1258.24</v>
      </c>
      <c r="R416" s="26">
        <f>E416*0</f>
        <v>0</v>
      </c>
      <c r="S416" s="26">
        <f>ROUND(F416*0.08,2)</f>
        <v>298.13</v>
      </c>
      <c r="T416" s="102">
        <f>ROUND(G416*0.02,2)</f>
        <v>120.29</v>
      </c>
      <c r="U416" s="26">
        <f>ROUND(H416*0.003,2)</f>
        <v>11.18</v>
      </c>
      <c r="V416" s="102">
        <f>I416*5%</f>
        <v>110</v>
      </c>
      <c r="W416" s="102">
        <f>J416*50%</f>
        <v>0</v>
      </c>
      <c r="X416" s="26">
        <f>SUM(R416:W416)</f>
        <v>539.6</v>
      </c>
      <c r="Y416" s="26">
        <f>Q416+X416</f>
        <v>1797.84</v>
      </c>
      <c r="Z416" s="157"/>
      <c r="AA416" s="195" t="s">
        <v>62</v>
      </c>
      <c r="AB416" s="120">
        <f t="shared" ref="AB416:AH416" si="540">K416+R416</f>
        <v>44.72</v>
      </c>
      <c r="AC416" s="120">
        <f t="shared" si="540"/>
        <v>894.39</v>
      </c>
      <c r="AD416" s="120">
        <f t="shared" si="540"/>
        <v>601.46</v>
      </c>
      <c r="AE416" s="120">
        <f t="shared" si="540"/>
        <v>37.27</v>
      </c>
      <c r="AF416" s="120">
        <f t="shared" si="540"/>
        <v>220</v>
      </c>
      <c r="AG416" s="120">
        <f t="shared" si="540"/>
        <v>0</v>
      </c>
      <c r="AH416" s="120">
        <f t="shared" si="540"/>
        <v>1797.84</v>
      </c>
      <c r="AI416" s="119" t="s">
        <v>32</v>
      </c>
    </row>
    <row r="417" s="76" customFormat="1" ht="19" customHeight="1" spans="1:35">
      <c r="A417" s="100">
        <f>ROW()-3</f>
        <v>414</v>
      </c>
      <c r="B417" s="252" t="s">
        <v>395</v>
      </c>
      <c r="C417" s="59" t="s">
        <v>989</v>
      </c>
      <c r="D417" s="177" t="s">
        <v>990</v>
      </c>
      <c r="E417" s="138">
        <v>3726.65</v>
      </c>
      <c r="F417" s="102">
        <v>3726.65</v>
      </c>
      <c r="G417" s="138">
        <v>6014.67</v>
      </c>
      <c r="H417" s="138">
        <v>3726.65</v>
      </c>
      <c r="I417" s="193">
        <v>2200</v>
      </c>
      <c r="J417" s="59"/>
      <c r="K417" s="26">
        <f>ROUND(E417*0.012,2)</f>
        <v>44.72</v>
      </c>
      <c r="L417" s="26">
        <f>ROUND(F417*0.16,2)</f>
        <v>596.26</v>
      </c>
      <c r="M417" s="102">
        <f>ROUND(G417*0.08,2)</f>
        <v>481.17</v>
      </c>
      <c r="N417" s="26">
        <f>ROUND(H417*0.007,2)</f>
        <v>26.09</v>
      </c>
      <c r="O417" s="102">
        <f>I417*5%</f>
        <v>110</v>
      </c>
      <c r="P417" s="102">
        <f>J417*50%</f>
        <v>0</v>
      </c>
      <c r="Q417" s="102">
        <f>SUM(K417:P417)</f>
        <v>1258.24</v>
      </c>
      <c r="R417" s="26">
        <f>E417*0</f>
        <v>0</v>
      </c>
      <c r="S417" s="26">
        <f>ROUND(F417*0.08,2)</f>
        <v>298.13</v>
      </c>
      <c r="T417" s="102">
        <f>ROUND(G417*0.02,2)</f>
        <v>120.29</v>
      </c>
      <c r="U417" s="26">
        <f>ROUND(H417*0.003,2)</f>
        <v>11.18</v>
      </c>
      <c r="V417" s="102">
        <f>I417*5%</f>
        <v>110</v>
      </c>
      <c r="W417" s="102">
        <f>J417*50%</f>
        <v>0</v>
      </c>
      <c r="X417" s="26">
        <f>SUM(R417:W417)</f>
        <v>539.6</v>
      </c>
      <c r="Y417" s="26">
        <f>Q417+X417</f>
        <v>1797.84</v>
      </c>
      <c r="Z417" s="157"/>
      <c r="AA417" s="195" t="s">
        <v>62</v>
      </c>
      <c r="AB417" s="120">
        <f t="shared" ref="AB417:AH417" si="541">K417+R417</f>
        <v>44.72</v>
      </c>
      <c r="AC417" s="120">
        <f t="shared" si="541"/>
        <v>894.39</v>
      </c>
      <c r="AD417" s="120">
        <f t="shared" si="541"/>
        <v>601.46</v>
      </c>
      <c r="AE417" s="120">
        <f t="shared" si="541"/>
        <v>37.27</v>
      </c>
      <c r="AF417" s="120">
        <f t="shared" si="541"/>
        <v>220</v>
      </c>
      <c r="AG417" s="120">
        <f t="shared" si="541"/>
        <v>0</v>
      </c>
      <c r="AH417" s="120">
        <f t="shared" si="541"/>
        <v>1797.84</v>
      </c>
      <c r="AI417" s="119" t="s">
        <v>32</v>
      </c>
    </row>
    <row r="418" s="76" customFormat="1" ht="19" customHeight="1" spans="1:35">
      <c r="A418" s="100">
        <f>ROW()-3</f>
        <v>415</v>
      </c>
      <c r="B418" s="252" t="s">
        <v>246</v>
      </c>
      <c r="C418" s="59" t="s">
        <v>991</v>
      </c>
      <c r="D418" s="177" t="s">
        <v>992</v>
      </c>
      <c r="E418" s="138">
        <v>3726.65</v>
      </c>
      <c r="F418" s="102">
        <v>3726.65</v>
      </c>
      <c r="G418" s="138">
        <v>6014.67</v>
      </c>
      <c r="H418" s="138">
        <v>3726.65</v>
      </c>
      <c r="I418" s="193">
        <v>2200</v>
      </c>
      <c r="J418" s="59"/>
      <c r="K418" s="26">
        <f>ROUND(E418*0.012,2)</f>
        <v>44.72</v>
      </c>
      <c r="L418" s="26">
        <f>ROUND(F418*0.16,2)</f>
        <v>596.26</v>
      </c>
      <c r="M418" s="102">
        <f>ROUND(G418*0.08,2)</f>
        <v>481.17</v>
      </c>
      <c r="N418" s="26">
        <f>ROUND(H418*0.007,2)</f>
        <v>26.09</v>
      </c>
      <c r="O418" s="102">
        <f>I418*5%</f>
        <v>110</v>
      </c>
      <c r="P418" s="102">
        <f>J418*50%</f>
        <v>0</v>
      </c>
      <c r="Q418" s="102">
        <f>SUM(K418:P418)</f>
        <v>1258.24</v>
      </c>
      <c r="R418" s="26">
        <f>E418*0</f>
        <v>0</v>
      </c>
      <c r="S418" s="26">
        <f>ROUND(F418*0.08,2)</f>
        <v>298.13</v>
      </c>
      <c r="T418" s="102">
        <f>ROUND(G418*0.02,2)</f>
        <v>120.29</v>
      </c>
      <c r="U418" s="26">
        <f>ROUND(H418*0.003,2)</f>
        <v>11.18</v>
      </c>
      <c r="V418" s="102">
        <f>I418*5%</f>
        <v>110</v>
      </c>
      <c r="W418" s="102">
        <f>J418*50%</f>
        <v>0</v>
      </c>
      <c r="X418" s="26">
        <f>SUM(R418:W418)</f>
        <v>539.6</v>
      </c>
      <c r="Y418" s="26">
        <f>Q418+X418</f>
        <v>1797.84</v>
      </c>
      <c r="Z418" s="157"/>
      <c r="AA418" s="195" t="s">
        <v>56</v>
      </c>
      <c r="AB418" s="120">
        <f t="shared" ref="AB418:AH418" si="542">K418+R418</f>
        <v>44.72</v>
      </c>
      <c r="AC418" s="120">
        <f t="shared" si="542"/>
        <v>894.39</v>
      </c>
      <c r="AD418" s="120">
        <f t="shared" si="542"/>
        <v>601.46</v>
      </c>
      <c r="AE418" s="120">
        <f t="shared" si="542"/>
        <v>37.27</v>
      </c>
      <c r="AF418" s="120">
        <f t="shared" si="542"/>
        <v>220</v>
      </c>
      <c r="AG418" s="120">
        <f t="shared" si="542"/>
        <v>0</v>
      </c>
      <c r="AH418" s="120">
        <f t="shared" si="542"/>
        <v>1797.84</v>
      </c>
      <c r="AI418" s="119" t="s">
        <v>32</v>
      </c>
    </row>
    <row r="419" s="76" customFormat="1" ht="19" customHeight="1" spans="1:35">
      <c r="A419" s="100">
        <f>ROW()-3</f>
        <v>416</v>
      </c>
      <c r="B419" s="252" t="s">
        <v>395</v>
      </c>
      <c r="C419" s="59" t="s">
        <v>993</v>
      </c>
      <c r="D419" s="177" t="s">
        <v>994</v>
      </c>
      <c r="E419" s="138">
        <v>3726.65</v>
      </c>
      <c r="F419" s="102">
        <v>3726.65</v>
      </c>
      <c r="G419" s="138">
        <v>6014.67</v>
      </c>
      <c r="H419" s="138">
        <v>3726.65</v>
      </c>
      <c r="I419" s="193">
        <v>2200</v>
      </c>
      <c r="J419" s="59"/>
      <c r="K419" s="26">
        <f>ROUND(E419*0.012,2)</f>
        <v>44.72</v>
      </c>
      <c r="L419" s="26">
        <f>ROUND(F419*0.16,2)</f>
        <v>596.26</v>
      </c>
      <c r="M419" s="102">
        <f>ROUND(G419*0.08,2)</f>
        <v>481.17</v>
      </c>
      <c r="N419" s="26">
        <f>ROUND(H419*0.007,2)</f>
        <v>26.09</v>
      </c>
      <c r="O419" s="102">
        <f>I419*5%</f>
        <v>110</v>
      </c>
      <c r="P419" s="102">
        <f>J419*50%</f>
        <v>0</v>
      </c>
      <c r="Q419" s="102">
        <f>SUM(K419:P419)</f>
        <v>1258.24</v>
      </c>
      <c r="R419" s="26">
        <f>E419*0</f>
        <v>0</v>
      </c>
      <c r="S419" s="26">
        <f>ROUND(F419*0.08,2)</f>
        <v>298.13</v>
      </c>
      <c r="T419" s="102">
        <f>ROUND(G419*0.02,2)</f>
        <v>120.29</v>
      </c>
      <c r="U419" s="26">
        <f>ROUND(H419*0.003,2)</f>
        <v>11.18</v>
      </c>
      <c r="V419" s="102">
        <f>I419*5%</f>
        <v>110</v>
      </c>
      <c r="W419" s="102">
        <f>J419*50%</f>
        <v>0</v>
      </c>
      <c r="X419" s="26">
        <f>SUM(R419:W419)</f>
        <v>539.6</v>
      </c>
      <c r="Y419" s="26">
        <f>Q419+X419</f>
        <v>1797.84</v>
      </c>
      <c r="Z419" s="157"/>
      <c r="AA419" s="195" t="s">
        <v>62</v>
      </c>
      <c r="AB419" s="120">
        <f t="shared" ref="AB419:AH419" si="543">K419+R419</f>
        <v>44.72</v>
      </c>
      <c r="AC419" s="120">
        <f t="shared" si="543"/>
        <v>894.39</v>
      </c>
      <c r="AD419" s="120">
        <f t="shared" si="543"/>
        <v>601.46</v>
      </c>
      <c r="AE419" s="120">
        <f t="shared" si="543"/>
        <v>37.27</v>
      </c>
      <c r="AF419" s="120">
        <f t="shared" si="543"/>
        <v>220</v>
      </c>
      <c r="AG419" s="120">
        <f t="shared" si="543"/>
        <v>0</v>
      </c>
      <c r="AH419" s="120">
        <f t="shared" si="543"/>
        <v>1797.84</v>
      </c>
      <c r="AI419" s="119" t="s">
        <v>32</v>
      </c>
    </row>
    <row r="420" s="76" customFormat="1" ht="19" customHeight="1" spans="1:35">
      <c r="A420" s="100">
        <f>ROW()-3</f>
        <v>417</v>
      </c>
      <c r="B420" s="252" t="s">
        <v>103</v>
      </c>
      <c r="C420" s="59" t="s">
        <v>995</v>
      </c>
      <c r="D420" s="177" t="s">
        <v>996</v>
      </c>
      <c r="E420" s="138">
        <v>3726.65</v>
      </c>
      <c r="F420" s="102">
        <v>3726.65</v>
      </c>
      <c r="G420" s="138">
        <v>6014.67</v>
      </c>
      <c r="H420" s="138">
        <v>3726.65</v>
      </c>
      <c r="I420" s="193">
        <v>2200</v>
      </c>
      <c r="J420" s="59"/>
      <c r="K420" s="26">
        <f>ROUND(E420*0.012,2)</f>
        <v>44.72</v>
      </c>
      <c r="L420" s="26">
        <f>ROUND(F420*0.16,2)</f>
        <v>596.26</v>
      </c>
      <c r="M420" s="102">
        <f>ROUND(G420*0.08,2)</f>
        <v>481.17</v>
      </c>
      <c r="N420" s="26">
        <f>ROUND(H420*0.007,2)</f>
        <v>26.09</v>
      </c>
      <c r="O420" s="102">
        <f>I420*5%</f>
        <v>110</v>
      </c>
      <c r="P420" s="102">
        <f>J420*50%</f>
        <v>0</v>
      </c>
      <c r="Q420" s="102">
        <f>SUM(K420:P420)</f>
        <v>1258.24</v>
      </c>
      <c r="R420" s="26">
        <f>E420*0</f>
        <v>0</v>
      </c>
      <c r="S420" s="26">
        <f>ROUND(F420*0.08,2)</f>
        <v>298.13</v>
      </c>
      <c r="T420" s="102">
        <f>ROUND(G420*0.02,2)</f>
        <v>120.29</v>
      </c>
      <c r="U420" s="26">
        <f>ROUND(H420*0.003,2)</f>
        <v>11.18</v>
      </c>
      <c r="V420" s="102">
        <f>I420*5%</f>
        <v>110</v>
      </c>
      <c r="W420" s="102">
        <f>J420*50%</f>
        <v>0</v>
      </c>
      <c r="X420" s="26">
        <f>SUM(R420:W420)</f>
        <v>539.6</v>
      </c>
      <c r="Y420" s="26">
        <f>Q420+X420</f>
        <v>1797.84</v>
      </c>
      <c r="Z420" s="157"/>
      <c r="AA420" s="119" t="s">
        <v>64</v>
      </c>
      <c r="AB420" s="120">
        <f t="shared" ref="AB420:AH420" si="544">K420+R420</f>
        <v>44.72</v>
      </c>
      <c r="AC420" s="120">
        <f t="shared" si="544"/>
        <v>894.39</v>
      </c>
      <c r="AD420" s="120">
        <f t="shared" si="544"/>
        <v>601.46</v>
      </c>
      <c r="AE420" s="120">
        <f t="shared" si="544"/>
        <v>37.27</v>
      </c>
      <c r="AF420" s="120">
        <f t="shared" si="544"/>
        <v>220</v>
      </c>
      <c r="AG420" s="120">
        <f t="shared" si="544"/>
        <v>0</v>
      </c>
      <c r="AH420" s="120">
        <f t="shared" si="544"/>
        <v>1797.84</v>
      </c>
      <c r="AI420" s="119" t="s">
        <v>32</v>
      </c>
    </row>
    <row r="421" s="76" customFormat="1" ht="19" customHeight="1" spans="1:35">
      <c r="A421" s="100">
        <f t="shared" ref="A421:A432" si="545">ROW()-3</f>
        <v>418</v>
      </c>
      <c r="B421" s="252" t="s">
        <v>103</v>
      </c>
      <c r="C421" s="59" t="s">
        <v>1001</v>
      </c>
      <c r="D421" s="177" t="s">
        <v>1002</v>
      </c>
      <c r="E421" s="138">
        <v>3726.65</v>
      </c>
      <c r="F421" s="102">
        <v>3726.65</v>
      </c>
      <c r="G421" s="138">
        <v>6014.67</v>
      </c>
      <c r="H421" s="138">
        <v>3726.65</v>
      </c>
      <c r="I421" s="255"/>
      <c r="J421" s="32"/>
      <c r="K421" s="26">
        <f t="shared" ref="K421:K432" si="546">ROUND(E421*0.012,2)</f>
        <v>44.72</v>
      </c>
      <c r="L421" s="26">
        <f t="shared" ref="L421:L432" si="547">ROUND(F421*0.16,2)</f>
        <v>596.26</v>
      </c>
      <c r="M421" s="102">
        <f t="shared" ref="M421:M432" si="548">ROUND(G421*0.08,2)</f>
        <v>481.17</v>
      </c>
      <c r="N421" s="26">
        <f t="shared" ref="N421:N432" si="549">ROUND(H421*0.007,2)</f>
        <v>26.09</v>
      </c>
      <c r="O421" s="102">
        <f t="shared" ref="O421:O432" si="550">I421*5%</f>
        <v>0</v>
      </c>
      <c r="P421" s="102">
        <f t="shared" ref="P421:P432" si="551">J421*50%</f>
        <v>0</v>
      </c>
      <c r="Q421" s="102">
        <f t="shared" ref="Q421:Q432" si="552">SUM(K421:P421)</f>
        <v>1148.24</v>
      </c>
      <c r="R421" s="26">
        <f t="shared" ref="R421:R432" si="553">E421*0</f>
        <v>0</v>
      </c>
      <c r="S421" s="26">
        <f t="shared" ref="S421:S432" si="554">ROUND(F421*0.08,2)</f>
        <v>298.13</v>
      </c>
      <c r="T421" s="102">
        <f t="shared" ref="T421:T432" si="555">ROUND(G421*0.02,2)</f>
        <v>120.29</v>
      </c>
      <c r="U421" s="26">
        <f t="shared" ref="U421:U432" si="556">ROUND(H421*0.003,2)</f>
        <v>11.18</v>
      </c>
      <c r="V421" s="102">
        <f t="shared" ref="V421:V432" si="557">I421*5%</f>
        <v>0</v>
      </c>
      <c r="W421" s="102">
        <f t="shared" ref="W421:W432" si="558">J421*50%</f>
        <v>0</v>
      </c>
      <c r="X421" s="26">
        <f t="shared" ref="X421:X432" si="559">SUM(R421:W421)</f>
        <v>429.6</v>
      </c>
      <c r="Y421" s="26">
        <f t="shared" ref="Y421:Y432" si="560">Q421+X421</f>
        <v>1577.84</v>
      </c>
      <c r="Z421" s="157"/>
      <c r="AA421" s="119" t="s">
        <v>61</v>
      </c>
      <c r="AB421" s="120">
        <f t="shared" ref="AB421:AH421" si="561">K421+R421</f>
        <v>44.72</v>
      </c>
      <c r="AC421" s="120">
        <f t="shared" si="561"/>
        <v>894.39</v>
      </c>
      <c r="AD421" s="120">
        <f t="shared" si="561"/>
        <v>601.46</v>
      </c>
      <c r="AE421" s="120">
        <f t="shared" si="561"/>
        <v>37.27</v>
      </c>
      <c r="AF421" s="120">
        <f t="shared" si="561"/>
        <v>0</v>
      </c>
      <c r="AG421" s="120">
        <f t="shared" si="561"/>
        <v>0</v>
      </c>
      <c r="AH421" s="120">
        <f t="shared" si="561"/>
        <v>1577.84</v>
      </c>
      <c r="AI421" s="119" t="s">
        <v>32</v>
      </c>
    </row>
    <row r="422" s="76" customFormat="1" ht="19" customHeight="1" spans="1:35">
      <c r="A422" s="100">
        <f t="shared" si="545"/>
        <v>419</v>
      </c>
      <c r="B422" s="252" t="s">
        <v>130</v>
      </c>
      <c r="C422" s="59" t="s">
        <v>1003</v>
      </c>
      <c r="D422" s="177" t="s">
        <v>1004</v>
      </c>
      <c r="E422" s="138">
        <v>3726.65</v>
      </c>
      <c r="F422" s="102">
        <v>3726.65</v>
      </c>
      <c r="G422" s="138">
        <v>6014.67</v>
      </c>
      <c r="H422" s="138">
        <v>3726.65</v>
      </c>
      <c r="I422" s="255"/>
      <c r="J422" s="102"/>
      <c r="K422" s="26">
        <f t="shared" si="546"/>
        <v>44.72</v>
      </c>
      <c r="L422" s="26">
        <f t="shared" si="547"/>
        <v>596.26</v>
      </c>
      <c r="M422" s="102">
        <f t="shared" si="548"/>
        <v>481.17</v>
      </c>
      <c r="N422" s="26">
        <f t="shared" si="549"/>
        <v>26.09</v>
      </c>
      <c r="O422" s="102">
        <f t="shared" si="550"/>
        <v>0</v>
      </c>
      <c r="P422" s="102">
        <f t="shared" si="551"/>
        <v>0</v>
      </c>
      <c r="Q422" s="102">
        <f t="shared" si="552"/>
        <v>1148.24</v>
      </c>
      <c r="R422" s="26">
        <f t="shared" si="553"/>
        <v>0</v>
      </c>
      <c r="S422" s="26">
        <f t="shared" si="554"/>
        <v>298.13</v>
      </c>
      <c r="T422" s="102">
        <f t="shared" si="555"/>
        <v>120.29</v>
      </c>
      <c r="U422" s="26">
        <f t="shared" si="556"/>
        <v>11.18</v>
      </c>
      <c r="V422" s="102">
        <f t="shared" si="557"/>
        <v>0</v>
      </c>
      <c r="W422" s="102">
        <f t="shared" si="558"/>
        <v>0</v>
      </c>
      <c r="X422" s="26">
        <f t="shared" si="559"/>
        <v>429.6</v>
      </c>
      <c r="Y422" s="26">
        <f t="shared" si="560"/>
        <v>1577.84</v>
      </c>
      <c r="Z422" s="157"/>
      <c r="AA422" s="119" t="s">
        <v>71</v>
      </c>
      <c r="AB422" s="120">
        <f t="shared" ref="AB422:AH422" si="562">K422+R422</f>
        <v>44.72</v>
      </c>
      <c r="AC422" s="120">
        <f t="shared" si="562"/>
        <v>894.39</v>
      </c>
      <c r="AD422" s="120">
        <f t="shared" si="562"/>
        <v>601.46</v>
      </c>
      <c r="AE422" s="120">
        <f t="shared" si="562"/>
        <v>37.27</v>
      </c>
      <c r="AF422" s="120">
        <f t="shared" si="562"/>
        <v>0</v>
      </c>
      <c r="AG422" s="120">
        <f t="shared" si="562"/>
        <v>0</v>
      </c>
      <c r="AH422" s="120">
        <f t="shared" si="562"/>
        <v>1577.84</v>
      </c>
      <c r="AI422" s="119" t="s">
        <v>34</v>
      </c>
    </row>
    <row r="423" s="76" customFormat="1" ht="19" customHeight="1" spans="1:35">
      <c r="A423" s="100">
        <f t="shared" si="545"/>
        <v>420</v>
      </c>
      <c r="B423" s="252" t="s">
        <v>395</v>
      </c>
      <c r="C423" s="59" t="s">
        <v>1009</v>
      </c>
      <c r="D423" s="177" t="s">
        <v>1010</v>
      </c>
      <c r="E423" s="138">
        <v>3726.65</v>
      </c>
      <c r="F423" s="102">
        <v>3726.65</v>
      </c>
      <c r="G423" s="138">
        <v>6014.67</v>
      </c>
      <c r="H423" s="138">
        <v>3726.65</v>
      </c>
      <c r="I423" s="255"/>
      <c r="J423" s="102"/>
      <c r="K423" s="26">
        <f t="shared" si="546"/>
        <v>44.72</v>
      </c>
      <c r="L423" s="26">
        <f t="shared" si="547"/>
        <v>596.26</v>
      </c>
      <c r="M423" s="102">
        <f t="shared" si="548"/>
        <v>481.17</v>
      </c>
      <c r="N423" s="26">
        <f t="shared" si="549"/>
        <v>26.09</v>
      </c>
      <c r="O423" s="102">
        <f t="shared" si="550"/>
        <v>0</v>
      </c>
      <c r="P423" s="102">
        <f t="shared" si="551"/>
        <v>0</v>
      </c>
      <c r="Q423" s="102">
        <f t="shared" si="552"/>
        <v>1148.24</v>
      </c>
      <c r="R423" s="26">
        <f t="shared" si="553"/>
        <v>0</v>
      </c>
      <c r="S423" s="26">
        <f t="shared" si="554"/>
        <v>298.13</v>
      </c>
      <c r="T423" s="102">
        <f t="shared" si="555"/>
        <v>120.29</v>
      </c>
      <c r="U423" s="26">
        <f t="shared" si="556"/>
        <v>11.18</v>
      </c>
      <c r="V423" s="102">
        <f t="shared" si="557"/>
        <v>0</v>
      </c>
      <c r="W423" s="102">
        <f t="shared" si="558"/>
        <v>0</v>
      </c>
      <c r="X423" s="26">
        <f t="shared" si="559"/>
        <v>429.6</v>
      </c>
      <c r="Y423" s="26">
        <f t="shared" si="560"/>
        <v>1577.84</v>
      </c>
      <c r="Z423" s="157"/>
      <c r="AA423" s="195" t="s">
        <v>62</v>
      </c>
      <c r="AB423" s="120">
        <f t="shared" ref="AB423:AH423" si="563">K423+R423</f>
        <v>44.72</v>
      </c>
      <c r="AC423" s="120">
        <f t="shared" si="563"/>
        <v>894.39</v>
      </c>
      <c r="AD423" s="120">
        <f t="shared" si="563"/>
        <v>601.46</v>
      </c>
      <c r="AE423" s="120">
        <f t="shared" si="563"/>
        <v>37.27</v>
      </c>
      <c r="AF423" s="120">
        <f t="shared" si="563"/>
        <v>0</v>
      </c>
      <c r="AG423" s="120">
        <f t="shared" si="563"/>
        <v>0</v>
      </c>
      <c r="AH423" s="120">
        <f t="shared" si="563"/>
        <v>1577.84</v>
      </c>
      <c r="AI423" s="119" t="s">
        <v>32</v>
      </c>
    </row>
    <row r="424" s="76" customFormat="1" ht="19" customHeight="1" spans="1:35">
      <c r="A424" s="100">
        <f t="shared" si="545"/>
        <v>421</v>
      </c>
      <c r="B424" s="252" t="s">
        <v>201</v>
      </c>
      <c r="C424" s="72" t="s">
        <v>1011</v>
      </c>
      <c r="D424" s="177" t="s">
        <v>1012</v>
      </c>
      <c r="E424" s="138">
        <v>3726.65</v>
      </c>
      <c r="F424" s="102">
        <v>3726.65</v>
      </c>
      <c r="G424" s="138">
        <v>6014.67</v>
      </c>
      <c r="H424" s="138">
        <v>3726.65</v>
      </c>
      <c r="I424" s="193">
        <v>2200</v>
      </c>
      <c r="J424" s="102"/>
      <c r="K424" s="26">
        <f t="shared" si="546"/>
        <v>44.72</v>
      </c>
      <c r="L424" s="26">
        <f t="shared" si="547"/>
        <v>596.26</v>
      </c>
      <c r="M424" s="102">
        <f t="shared" si="548"/>
        <v>481.17</v>
      </c>
      <c r="N424" s="26">
        <f t="shared" si="549"/>
        <v>26.09</v>
      </c>
      <c r="O424" s="102">
        <f t="shared" si="550"/>
        <v>110</v>
      </c>
      <c r="P424" s="102">
        <f t="shared" si="551"/>
        <v>0</v>
      </c>
      <c r="Q424" s="102">
        <f t="shared" si="552"/>
        <v>1258.24</v>
      </c>
      <c r="R424" s="26">
        <f t="shared" si="553"/>
        <v>0</v>
      </c>
      <c r="S424" s="26">
        <f t="shared" si="554"/>
        <v>298.13</v>
      </c>
      <c r="T424" s="102">
        <f t="shared" si="555"/>
        <v>120.29</v>
      </c>
      <c r="U424" s="26">
        <f t="shared" si="556"/>
        <v>11.18</v>
      </c>
      <c r="V424" s="102">
        <f t="shared" si="557"/>
        <v>110</v>
      </c>
      <c r="W424" s="102">
        <f t="shared" si="558"/>
        <v>0</v>
      </c>
      <c r="X424" s="26">
        <f t="shared" si="559"/>
        <v>539.6</v>
      </c>
      <c r="Y424" s="26">
        <f t="shared" si="560"/>
        <v>1797.84</v>
      </c>
      <c r="Z424" s="157"/>
      <c r="AA424" s="195" t="s">
        <v>46</v>
      </c>
      <c r="AB424" s="120">
        <f t="shared" ref="AB424:AH424" si="564">K424+R424</f>
        <v>44.72</v>
      </c>
      <c r="AC424" s="120">
        <f t="shared" si="564"/>
        <v>894.39</v>
      </c>
      <c r="AD424" s="120">
        <f t="shared" si="564"/>
        <v>601.46</v>
      </c>
      <c r="AE424" s="120">
        <f t="shared" si="564"/>
        <v>37.27</v>
      </c>
      <c r="AF424" s="120">
        <f t="shared" si="564"/>
        <v>220</v>
      </c>
      <c r="AG424" s="120">
        <f t="shared" si="564"/>
        <v>0</v>
      </c>
      <c r="AH424" s="120">
        <f t="shared" si="564"/>
        <v>1797.84</v>
      </c>
      <c r="AI424" s="119" t="s">
        <v>32</v>
      </c>
    </row>
    <row r="425" s="76" customFormat="1" ht="19" customHeight="1" spans="1:35">
      <c r="A425" s="100">
        <f t="shared" si="545"/>
        <v>422</v>
      </c>
      <c r="B425" s="252" t="s">
        <v>395</v>
      </c>
      <c r="C425" s="72" t="s">
        <v>1013</v>
      </c>
      <c r="D425" s="177" t="s">
        <v>1014</v>
      </c>
      <c r="E425" s="138">
        <v>3726.65</v>
      </c>
      <c r="F425" s="102">
        <v>3726.65</v>
      </c>
      <c r="G425" s="138">
        <v>6014.67</v>
      </c>
      <c r="H425" s="138">
        <v>3726.65</v>
      </c>
      <c r="I425" s="174"/>
      <c r="J425" s="102"/>
      <c r="K425" s="26">
        <f t="shared" si="546"/>
        <v>44.72</v>
      </c>
      <c r="L425" s="26">
        <f t="shared" si="547"/>
        <v>596.26</v>
      </c>
      <c r="M425" s="102">
        <f t="shared" si="548"/>
        <v>481.17</v>
      </c>
      <c r="N425" s="26">
        <f t="shared" si="549"/>
        <v>26.09</v>
      </c>
      <c r="O425" s="102">
        <f t="shared" si="550"/>
        <v>0</v>
      </c>
      <c r="P425" s="102">
        <f t="shared" si="551"/>
        <v>0</v>
      </c>
      <c r="Q425" s="102">
        <f t="shared" si="552"/>
        <v>1148.24</v>
      </c>
      <c r="R425" s="26">
        <f t="shared" si="553"/>
        <v>0</v>
      </c>
      <c r="S425" s="26">
        <f t="shared" si="554"/>
        <v>298.13</v>
      </c>
      <c r="T425" s="102">
        <f t="shared" si="555"/>
        <v>120.29</v>
      </c>
      <c r="U425" s="26">
        <f t="shared" si="556"/>
        <v>11.18</v>
      </c>
      <c r="V425" s="102">
        <f t="shared" si="557"/>
        <v>0</v>
      </c>
      <c r="W425" s="102">
        <f t="shared" si="558"/>
        <v>0</v>
      </c>
      <c r="X425" s="26">
        <f t="shared" si="559"/>
        <v>429.6</v>
      </c>
      <c r="Y425" s="26">
        <f t="shared" si="560"/>
        <v>1577.84</v>
      </c>
      <c r="Z425" s="157"/>
      <c r="AA425" s="195" t="s">
        <v>62</v>
      </c>
      <c r="AB425" s="120">
        <f t="shared" ref="AB425:AH425" si="565">K425+R425</f>
        <v>44.72</v>
      </c>
      <c r="AC425" s="120">
        <f t="shared" si="565"/>
        <v>894.39</v>
      </c>
      <c r="AD425" s="120">
        <f t="shared" si="565"/>
        <v>601.46</v>
      </c>
      <c r="AE425" s="120">
        <f t="shared" si="565"/>
        <v>37.27</v>
      </c>
      <c r="AF425" s="120">
        <f t="shared" si="565"/>
        <v>0</v>
      </c>
      <c r="AG425" s="120">
        <f t="shared" si="565"/>
        <v>0</v>
      </c>
      <c r="AH425" s="120">
        <f t="shared" si="565"/>
        <v>1577.84</v>
      </c>
      <c r="AI425" s="119" t="s">
        <v>32</v>
      </c>
    </row>
    <row r="426" s="76" customFormat="1" ht="19" customHeight="1" spans="1:35">
      <c r="A426" s="100">
        <f t="shared" si="545"/>
        <v>423</v>
      </c>
      <c r="B426" s="252" t="s">
        <v>395</v>
      </c>
      <c r="C426" s="72" t="s">
        <v>1015</v>
      </c>
      <c r="D426" s="177" t="s">
        <v>1016</v>
      </c>
      <c r="E426" s="138">
        <v>3726.65</v>
      </c>
      <c r="F426" s="102">
        <v>3726.65</v>
      </c>
      <c r="G426" s="138">
        <v>6014.67</v>
      </c>
      <c r="H426" s="138">
        <v>3726.65</v>
      </c>
      <c r="I426" s="193">
        <v>2200</v>
      </c>
      <c r="J426" s="102"/>
      <c r="K426" s="26">
        <f t="shared" si="546"/>
        <v>44.72</v>
      </c>
      <c r="L426" s="26">
        <f t="shared" si="547"/>
        <v>596.26</v>
      </c>
      <c r="M426" s="102">
        <f t="shared" si="548"/>
        <v>481.17</v>
      </c>
      <c r="N426" s="26">
        <f t="shared" si="549"/>
        <v>26.09</v>
      </c>
      <c r="O426" s="102">
        <f t="shared" si="550"/>
        <v>110</v>
      </c>
      <c r="P426" s="102">
        <f t="shared" si="551"/>
        <v>0</v>
      </c>
      <c r="Q426" s="102">
        <f t="shared" si="552"/>
        <v>1258.24</v>
      </c>
      <c r="R426" s="26">
        <f t="shared" si="553"/>
        <v>0</v>
      </c>
      <c r="S426" s="26">
        <f t="shared" si="554"/>
        <v>298.13</v>
      </c>
      <c r="T426" s="102">
        <f t="shared" si="555"/>
        <v>120.29</v>
      </c>
      <c r="U426" s="26">
        <f t="shared" si="556"/>
        <v>11.18</v>
      </c>
      <c r="V426" s="102">
        <f t="shared" si="557"/>
        <v>110</v>
      </c>
      <c r="W426" s="102">
        <f t="shared" si="558"/>
        <v>0</v>
      </c>
      <c r="X426" s="26">
        <f t="shared" si="559"/>
        <v>539.6</v>
      </c>
      <c r="Y426" s="26">
        <f t="shared" si="560"/>
        <v>1797.84</v>
      </c>
      <c r="Z426" s="157"/>
      <c r="AA426" s="195" t="s">
        <v>62</v>
      </c>
      <c r="AB426" s="120">
        <f t="shared" ref="AB426:AH426" si="566">K426+R426</f>
        <v>44.72</v>
      </c>
      <c r="AC426" s="120">
        <f t="shared" si="566"/>
        <v>894.39</v>
      </c>
      <c r="AD426" s="120">
        <f t="shared" si="566"/>
        <v>601.46</v>
      </c>
      <c r="AE426" s="120">
        <f t="shared" si="566"/>
        <v>37.27</v>
      </c>
      <c r="AF426" s="120">
        <f t="shared" si="566"/>
        <v>220</v>
      </c>
      <c r="AG426" s="120">
        <f t="shared" si="566"/>
        <v>0</v>
      </c>
      <c r="AH426" s="120">
        <f t="shared" si="566"/>
        <v>1797.84</v>
      </c>
      <c r="AI426" s="119" t="s">
        <v>32</v>
      </c>
    </row>
    <row r="427" s="76" customFormat="1" ht="19" customHeight="1" spans="1:35">
      <c r="A427" s="100">
        <f t="shared" si="545"/>
        <v>424</v>
      </c>
      <c r="B427" s="252" t="s">
        <v>113</v>
      </c>
      <c r="C427" s="72" t="s">
        <v>1017</v>
      </c>
      <c r="D427" s="177" t="s">
        <v>1018</v>
      </c>
      <c r="E427" s="138">
        <v>3726.65</v>
      </c>
      <c r="F427" s="102">
        <v>3726.65</v>
      </c>
      <c r="G427" s="138">
        <v>6014.67</v>
      </c>
      <c r="H427" s="138">
        <v>3726.65</v>
      </c>
      <c r="I427" s="193">
        <v>3180</v>
      </c>
      <c r="J427" s="102"/>
      <c r="K427" s="26">
        <f t="shared" si="546"/>
        <v>44.72</v>
      </c>
      <c r="L427" s="26">
        <f t="shared" si="547"/>
        <v>596.26</v>
      </c>
      <c r="M427" s="102">
        <f t="shared" si="548"/>
        <v>481.17</v>
      </c>
      <c r="N427" s="26">
        <f t="shared" si="549"/>
        <v>26.09</v>
      </c>
      <c r="O427" s="102">
        <f t="shared" si="550"/>
        <v>159</v>
      </c>
      <c r="P427" s="102">
        <f t="shared" si="551"/>
        <v>0</v>
      </c>
      <c r="Q427" s="102">
        <f t="shared" si="552"/>
        <v>1307.24</v>
      </c>
      <c r="R427" s="26">
        <f t="shared" si="553"/>
        <v>0</v>
      </c>
      <c r="S427" s="26">
        <f t="shared" si="554"/>
        <v>298.13</v>
      </c>
      <c r="T427" s="102">
        <f t="shared" si="555"/>
        <v>120.29</v>
      </c>
      <c r="U427" s="26">
        <f t="shared" si="556"/>
        <v>11.18</v>
      </c>
      <c r="V427" s="102">
        <f t="shared" si="557"/>
        <v>159</v>
      </c>
      <c r="W427" s="102">
        <f t="shared" si="558"/>
        <v>0</v>
      </c>
      <c r="X427" s="26">
        <f t="shared" si="559"/>
        <v>588.6</v>
      </c>
      <c r="Y427" s="26">
        <f t="shared" si="560"/>
        <v>1895.84</v>
      </c>
      <c r="Z427" s="157"/>
      <c r="AA427" s="119" t="s">
        <v>68</v>
      </c>
      <c r="AB427" s="120">
        <f t="shared" ref="AB427:AH427" si="567">K427+R427</f>
        <v>44.72</v>
      </c>
      <c r="AC427" s="120">
        <f t="shared" si="567"/>
        <v>894.39</v>
      </c>
      <c r="AD427" s="120">
        <f t="shared" si="567"/>
        <v>601.46</v>
      </c>
      <c r="AE427" s="120">
        <f t="shared" si="567"/>
        <v>37.27</v>
      </c>
      <c r="AF427" s="120">
        <f t="shared" si="567"/>
        <v>318</v>
      </c>
      <c r="AG427" s="120">
        <f t="shared" si="567"/>
        <v>0</v>
      </c>
      <c r="AH427" s="120">
        <f t="shared" si="567"/>
        <v>1895.84</v>
      </c>
      <c r="AI427" s="119" t="s">
        <v>35</v>
      </c>
    </row>
    <row r="428" s="17" customFormat="1" ht="16" customHeight="1" spans="1:35">
      <c r="A428" s="100">
        <f t="shared" si="545"/>
        <v>425</v>
      </c>
      <c r="B428" s="26" t="s">
        <v>201</v>
      </c>
      <c r="C428" s="20" t="s">
        <v>1019</v>
      </c>
      <c r="D428" s="110" t="s">
        <v>1020</v>
      </c>
      <c r="E428" s="146">
        <v>3726.65</v>
      </c>
      <c r="F428" s="26">
        <v>3726.65</v>
      </c>
      <c r="G428" s="137">
        <v>6014.67</v>
      </c>
      <c r="H428" s="137">
        <v>3726.65</v>
      </c>
      <c r="I428" s="154">
        <v>2200</v>
      </c>
      <c r="J428" s="102"/>
      <c r="K428" s="26">
        <f t="shared" si="546"/>
        <v>44.72</v>
      </c>
      <c r="L428" s="26">
        <f t="shared" si="547"/>
        <v>596.26</v>
      </c>
      <c r="M428" s="102">
        <f t="shared" si="548"/>
        <v>481.17</v>
      </c>
      <c r="N428" s="26">
        <f t="shared" si="549"/>
        <v>26.09</v>
      </c>
      <c r="O428" s="102">
        <f t="shared" si="550"/>
        <v>110</v>
      </c>
      <c r="P428" s="102">
        <f t="shared" si="551"/>
        <v>0</v>
      </c>
      <c r="Q428" s="102">
        <f t="shared" si="552"/>
        <v>1258.24</v>
      </c>
      <c r="R428" s="26">
        <f t="shared" si="553"/>
        <v>0</v>
      </c>
      <c r="S428" s="26">
        <f t="shared" si="554"/>
        <v>298.13</v>
      </c>
      <c r="T428" s="102">
        <f t="shared" si="555"/>
        <v>120.29</v>
      </c>
      <c r="U428" s="26">
        <f t="shared" si="556"/>
        <v>11.18</v>
      </c>
      <c r="V428" s="102">
        <f t="shared" si="557"/>
        <v>110</v>
      </c>
      <c r="W428" s="102">
        <f t="shared" si="558"/>
        <v>0</v>
      </c>
      <c r="X428" s="26">
        <f t="shared" si="559"/>
        <v>539.6</v>
      </c>
      <c r="Y428" s="26">
        <f t="shared" si="560"/>
        <v>1797.84</v>
      </c>
      <c r="Z428" s="132"/>
      <c r="AA428" s="119" t="s">
        <v>46</v>
      </c>
      <c r="AB428" s="120">
        <f t="shared" ref="AB428:AH428" si="568">K428+R428</f>
        <v>44.72</v>
      </c>
      <c r="AC428" s="120">
        <f t="shared" si="568"/>
        <v>894.39</v>
      </c>
      <c r="AD428" s="120">
        <f t="shared" si="568"/>
        <v>601.46</v>
      </c>
      <c r="AE428" s="120">
        <f t="shared" si="568"/>
        <v>37.27</v>
      </c>
      <c r="AF428" s="120">
        <f t="shared" si="568"/>
        <v>220</v>
      </c>
      <c r="AG428" s="120">
        <f t="shared" si="568"/>
        <v>0</v>
      </c>
      <c r="AH428" s="120">
        <f t="shared" si="568"/>
        <v>1797.84</v>
      </c>
      <c r="AI428" s="119" t="s">
        <v>32</v>
      </c>
    </row>
    <row r="429" s="76" customFormat="1" ht="19" customHeight="1" spans="1:35">
      <c r="A429" s="100">
        <f t="shared" si="545"/>
        <v>426</v>
      </c>
      <c r="B429" s="252" t="e">
        <f>_xlfn.XLOOKUP(D429,[3]当月入职!$AS$2:$AS$14,[3]当月入职!$H$2:$H$14)</f>
        <v>#N/A</v>
      </c>
      <c r="C429" s="72" t="s">
        <v>1021</v>
      </c>
      <c r="D429" s="314" t="s">
        <v>1022</v>
      </c>
      <c r="E429" s="138">
        <v>3820</v>
      </c>
      <c r="F429" s="138">
        <v>3820</v>
      </c>
      <c r="G429" s="138">
        <v>6014.67</v>
      </c>
      <c r="H429" s="138">
        <v>3820</v>
      </c>
      <c r="I429" s="174"/>
      <c r="J429" s="102"/>
      <c r="K429" s="26">
        <f t="shared" si="546"/>
        <v>45.84</v>
      </c>
      <c r="L429" s="26">
        <f t="shared" si="547"/>
        <v>611.2</v>
      </c>
      <c r="M429" s="102">
        <f t="shared" si="548"/>
        <v>481.17</v>
      </c>
      <c r="N429" s="26">
        <f t="shared" si="549"/>
        <v>26.74</v>
      </c>
      <c r="O429" s="102">
        <f t="shared" si="550"/>
        <v>0</v>
      </c>
      <c r="P429" s="102">
        <f t="shared" si="551"/>
        <v>0</v>
      </c>
      <c r="Q429" s="102">
        <f t="shared" si="552"/>
        <v>1164.95</v>
      </c>
      <c r="R429" s="26">
        <f t="shared" si="553"/>
        <v>0</v>
      </c>
      <c r="S429" s="26">
        <f t="shared" si="554"/>
        <v>305.6</v>
      </c>
      <c r="T429" s="102">
        <f t="shared" si="555"/>
        <v>120.29</v>
      </c>
      <c r="U429" s="26">
        <f t="shared" si="556"/>
        <v>11.46</v>
      </c>
      <c r="V429" s="102">
        <f t="shared" si="557"/>
        <v>0</v>
      </c>
      <c r="W429" s="102">
        <f t="shared" si="558"/>
        <v>0</v>
      </c>
      <c r="X429" s="26">
        <f t="shared" si="559"/>
        <v>437.35</v>
      </c>
      <c r="Y429" s="26">
        <f t="shared" si="560"/>
        <v>1602.3</v>
      </c>
      <c r="Z429" s="157"/>
      <c r="AA429" s="195" t="s">
        <v>56</v>
      </c>
      <c r="AB429" s="120">
        <f t="shared" ref="AB429:AH429" si="569">K429+R429</f>
        <v>45.84</v>
      </c>
      <c r="AC429" s="120">
        <f t="shared" si="569"/>
        <v>916.8</v>
      </c>
      <c r="AD429" s="120">
        <f t="shared" si="569"/>
        <v>601.46</v>
      </c>
      <c r="AE429" s="120">
        <f t="shared" si="569"/>
        <v>38.2</v>
      </c>
      <c r="AF429" s="120">
        <f t="shared" si="569"/>
        <v>0</v>
      </c>
      <c r="AG429" s="120">
        <f t="shared" si="569"/>
        <v>0</v>
      </c>
      <c r="AH429" s="120">
        <f t="shared" si="569"/>
        <v>1602.3</v>
      </c>
      <c r="AI429" s="119" t="s">
        <v>32</v>
      </c>
    </row>
    <row r="430" s="76" customFormat="1" ht="19" customHeight="1" spans="1:35">
      <c r="A430" s="100">
        <f t="shared" si="545"/>
        <v>427</v>
      </c>
      <c r="B430" s="252" t="e">
        <f>_xlfn.XLOOKUP(D430,[3]当月入职!$AS$2:$AS$14,[3]当月入职!$H$2:$H$14)</f>
        <v>#N/A</v>
      </c>
      <c r="C430" s="72" t="s">
        <v>1025</v>
      </c>
      <c r="D430" s="183" t="s">
        <v>1026</v>
      </c>
      <c r="E430" s="138">
        <v>3820</v>
      </c>
      <c r="F430" s="138">
        <v>3820</v>
      </c>
      <c r="G430" s="138">
        <v>6014.67</v>
      </c>
      <c r="H430" s="138">
        <v>3820</v>
      </c>
      <c r="I430" s="174"/>
      <c r="J430" s="102"/>
      <c r="K430" s="26">
        <f t="shared" si="546"/>
        <v>45.84</v>
      </c>
      <c r="L430" s="26">
        <f t="shared" si="547"/>
        <v>611.2</v>
      </c>
      <c r="M430" s="102">
        <f t="shared" si="548"/>
        <v>481.17</v>
      </c>
      <c r="N430" s="26">
        <f t="shared" si="549"/>
        <v>26.74</v>
      </c>
      <c r="O430" s="102">
        <f t="shared" si="550"/>
        <v>0</v>
      </c>
      <c r="P430" s="102">
        <f t="shared" si="551"/>
        <v>0</v>
      </c>
      <c r="Q430" s="102">
        <f t="shared" si="552"/>
        <v>1164.95</v>
      </c>
      <c r="R430" s="26">
        <f t="shared" si="553"/>
        <v>0</v>
      </c>
      <c r="S430" s="26">
        <f t="shared" si="554"/>
        <v>305.6</v>
      </c>
      <c r="T430" s="102">
        <f t="shared" si="555"/>
        <v>120.29</v>
      </c>
      <c r="U430" s="26">
        <f t="shared" si="556"/>
        <v>11.46</v>
      </c>
      <c r="V430" s="102">
        <f t="shared" si="557"/>
        <v>0</v>
      </c>
      <c r="W430" s="102">
        <f t="shared" si="558"/>
        <v>0</v>
      </c>
      <c r="X430" s="26">
        <f t="shared" si="559"/>
        <v>437.35</v>
      </c>
      <c r="Y430" s="26">
        <f t="shared" si="560"/>
        <v>1602.3</v>
      </c>
      <c r="Z430" s="157"/>
      <c r="AA430" s="119" t="s">
        <v>72</v>
      </c>
      <c r="AB430" s="120">
        <f t="shared" ref="AB430:AH430" si="570">K430+R430</f>
        <v>45.84</v>
      </c>
      <c r="AC430" s="120">
        <f t="shared" si="570"/>
        <v>916.8</v>
      </c>
      <c r="AD430" s="120">
        <f t="shared" si="570"/>
        <v>601.46</v>
      </c>
      <c r="AE430" s="120">
        <f t="shared" si="570"/>
        <v>38.2</v>
      </c>
      <c r="AF430" s="120">
        <f t="shared" si="570"/>
        <v>0</v>
      </c>
      <c r="AG430" s="120">
        <f t="shared" si="570"/>
        <v>0</v>
      </c>
      <c r="AH430" s="120">
        <f t="shared" si="570"/>
        <v>1602.3</v>
      </c>
      <c r="AI430" s="119" t="s">
        <v>34</v>
      </c>
    </row>
    <row r="431" s="76" customFormat="1" ht="19" customHeight="1" spans="1:35">
      <c r="A431" s="100">
        <f t="shared" si="545"/>
        <v>428</v>
      </c>
      <c r="B431" s="252" t="e">
        <f>_xlfn.XLOOKUP(D431,[3]当月入职!$AS$2:$AS$14,[3]当月入职!$H$2:$H$14)</f>
        <v>#N/A</v>
      </c>
      <c r="C431" s="72" t="s">
        <v>1027</v>
      </c>
      <c r="D431" s="183" t="s">
        <v>1028</v>
      </c>
      <c r="E431" s="138">
        <v>3726.65</v>
      </c>
      <c r="F431" s="102">
        <v>3726.65</v>
      </c>
      <c r="G431" s="138">
        <v>6014.67</v>
      </c>
      <c r="H431" s="138">
        <v>3726.65</v>
      </c>
      <c r="I431" s="174"/>
      <c r="J431" s="102"/>
      <c r="K431" s="26">
        <f t="shared" si="546"/>
        <v>44.72</v>
      </c>
      <c r="L431" s="26">
        <f t="shared" si="547"/>
        <v>596.26</v>
      </c>
      <c r="M431" s="102">
        <f t="shared" si="548"/>
        <v>481.17</v>
      </c>
      <c r="N431" s="26">
        <f t="shared" si="549"/>
        <v>26.09</v>
      </c>
      <c r="O431" s="102">
        <f t="shared" si="550"/>
        <v>0</v>
      </c>
      <c r="P431" s="102">
        <f t="shared" si="551"/>
        <v>0</v>
      </c>
      <c r="Q431" s="102">
        <f t="shared" si="552"/>
        <v>1148.24</v>
      </c>
      <c r="R431" s="26">
        <f t="shared" si="553"/>
        <v>0</v>
      </c>
      <c r="S431" s="26">
        <f t="shared" si="554"/>
        <v>298.13</v>
      </c>
      <c r="T431" s="102">
        <f t="shared" si="555"/>
        <v>120.29</v>
      </c>
      <c r="U431" s="26">
        <f t="shared" si="556"/>
        <v>11.18</v>
      </c>
      <c r="V431" s="102">
        <f t="shared" si="557"/>
        <v>0</v>
      </c>
      <c r="W431" s="102">
        <f t="shared" si="558"/>
        <v>0</v>
      </c>
      <c r="X431" s="26">
        <f t="shared" si="559"/>
        <v>429.6</v>
      </c>
      <c r="Y431" s="26">
        <f t="shared" si="560"/>
        <v>1577.84</v>
      </c>
      <c r="Z431" s="157"/>
      <c r="AA431" s="195" t="s">
        <v>54</v>
      </c>
      <c r="AB431" s="120">
        <f t="shared" ref="AB431:AH431" si="571">K431+R431</f>
        <v>44.72</v>
      </c>
      <c r="AC431" s="120">
        <f t="shared" si="571"/>
        <v>894.39</v>
      </c>
      <c r="AD431" s="120">
        <f t="shared" si="571"/>
        <v>601.46</v>
      </c>
      <c r="AE431" s="120">
        <f t="shared" si="571"/>
        <v>37.27</v>
      </c>
      <c r="AF431" s="120">
        <f t="shared" si="571"/>
        <v>0</v>
      </c>
      <c r="AG431" s="120">
        <f t="shared" si="571"/>
        <v>0</v>
      </c>
      <c r="AH431" s="120">
        <f t="shared" si="571"/>
        <v>1577.84</v>
      </c>
      <c r="AI431" s="119" t="s">
        <v>32</v>
      </c>
    </row>
    <row r="432" s="76" customFormat="1" ht="19" customHeight="1" spans="1:35">
      <c r="A432" s="100">
        <f t="shared" ref="A432:A448" si="572">ROW()-3</f>
        <v>429</v>
      </c>
      <c r="B432" s="252" t="e">
        <f>_xlfn.XLOOKUP(D432,[3]当月入职!$AS$2:$AS$14,[3]当月入职!$H$2:$H$14)</f>
        <v>#N/A</v>
      </c>
      <c r="C432" s="72" t="s">
        <v>1029</v>
      </c>
      <c r="D432" s="183" t="s">
        <v>1030</v>
      </c>
      <c r="E432" s="138">
        <v>3726.65</v>
      </c>
      <c r="F432" s="102">
        <v>3726.65</v>
      </c>
      <c r="G432" s="138">
        <v>6014.67</v>
      </c>
      <c r="H432" s="138">
        <v>3726.65</v>
      </c>
      <c r="I432" s="174"/>
      <c r="J432" s="102"/>
      <c r="K432" s="26">
        <f t="shared" ref="K432:K448" si="573">ROUND(E432*0.012,2)</f>
        <v>44.72</v>
      </c>
      <c r="L432" s="26">
        <f t="shared" ref="L432:L448" si="574">ROUND(F432*0.16,2)</f>
        <v>596.26</v>
      </c>
      <c r="M432" s="102">
        <f t="shared" ref="M432:M448" si="575">ROUND(G432*0.08,2)</f>
        <v>481.17</v>
      </c>
      <c r="N432" s="26">
        <f t="shared" ref="N432:N448" si="576">ROUND(H432*0.007,2)</f>
        <v>26.09</v>
      </c>
      <c r="O432" s="102">
        <f t="shared" ref="O432:O448" si="577">I432*5%</f>
        <v>0</v>
      </c>
      <c r="P432" s="102">
        <f t="shared" ref="P432:P448" si="578">J432*50%</f>
        <v>0</v>
      </c>
      <c r="Q432" s="102">
        <f t="shared" ref="Q432:Q448" si="579">SUM(K432:P432)</f>
        <v>1148.24</v>
      </c>
      <c r="R432" s="26">
        <f t="shared" ref="R432:R448" si="580">E432*0</f>
        <v>0</v>
      </c>
      <c r="S432" s="26">
        <f t="shared" ref="S432:S448" si="581">ROUND(F432*0.08,2)</f>
        <v>298.13</v>
      </c>
      <c r="T432" s="102">
        <f t="shared" ref="T432:T448" si="582">ROUND(G432*0.02,2)</f>
        <v>120.29</v>
      </c>
      <c r="U432" s="26">
        <f t="shared" ref="U432:U448" si="583">ROUND(H432*0.003,2)</f>
        <v>11.18</v>
      </c>
      <c r="V432" s="102">
        <f t="shared" ref="V432:V448" si="584">I432*5%</f>
        <v>0</v>
      </c>
      <c r="W432" s="102">
        <f t="shared" ref="W432:W448" si="585">J432*50%</f>
        <v>0</v>
      </c>
      <c r="X432" s="26">
        <f t="shared" ref="X432:X448" si="586">SUM(R432:W432)</f>
        <v>429.6</v>
      </c>
      <c r="Y432" s="26">
        <f t="shared" ref="Y432:Y448" si="587">Q432+X432</f>
        <v>1577.84</v>
      </c>
      <c r="Z432" s="157"/>
      <c r="AA432" s="119" t="s">
        <v>51</v>
      </c>
      <c r="AB432" s="120">
        <f t="shared" ref="AB432:AH432" si="588">K432+R432</f>
        <v>44.72</v>
      </c>
      <c r="AC432" s="120">
        <f t="shared" si="588"/>
        <v>894.39</v>
      </c>
      <c r="AD432" s="120">
        <f t="shared" si="588"/>
        <v>601.46</v>
      </c>
      <c r="AE432" s="120">
        <f t="shared" si="588"/>
        <v>37.27</v>
      </c>
      <c r="AF432" s="120">
        <f t="shared" si="588"/>
        <v>0</v>
      </c>
      <c r="AG432" s="120">
        <f t="shared" si="588"/>
        <v>0</v>
      </c>
      <c r="AH432" s="120">
        <f t="shared" si="588"/>
        <v>1577.84</v>
      </c>
      <c r="AI432" s="119" t="s">
        <v>31</v>
      </c>
    </row>
    <row r="433" s="76" customFormat="1" ht="19" customHeight="1" spans="1:35">
      <c r="A433" s="100">
        <f t="shared" si="572"/>
        <v>430</v>
      </c>
      <c r="B433" s="252" t="e">
        <f>_xlfn.XLOOKUP(D433,[3]当月入职!$AS$2:$AS$14,[3]当月入职!$H$2:$H$14)</f>
        <v>#N/A</v>
      </c>
      <c r="C433" s="72" t="s">
        <v>1031</v>
      </c>
      <c r="D433" s="183" t="s">
        <v>1032</v>
      </c>
      <c r="E433" s="138">
        <v>3726.65</v>
      </c>
      <c r="F433" s="102">
        <v>3726.65</v>
      </c>
      <c r="G433" s="138">
        <v>6014.67</v>
      </c>
      <c r="H433" s="138">
        <v>3726.65</v>
      </c>
      <c r="I433" s="174"/>
      <c r="J433" s="102"/>
      <c r="K433" s="26">
        <f t="shared" si="573"/>
        <v>44.72</v>
      </c>
      <c r="L433" s="26">
        <f t="shared" si="574"/>
        <v>596.26</v>
      </c>
      <c r="M433" s="102">
        <f t="shared" si="575"/>
        <v>481.17</v>
      </c>
      <c r="N433" s="26">
        <f t="shared" si="576"/>
        <v>26.09</v>
      </c>
      <c r="O433" s="102">
        <f t="shared" si="577"/>
        <v>0</v>
      </c>
      <c r="P433" s="102">
        <f t="shared" si="578"/>
        <v>0</v>
      </c>
      <c r="Q433" s="102">
        <f t="shared" si="579"/>
        <v>1148.24</v>
      </c>
      <c r="R433" s="26">
        <f t="shared" si="580"/>
        <v>0</v>
      </c>
      <c r="S433" s="26">
        <f t="shared" si="581"/>
        <v>298.13</v>
      </c>
      <c r="T433" s="102">
        <f t="shared" si="582"/>
        <v>120.29</v>
      </c>
      <c r="U433" s="26">
        <f t="shared" si="583"/>
        <v>11.18</v>
      </c>
      <c r="V433" s="102">
        <f t="shared" si="584"/>
        <v>0</v>
      </c>
      <c r="W433" s="102">
        <f t="shared" si="585"/>
        <v>0</v>
      </c>
      <c r="X433" s="26">
        <f t="shared" si="586"/>
        <v>429.6</v>
      </c>
      <c r="Y433" s="26">
        <f t="shared" si="587"/>
        <v>1577.84</v>
      </c>
      <c r="Z433" s="157"/>
      <c r="AA433" s="119" t="s">
        <v>59</v>
      </c>
      <c r="AB433" s="120">
        <f t="shared" ref="AB433:AH433" si="589">K433+R433</f>
        <v>44.72</v>
      </c>
      <c r="AC433" s="120">
        <f t="shared" si="589"/>
        <v>894.39</v>
      </c>
      <c r="AD433" s="120">
        <f t="shared" si="589"/>
        <v>601.46</v>
      </c>
      <c r="AE433" s="120">
        <f t="shared" si="589"/>
        <v>37.27</v>
      </c>
      <c r="AF433" s="120">
        <f t="shared" si="589"/>
        <v>0</v>
      </c>
      <c r="AG433" s="120">
        <f t="shared" si="589"/>
        <v>0</v>
      </c>
      <c r="AH433" s="120">
        <f t="shared" si="589"/>
        <v>1577.84</v>
      </c>
      <c r="AI433" s="119" t="s">
        <v>35</v>
      </c>
    </row>
    <row r="434" s="76" customFormat="1" ht="19" customHeight="1" spans="1:35">
      <c r="A434" s="100">
        <f t="shared" si="572"/>
        <v>431</v>
      </c>
      <c r="B434" s="252" t="e">
        <f>_xlfn.XLOOKUP(D434,[3]当月入职!$AS$2:$AS$14,[3]当月入职!$H$2:$H$14)</f>
        <v>#N/A</v>
      </c>
      <c r="C434" s="72" t="s">
        <v>1033</v>
      </c>
      <c r="D434" s="183" t="s">
        <v>1034</v>
      </c>
      <c r="E434" s="138">
        <v>3726.65</v>
      </c>
      <c r="F434" s="102">
        <v>3726.65</v>
      </c>
      <c r="G434" s="138">
        <v>6014.67</v>
      </c>
      <c r="H434" s="138">
        <v>3726.65</v>
      </c>
      <c r="I434" s="174"/>
      <c r="J434" s="102"/>
      <c r="K434" s="26">
        <f t="shared" si="573"/>
        <v>44.72</v>
      </c>
      <c r="L434" s="26">
        <f t="shared" si="574"/>
        <v>596.26</v>
      </c>
      <c r="M434" s="102">
        <f t="shared" si="575"/>
        <v>481.17</v>
      </c>
      <c r="N434" s="26">
        <f t="shared" si="576"/>
        <v>26.09</v>
      </c>
      <c r="O434" s="102">
        <f t="shared" si="577"/>
        <v>0</v>
      </c>
      <c r="P434" s="102">
        <f t="shared" si="578"/>
        <v>0</v>
      </c>
      <c r="Q434" s="102">
        <f t="shared" si="579"/>
        <v>1148.24</v>
      </c>
      <c r="R434" s="26">
        <f t="shared" si="580"/>
        <v>0</v>
      </c>
      <c r="S434" s="26">
        <f t="shared" si="581"/>
        <v>298.13</v>
      </c>
      <c r="T434" s="102">
        <f t="shared" si="582"/>
        <v>120.29</v>
      </c>
      <c r="U434" s="26">
        <f t="shared" si="583"/>
        <v>11.18</v>
      </c>
      <c r="V434" s="102">
        <f t="shared" si="584"/>
        <v>0</v>
      </c>
      <c r="W434" s="102">
        <f t="shared" si="585"/>
        <v>0</v>
      </c>
      <c r="X434" s="26">
        <f t="shared" si="586"/>
        <v>429.6</v>
      </c>
      <c r="Y434" s="26">
        <f t="shared" si="587"/>
        <v>1577.84</v>
      </c>
      <c r="Z434" s="157"/>
      <c r="AA434" s="119" t="s">
        <v>59</v>
      </c>
      <c r="AB434" s="120">
        <f t="shared" ref="AB434:AH434" si="590">K434+R434</f>
        <v>44.72</v>
      </c>
      <c r="AC434" s="120">
        <f t="shared" si="590"/>
        <v>894.39</v>
      </c>
      <c r="AD434" s="120">
        <f t="shared" si="590"/>
        <v>601.46</v>
      </c>
      <c r="AE434" s="120">
        <f t="shared" si="590"/>
        <v>37.27</v>
      </c>
      <c r="AF434" s="120">
        <f t="shared" si="590"/>
        <v>0</v>
      </c>
      <c r="AG434" s="120">
        <f t="shared" si="590"/>
        <v>0</v>
      </c>
      <c r="AH434" s="120">
        <f t="shared" si="590"/>
        <v>1577.84</v>
      </c>
      <c r="AI434" s="119" t="s">
        <v>35</v>
      </c>
    </row>
    <row r="435" s="76" customFormat="1" ht="19" customHeight="1" spans="1:35">
      <c r="A435" s="100">
        <f t="shared" si="572"/>
        <v>432</v>
      </c>
      <c r="B435" s="252" t="e">
        <f>_xlfn.XLOOKUP(D435,[3]当月入职!$AS$2:$AS$14,[3]当月入职!$H$2:$H$14)</f>
        <v>#N/A</v>
      </c>
      <c r="C435" s="72" t="s">
        <v>1035</v>
      </c>
      <c r="D435" s="183" t="s">
        <v>1036</v>
      </c>
      <c r="E435" s="138">
        <v>3726.65</v>
      </c>
      <c r="F435" s="102">
        <v>3726.65</v>
      </c>
      <c r="G435" s="138">
        <v>6014.67</v>
      </c>
      <c r="H435" s="138">
        <v>3726.65</v>
      </c>
      <c r="I435" s="174"/>
      <c r="J435" s="102"/>
      <c r="K435" s="26">
        <f t="shared" si="573"/>
        <v>44.72</v>
      </c>
      <c r="L435" s="26">
        <f t="shared" si="574"/>
        <v>596.26</v>
      </c>
      <c r="M435" s="102">
        <f t="shared" si="575"/>
        <v>481.17</v>
      </c>
      <c r="N435" s="26">
        <f t="shared" si="576"/>
        <v>26.09</v>
      </c>
      <c r="O435" s="102">
        <f t="shared" si="577"/>
        <v>0</v>
      </c>
      <c r="P435" s="102">
        <f t="shared" si="578"/>
        <v>0</v>
      </c>
      <c r="Q435" s="102">
        <f t="shared" si="579"/>
        <v>1148.24</v>
      </c>
      <c r="R435" s="26">
        <f t="shared" si="580"/>
        <v>0</v>
      </c>
      <c r="S435" s="26">
        <f t="shared" si="581"/>
        <v>298.13</v>
      </c>
      <c r="T435" s="102">
        <f t="shared" si="582"/>
        <v>120.29</v>
      </c>
      <c r="U435" s="26">
        <f t="shared" si="583"/>
        <v>11.18</v>
      </c>
      <c r="V435" s="102">
        <f t="shared" si="584"/>
        <v>0</v>
      </c>
      <c r="W435" s="102">
        <f t="shared" si="585"/>
        <v>0</v>
      </c>
      <c r="X435" s="26">
        <f t="shared" si="586"/>
        <v>429.6</v>
      </c>
      <c r="Y435" s="26">
        <f t="shared" si="587"/>
        <v>1577.84</v>
      </c>
      <c r="Z435" s="157"/>
      <c r="AA435" s="195" t="s">
        <v>56</v>
      </c>
      <c r="AB435" s="120">
        <f t="shared" ref="AB435:AH435" si="591">K435+R435</f>
        <v>44.72</v>
      </c>
      <c r="AC435" s="120">
        <f t="shared" si="591"/>
        <v>894.39</v>
      </c>
      <c r="AD435" s="120">
        <f t="shared" si="591"/>
        <v>601.46</v>
      </c>
      <c r="AE435" s="120">
        <f t="shared" si="591"/>
        <v>37.27</v>
      </c>
      <c r="AF435" s="120">
        <f t="shared" si="591"/>
        <v>0</v>
      </c>
      <c r="AG435" s="120">
        <f t="shared" si="591"/>
        <v>0</v>
      </c>
      <c r="AH435" s="120">
        <f t="shared" si="591"/>
        <v>1577.84</v>
      </c>
      <c r="AI435" s="119" t="s">
        <v>32</v>
      </c>
    </row>
    <row r="436" s="76" customFormat="1" ht="19" customHeight="1" spans="1:35">
      <c r="A436" s="100">
        <f t="shared" si="572"/>
        <v>433</v>
      </c>
      <c r="B436" s="252" t="e">
        <f>_xlfn.XLOOKUP(D436,[3]当月入职!$AS$2:$AS$14,[3]当月入职!$H$2:$H$14)</f>
        <v>#N/A</v>
      </c>
      <c r="C436" s="72" t="s">
        <v>1037</v>
      </c>
      <c r="D436" s="183" t="s">
        <v>1038</v>
      </c>
      <c r="E436" s="138">
        <v>3726.65</v>
      </c>
      <c r="F436" s="102">
        <v>3726.65</v>
      </c>
      <c r="G436" s="138">
        <v>6014.67</v>
      </c>
      <c r="H436" s="138">
        <v>3726.65</v>
      </c>
      <c r="I436" s="174"/>
      <c r="J436" s="102"/>
      <c r="K436" s="26">
        <f t="shared" si="573"/>
        <v>44.72</v>
      </c>
      <c r="L436" s="26">
        <f t="shared" si="574"/>
        <v>596.26</v>
      </c>
      <c r="M436" s="102">
        <f t="shared" si="575"/>
        <v>481.17</v>
      </c>
      <c r="N436" s="26">
        <f t="shared" si="576"/>
        <v>26.09</v>
      </c>
      <c r="O436" s="102">
        <f t="shared" si="577"/>
        <v>0</v>
      </c>
      <c r="P436" s="102">
        <f t="shared" si="578"/>
        <v>0</v>
      </c>
      <c r="Q436" s="102">
        <f t="shared" si="579"/>
        <v>1148.24</v>
      </c>
      <c r="R436" s="26">
        <f t="shared" si="580"/>
        <v>0</v>
      </c>
      <c r="S436" s="26">
        <f t="shared" si="581"/>
        <v>298.13</v>
      </c>
      <c r="T436" s="102">
        <f t="shared" si="582"/>
        <v>120.29</v>
      </c>
      <c r="U436" s="26">
        <f t="shared" si="583"/>
        <v>11.18</v>
      </c>
      <c r="V436" s="102">
        <f t="shared" si="584"/>
        <v>0</v>
      </c>
      <c r="W436" s="102">
        <f t="shared" si="585"/>
        <v>0</v>
      </c>
      <c r="X436" s="26">
        <f t="shared" si="586"/>
        <v>429.6</v>
      </c>
      <c r="Y436" s="26">
        <f t="shared" si="587"/>
        <v>1577.84</v>
      </c>
      <c r="Z436" s="157"/>
      <c r="AA436" s="119" t="s">
        <v>46</v>
      </c>
      <c r="AB436" s="120">
        <f t="shared" ref="AB436:AH436" si="592">K436+R436</f>
        <v>44.72</v>
      </c>
      <c r="AC436" s="120">
        <f t="shared" si="592"/>
        <v>894.39</v>
      </c>
      <c r="AD436" s="120">
        <f t="shared" si="592"/>
        <v>601.46</v>
      </c>
      <c r="AE436" s="120">
        <f t="shared" si="592"/>
        <v>37.27</v>
      </c>
      <c r="AF436" s="120">
        <f t="shared" si="592"/>
        <v>0</v>
      </c>
      <c r="AG436" s="120">
        <f t="shared" si="592"/>
        <v>0</v>
      </c>
      <c r="AH436" s="120">
        <f t="shared" si="592"/>
        <v>1577.84</v>
      </c>
      <c r="AI436" s="119" t="s">
        <v>32</v>
      </c>
    </row>
    <row r="437" s="76" customFormat="1" ht="19" customHeight="1" spans="1:35">
      <c r="A437" s="100">
        <f t="shared" si="572"/>
        <v>434</v>
      </c>
      <c r="B437" s="252" t="e">
        <f>_xlfn.XLOOKUP(D437,[3]当月入职!$AS$2:$AS$14,[3]当月入职!$H$2:$H$14)</f>
        <v>#N/A</v>
      </c>
      <c r="C437" s="72" t="s">
        <v>1039</v>
      </c>
      <c r="D437" s="183" t="s">
        <v>1040</v>
      </c>
      <c r="E437" s="138">
        <v>3726.65</v>
      </c>
      <c r="F437" s="102">
        <v>3726.65</v>
      </c>
      <c r="G437" s="138">
        <v>6014.67</v>
      </c>
      <c r="H437" s="138">
        <v>3726.65</v>
      </c>
      <c r="I437" s="174"/>
      <c r="J437" s="102"/>
      <c r="K437" s="26">
        <f t="shared" si="573"/>
        <v>44.72</v>
      </c>
      <c r="L437" s="26">
        <f t="shared" si="574"/>
        <v>596.26</v>
      </c>
      <c r="M437" s="102">
        <f t="shared" si="575"/>
        <v>481.17</v>
      </c>
      <c r="N437" s="26">
        <f t="shared" si="576"/>
        <v>26.09</v>
      </c>
      <c r="O437" s="102">
        <f t="shared" si="577"/>
        <v>0</v>
      </c>
      <c r="P437" s="102">
        <f t="shared" si="578"/>
        <v>0</v>
      </c>
      <c r="Q437" s="102">
        <f t="shared" si="579"/>
        <v>1148.24</v>
      </c>
      <c r="R437" s="26">
        <f t="shared" si="580"/>
        <v>0</v>
      </c>
      <c r="S437" s="26">
        <f t="shared" si="581"/>
        <v>298.13</v>
      </c>
      <c r="T437" s="102">
        <f t="shared" si="582"/>
        <v>120.29</v>
      </c>
      <c r="U437" s="26">
        <f t="shared" si="583"/>
        <v>11.18</v>
      </c>
      <c r="V437" s="102">
        <f t="shared" si="584"/>
        <v>0</v>
      </c>
      <c r="W437" s="102">
        <f t="shared" si="585"/>
        <v>0</v>
      </c>
      <c r="X437" s="26">
        <f t="shared" si="586"/>
        <v>429.6</v>
      </c>
      <c r="Y437" s="26">
        <f t="shared" si="587"/>
        <v>1577.84</v>
      </c>
      <c r="Z437" s="157"/>
      <c r="AA437" s="119" t="s">
        <v>52</v>
      </c>
      <c r="AB437" s="120">
        <f t="shared" ref="AB437:AH437" si="593">K437+R437</f>
        <v>44.72</v>
      </c>
      <c r="AC437" s="120">
        <f t="shared" si="593"/>
        <v>894.39</v>
      </c>
      <c r="AD437" s="120">
        <f t="shared" si="593"/>
        <v>601.46</v>
      </c>
      <c r="AE437" s="120">
        <f t="shared" si="593"/>
        <v>37.27</v>
      </c>
      <c r="AF437" s="120">
        <f t="shared" si="593"/>
        <v>0</v>
      </c>
      <c r="AG437" s="120">
        <f t="shared" si="593"/>
        <v>0</v>
      </c>
      <c r="AH437" s="120">
        <f t="shared" si="593"/>
        <v>1577.84</v>
      </c>
      <c r="AI437" s="119" t="s">
        <v>34</v>
      </c>
    </row>
    <row r="438" s="77" customFormat="1" ht="19" customHeight="1" spans="1:35">
      <c r="A438" s="104">
        <f t="shared" si="572"/>
        <v>435</v>
      </c>
      <c r="B438" s="253" t="s">
        <v>552</v>
      </c>
      <c r="C438" s="181" t="s">
        <v>999</v>
      </c>
      <c r="D438" s="182" t="s">
        <v>1000</v>
      </c>
      <c r="E438" s="153">
        <v>3726.65</v>
      </c>
      <c r="F438" s="107">
        <v>0</v>
      </c>
      <c r="G438" s="153">
        <v>0</v>
      </c>
      <c r="H438" s="153">
        <v>0</v>
      </c>
      <c r="I438" s="173">
        <v>0</v>
      </c>
      <c r="J438" s="107"/>
      <c r="K438" s="105">
        <f t="shared" si="573"/>
        <v>44.72</v>
      </c>
      <c r="L438" s="105">
        <f t="shared" si="574"/>
        <v>0</v>
      </c>
      <c r="M438" s="107">
        <f t="shared" si="575"/>
        <v>0</v>
      </c>
      <c r="N438" s="105">
        <f t="shared" si="576"/>
        <v>0</v>
      </c>
      <c r="O438" s="107">
        <f t="shared" si="577"/>
        <v>0</v>
      </c>
      <c r="P438" s="107">
        <f t="shared" si="578"/>
        <v>0</v>
      </c>
      <c r="Q438" s="107">
        <f t="shared" si="579"/>
        <v>44.72</v>
      </c>
      <c r="R438" s="105">
        <f t="shared" si="580"/>
        <v>0</v>
      </c>
      <c r="S438" s="105">
        <f t="shared" si="581"/>
        <v>0</v>
      </c>
      <c r="T438" s="107">
        <f t="shared" si="582"/>
        <v>0</v>
      </c>
      <c r="U438" s="105">
        <f t="shared" si="583"/>
        <v>0</v>
      </c>
      <c r="V438" s="107">
        <f t="shared" si="584"/>
        <v>0</v>
      </c>
      <c r="W438" s="107">
        <f t="shared" si="585"/>
        <v>0</v>
      </c>
      <c r="X438" s="105">
        <f t="shared" si="586"/>
        <v>0</v>
      </c>
      <c r="Y438" s="105">
        <f t="shared" si="587"/>
        <v>44.72</v>
      </c>
      <c r="Z438" s="175"/>
      <c r="AA438" s="121" t="s">
        <v>44</v>
      </c>
      <c r="AB438" s="122">
        <f t="shared" ref="AB438:AH438" si="594">K438+R438</f>
        <v>44.72</v>
      </c>
      <c r="AC438" s="122">
        <f t="shared" si="594"/>
        <v>0</v>
      </c>
      <c r="AD438" s="122">
        <f t="shared" si="594"/>
        <v>0</v>
      </c>
      <c r="AE438" s="122">
        <f t="shared" si="594"/>
        <v>0</v>
      </c>
      <c r="AF438" s="122">
        <f t="shared" si="594"/>
        <v>0</v>
      </c>
      <c r="AG438" s="122">
        <f t="shared" si="594"/>
        <v>0</v>
      </c>
      <c r="AH438" s="122">
        <f t="shared" si="594"/>
        <v>44.72</v>
      </c>
      <c r="AI438" s="121" t="s">
        <v>32</v>
      </c>
    </row>
    <row r="439" s="76" customFormat="1" ht="19" customHeight="1" spans="1:35">
      <c r="A439" s="100">
        <f t="shared" si="572"/>
        <v>436</v>
      </c>
      <c r="B439" s="252" t="e">
        <f>_xlfn.XLOOKUP(D439,[3]当月入职!$AS$2:$AS$14,[3]当月入职!$H$2:$H$14)</f>
        <v>#N/A</v>
      </c>
      <c r="C439" s="72" t="s">
        <v>1041</v>
      </c>
      <c r="D439" s="183" t="s">
        <v>1042</v>
      </c>
      <c r="E439" s="138">
        <v>3726.65</v>
      </c>
      <c r="F439" s="102">
        <v>3726.65</v>
      </c>
      <c r="G439" s="138">
        <v>6014.67</v>
      </c>
      <c r="H439" s="138">
        <v>3726.65</v>
      </c>
      <c r="I439" s="174"/>
      <c r="J439" s="102"/>
      <c r="K439" s="26">
        <f t="shared" si="573"/>
        <v>44.72</v>
      </c>
      <c r="L439" s="26">
        <f t="shared" si="574"/>
        <v>596.26</v>
      </c>
      <c r="M439" s="102">
        <f t="shared" si="575"/>
        <v>481.17</v>
      </c>
      <c r="N439" s="26">
        <f t="shared" si="576"/>
        <v>26.09</v>
      </c>
      <c r="O439" s="102">
        <f t="shared" si="577"/>
        <v>0</v>
      </c>
      <c r="P439" s="102">
        <f t="shared" si="578"/>
        <v>0</v>
      </c>
      <c r="Q439" s="102">
        <f t="shared" si="579"/>
        <v>1148.24</v>
      </c>
      <c r="R439" s="26">
        <f t="shared" si="580"/>
        <v>0</v>
      </c>
      <c r="S439" s="26">
        <f t="shared" si="581"/>
        <v>298.13</v>
      </c>
      <c r="T439" s="102">
        <f t="shared" si="582"/>
        <v>120.29</v>
      </c>
      <c r="U439" s="26">
        <f t="shared" si="583"/>
        <v>11.18</v>
      </c>
      <c r="V439" s="102">
        <f t="shared" si="584"/>
        <v>0</v>
      </c>
      <c r="W439" s="102">
        <f t="shared" si="585"/>
        <v>0</v>
      </c>
      <c r="X439" s="26">
        <f t="shared" si="586"/>
        <v>429.6</v>
      </c>
      <c r="Y439" s="26">
        <f t="shared" si="587"/>
        <v>1577.84</v>
      </c>
      <c r="Z439" s="157"/>
      <c r="AA439" s="119" t="s">
        <v>57</v>
      </c>
      <c r="AB439" s="120">
        <f t="shared" ref="AB439:AH439" si="595">K439+R439</f>
        <v>44.72</v>
      </c>
      <c r="AC439" s="120">
        <f t="shared" si="595"/>
        <v>894.39</v>
      </c>
      <c r="AD439" s="120">
        <f t="shared" si="595"/>
        <v>601.46</v>
      </c>
      <c r="AE439" s="120">
        <f t="shared" si="595"/>
        <v>37.27</v>
      </c>
      <c r="AF439" s="120">
        <f t="shared" si="595"/>
        <v>0</v>
      </c>
      <c r="AG439" s="120">
        <f t="shared" si="595"/>
        <v>0</v>
      </c>
      <c r="AH439" s="120">
        <f t="shared" si="595"/>
        <v>1577.84</v>
      </c>
      <c r="AI439" s="119" t="s">
        <v>32</v>
      </c>
    </row>
    <row r="440" s="76" customFormat="1" ht="15" customHeight="1" spans="1:35">
      <c r="A440" s="100">
        <f t="shared" si="572"/>
        <v>437</v>
      </c>
      <c r="B440" s="252" t="e">
        <f>_xlfn.XLOOKUP(D440,[3]当月入职!$AS$2:$AS$14,[3]当月入职!$H$2:$H$14)</f>
        <v>#N/A</v>
      </c>
      <c r="C440" s="72" t="s">
        <v>1045</v>
      </c>
      <c r="D440" s="183" t="s">
        <v>1046</v>
      </c>
      <c r="E440" s="138">
        <v>3726.65</v>
      </c>
      <c r="F440" s="102">
        <v>3726.65</v>
      </c>
      <c r="G440" s="138">
        <v>6014.67</v>
      </c>
      <c r="H440" s="138">
        <v>3726.65</v>
      </c>
      <c r="I440" s="174"/>
      <c r="J440" s="102"/>
      <c r="K440" s="26">
        <f t="shared" si="573"/>
        <v>44.72</v>
      </c>
      <c r="L440" s="26">
        <f t="shared" si="574"/>
        <v>596.26</v>
      </c>
      <c r="M440" s="102">
        <f t="shared" si="575"/>
        <v>481.17</v>
      </c>
      <c r="N440" s="26">
        <f t="shared" si="576"/>
        <v>26.09</v>
      </c>
      <c r="O440" s="102">
        <f t="shared" si="577"/>
        <v>0</v>
      </c>
      <c r="P440" s="102">
        <f t="shared" si="578"/>
        <v>0</v>
      </c>
      <c r="Q440" s="102">
        <f t="shared" si="579"/>
        <v>1148.24</v>
      </c>
      <c r="R440" s="26">
        <f t="shared" si="580"/>
        <v>0</v>
      </c>
      <c r="S440" s="26">
        <f t="shared" si="581"/>
        <v>298.13</v>
      </c>
      <c r="T440" s="102">
        <f t="shared" si="582"/>
        <v>120.29</v>
      </c>
      <c r="U440" s="26">
        <f t="shared" si="583"/>
        <v>11.18</v>
      </c>
      <c r="V440" s="102">
        <f t="shared" si="584"/>
        <v>0</v>
      </c>
      <c r="W440" s="102">
        <f t="shared" si="585"/>
        <v>0</v>
      </c>
      <c r="X440" s="26">
        <f t="shared" si="586"/>
        <v>429.6</v>
      </c>
      <c r="Y440" s="26">
        <f t="shared" si="587"/>
        <v>1577.84</v>
      </c>
      <c r="Z440" s="157"/>
      <c r="AA440" s="119" t="s">
        <v>50</v>
      </c>
      <c r="AB440" s="120">
        <f t="shared" ref="AB440:AH440" si="596">K440+R440</f>
        <v>44.72</v>
      </c>
      <c r="AC440" s="120">
        <f t="shared" si="596"/>
        <v>894.39</v>
      </c>
      <c r="AD440" s="120">
        <f t="shared" si="596"/>
        <v>601.46</v>
      </c>
      <c r="AE440" s="120">
        <f t="shared" si="596"/>
        <v>37.27</v>
      </c>
      <c r="AF440" s="120">
        <f t="shared" si="596"/>
        <v>0</v>
      </c>
      <c r="AG440" s="120">
        <f t="shared" si="596"/>
        <v>0</v>
      </c>
      <c r="AH440" s="120">
        <f t="shared" si="596"/>
        <v>1577.84</v>
      </c>
      <c r="AI440" s="119" t="s">
        <v>35</v>
      </c>
    </row>
    <row r="441" s="77" customFormat="1" ht="15" customHeight="1" spans="1:35">
      <c r="A441" s="104">
        <f t="shared" si="572"/>
        <v>438</v>
      </c>
      <c r="B441" s="254" t="s">
        <v>103</v>
      </c>
      <c r="C441" s="226" t="s">
        <v>1103</v>
      </c>
      <c r="D441" s="227" t="s">
        <v>1104</v>
      </c>
      <c r="E441" s="228">
        <v>3726.65</v>
      </c>
      <c r="F441" s="229">
        <v>0</v>
      </c>
      <c r="G441" s="228">
        <v>0</v>
      </c>
      <c r="H441" s="228">
        <v>0</v>
      </c>
      <c r="I441" s="173"/>
      <c r="J441" s="107"/>
      <c r="K441" s="105">
        <f t="shared" si="573"/>
        <v>44.72</v>
      </c>
      <c r="L441" s="105">
        <f t="shared" si="574"/>
        <v>0</v>
      </c>
      <c r="M441" s="107">
        <f t="shared" si="575"/>
        <v>0</v>
      </c>
      <c r="N441" s="105">
        <f t="shared" si="576"/>
        <v>0</v>
      </c>
      <c r="O441" s="107">
        <f t="shared" si="577"/>
        <v>0</v>
      </c>
      <c r="P441" s="107">
        <f t="shared" si="578"/>
        <v>0</v>
      </c>
      <c r="Q441" s="107">
        <f t="shared" si="579"/>
        <v>44.72</v>
      </c>
      <c r="R441" s="105">
        <f t="shared" si="580"/>
        <v>0</v>
      </c>
      <c r="S441" s="105">
        <f t="shared" si="581"/>
        <v>0</v>
      </c>
      <c r="T441" s="107">
        <f t="shared" si="582"/>
        <v>0</v>
      </c>
      <c r="U441" s="105">
        <f t="shared" si="583"/>
        <v>0</v>
      </c>
      <c r="V441" s="107">
        <f t="shared" si="584"/>
        <v>0</v>
      </c>
      <c r="W441" s="107">
        <f t="shared" si="585"/>
        <v>0</v>
      </c>
      <c r="X441" s="105">
        <f t="shared" si="586"/>
        <v>0</v>
      </c>
      <c r="Y441" s="105">
        <f t="shared" si="587"/>
        <v>44.72</v>
      </c>
      <c r="Z441" s="175"/>
      <c r="AA441" s="196" t="s">
        <v>42</v>
      </c>
      <c r="AB441" s="122">
        <f t="shared" ref="AB441:AH441" si="597">K441+R441</f>
        <v>44.72</v>
      </c>
      <c r="AC441" s="122">
        <f t="shared" si="597"/>
        <v>0</v>
      </c>
      <c r="AD441" s="122">
        <f t="shared" si="597"/>
        <v>0</v>
      </c>
      <c r="AE441" s="122">
        <f t="shared" si="597"/>
        <v>0</v>
      </c>
      <c r="AF441" s="122">
        <f t="shared" si="597"/>
        <v>0</v>
      </c>
      <c r="AG441" s="122">
        <f t="shared" si="597"/>
        <v>0</v>
      </c>
      <c r="AH441" s="122">
        <f t="shared" si="597"/>
        <v>44.72</v>
      </c>
      <c r="AI441" s="121" t="s">
        <v>32</v>
      </c>
    </row>
    <row r="442" s="76" customFormat="1" ht="17" customHeight="1" spans="1:35">
      <c r="A442" s="100">
        <f t="shared" si="572"/>
        <v>439</v>
      </c>
      <c r="B442" s="252" t="s">
        <v>201</v>
      </c>
      <c r="C442" s="199" t="s">
        <v>1105</v>
      </c>
      <c r="D442" s="314" t="s">
        <v>1106</v>
      </c>
      <c r="E442" s="236">
        <v>3726.65</v>
      </c>
      <c r="F442" s="237">
        <v>3726.65</v>
      </c>
      <c r="G442" s="236">
        <v>6014.67</v>
      </c>
      <c r="H442" s="236">
        <v>3726.65</v>
      </c>
      <c r="I442" s="174"/>
      <c r="J442" s="102">
        <v>108</v>
      </c>
      <c r="K442" s="26">
        <f t="shared" si="573"/>
        <v>44.72</v>
      </c>
      <c r="L442" s="26">
        <f t="shared" si="574"/>
        <v>596.26</v>
      </c>
      <c r="M442" s="102">
        <f t="shared" si="575"/>
        <v>481.17</v>
      </c>
      <c r="N442" s="26">
        <f t="shared" si="576"/>
        <v>26.09</v>
      </c>
      <c r="O442" s="102">
        <f t="shared" si="577"/>
        <v>0</v>
      </c>
      <c r="P442" s="102">
        <f t="shared" si="578"/>
        <v>54</v>
      </c>
      <c r="Q442" s="102">
        <f t="shared" si="579"/>
        <v>1202.24</v>
      </c>
      <c r="R442" s="26">
        <f t="shared" si="580"/>
        <v>0</v>
      </c>
      <c r="S442" s="26">
        <f t="shared" si="581"/>
        <v>298.13</v>
      </c>
      <c r="T442" s="102">
        <f t="shared" si="582"/>
        <v>120.29</v>
      </c>
      <c r="U442" s="26">
        <f t="shared" si="583"/>
        <v>11.18</v>
      </c>
      <c r="V442" s="102">
        <f t="shared" si="584"/>
        <v>0</v>
      </c>
      <c r="W442" s="102">
        <f t="shared" si="585"/>
        <v>54</v>
      </c>
      <c r="X442" s="26">
        <f t="shared" si="586"/>
        <v>483.6</v>
      </c>
      <c r="Y442" s="26">
        <f t="shared" si="587"/>
        <v>1685.84</v>
      </c>
      <c r="Z442" s="157"/>
      <c r="AA442" s="195" t="s">
        <v>46</v>
      </c>
      <c r="AB442" s="120">
        <f t="shared" ref="AB442:AH442" si="598">K442+R442</f>
        <v>44.72</v>
      </c>
      <c r="AC442" s="120">
        <f t="shared" si="598"/>
        <v>894.39</v>
      </c>
      <c r="AD442" s="120">
        <f t="shared" si="598"/>
        <v>601.46</v>
      </c>
      <c r="AE442" s="120">
        <f t="shared" si="598"/>
        <v>37.27</v>
      </c>
      <c r="AF442" s="120">
        <f t="shared" si="598"/>
        <v>0</v>
      </c>
      <c r="AG442" s="120">
        <f t="shared" si="598"/>
        <v>108</v>
      </c>
      <c r="AH442" s="120">
        <f t="shared" si="598"/>
        <v>1685.84</v>
      </c>
      <c r="AI442" s="119" t="s">
        <v>32</v>
      </c>
    </row>
    <row r="443" s="76" customFormat="1" ht="17" customHeight="1" spans="1:35">
      <c r="A443" s="100">
        <f t="shared" si="572"/>
        <v>440</v>
      </c>
      <c r="B443" s="252" t="s">
        <v>103</v>
      </c>
      <c r="C443" s="199" t="s">
        <v>1107</v>
      </c>
      <c r="D443" s="183" t="s">
        <v>1108</v>
      </c>
      <c r="E443" s="236">
        <v>3726.65</v>
      </c>
      <c r="F443" s="237">
        <v>3726.65</v>
      </c>
      <c r="G443" s="236">
        <v>6014.67</v>
      </c>
      <c r="H443" s="236">
        <v>3726.65</v>
      </c>
      <c r="I443" s="174"/>
      <c r="J443" s="102">
        <v>108</v>
      </c>
      <c r="K443" s="26">
        <f t="shared" si="573"/>
        <v>44.72</v>
      </c>
      <c r="L443" s="26">
        <f t="shared" si="574"/>
        <v>596.26</v>
      </c>
      <c r="M443" s="102">
        <f t="shared" si="575"/>
        <v>481.17</v>
      </c>
      <c r="N443" s="26">
        <f t="shared" si="576"/>
        <v>26.09</v>
      </c>
      <c r="O443" s="102">
        <f t="shared" si="577"/>
        <v>0</v>
      </c>
      <c r="P443" s="102">
        <f t="shared" si="578"/>
        <v>54</v>
      </c>
      <c r="Q443" s="102">
        <f t="shared" si="579"/>
        <v>1202.24</v>
      </c>
      <c r="R443" s="26">
        <f t="shared" si="580"/>
        <v>0</v>
      </c>
      <c r="S443" s="26">
        <f t="shared" si="581"/>
        <v>298.13</v>
      </c>
      <c r="T443" s="102">
        <f t="shared" si="582"/>
        <v>120.29</v>
      </c>
      <c r="U443" s="26">
        <f t="shared" si="583"/>
        <v>11.18</v>
      </c>
      <c r="V443" s="102">
        <f t="shared" si="584"/>
        <v>0</v>
      </c>
      <c r="W443" s="102">
        <f t="shared" si="585"/>
        <v>54</v>
      </c>
      <c r="X443" s="26">
        <f t="shared" si="586"/>
        <v>483.6</v>
      </c>
      <c r="Y443" s="26">
        <f t="shared" si="587"/>
        <v>1685.84</v>
      </c>
      <c r="Z443" s="157"/>
      <c r="AA443" s="119" t="s">
        <v>64</v>
      </c>
      <c r="AB443" s="120">
        <f t="shared" ref="AB443:AH443" si="599">K443+R443</f>
        <v>44.72</v>
      </c>
      <c r="AC443" s="120">
        <f t="shared" si="599"/>
        <v>894.39</v>
      </c>
      <c r="AD443" s="120">
        <f t="shared" si="599"/>
        <v>601.46</v>
      </c>
      <c r="AE443" s="120">
        <f t="shared" si="599"/>
        <v>37.27</v>
      </c>
      <c r="AF443" s="120">
        <f t="shared" si="599"/>
        <v>0</v>
      </c>
      <c r="AG443" s="120">
        <f t="shared" si="599"/>
        <v>108</v>
      </c>
      <c r="AH443" s="120">
        <f t="shared" si="599"/>
        <v>1685.84</v>
      </c>
      <c r="AI443" s="119" t="s">
        <v>32</v>
      </c>
    </row>
    <row r="444" s="76" customFormat="1" ht="17" customHeight="1" spans="1:35">
      <c r="A444" s="100">
        <f t="shared" si="572"/>
        <v>441</v>
      </c>
      <c r="B444" s="252" t="s">
        <v>395</v>
      </c>
      <c r="C444" s="199" t="s">
        <v>1109</v>
      </c>
      <c r="D444" s="183" t="s">
        <v>1110</v>
      </c>
      <c r="E444" s="236">
        <v>3820</v>
      </c>
      <c r="F444" s="236">
        <v>3820</v>
      </c>
      <c r="G444" s="236">
        <v>6014.67</v>
      </c>
      <c r="H444" s="236">
        <v>3820</v>
      </c>
      <c r="I444" s="174"/>
      <c r="J444" s="102">
        <v>108</v>
      </c>
      <c r="K444" s="26">
        <f t="shared" si="573"/>
        <v>45.84</v>
      </c>
      <c r="L444" s="26">
        <f t="shared" si="574"/>
        <v>611.2</v>
      </c>
      <c r="M444" s="102">
        <f t="shared" si="575"/>
        <v>481.17</v>
      </c>
      <c r="N444" s="26">
        <f t="shared" si="576"/>
        <v>26.74</v>
      </c>
      <c r="O444" s="102">
        <f t="shared" si="577"/>
        <v>0</v>
      </c>
      <c r="P444" s="102">
        <f t="shared" si="578"/>
        <v>54</v>
      </c>
      <c r="Q444" s="102">
        <f t="shared" si="579"/>
        <v>1218.95</v>
      </c>
      <c r="R444" s="26">
        <f t="shared" si="580"/>
        <v>0</v>
      </c>
      <c r="S444" s="26">
        <f t="shared" si="581"/>
        <v>305.6</v>
      </c>
      <c r="T444" s="102">
        <f t="shared" si="582"/>
        <v>120.29</v>
      </c>
      <c r="U444" s="26">
        <f t="shared" si="583"/>
        <v>11.46</v>
      </c>
      <c r="V444" s="102">
        <f t="shared" si="584"/>
        <v>0</v>
      </c>
      <c r="W444" s="102">
        <f t="shared" si="585"/>
        <v>54</v>
      </c>
      <c r="X444" s="26">
        <f t="shared" si="586"/>
        <v>491.35</v>
      </c>
      <c r="Y444" s="26">
        <f t="shared" si="587"/>
        <v>1710.3</v>
      </c>
      <c r="Z444" s="157"/>
      <c r="AA444" s="195" t="s">
        <v>62</v>
      </c>
      <c r="AB444" s="120">
        <f t="shared" ref="AB444:AH444" si="600">K444+R444</f>
        <v>45.84</v>
      </c>
      <c r="AC444" s="120">
        <f t="shared" si="600"/>
        <v>916.8</v>
      </c>
      <c r="AD444" s="120">
        <f t="shared" si="600"/>
        <v>601.46</v>
      </c>
      <c r="AE444" s="120">
        <f t="shared" si="600"/>
        <v>38.2</v>
      </c>
      <c r="AF444" s="120">
        <f t="shared" si="600"/>
        <v>0</v>
      </c>
      <c r="AG444" s="120">
        <f t="shared" si="600"/>
        <v>108</v>
      </c>
      <c r="AH444" s="120">
        <f t="shared" si="600"/>
        <v>1710.3</v>
      </c>
      <c r="AI444" s="119" t="s">
        <v>32</v>
      </c>
    </row>
    <row r="445" s="76" customFormat="1" ht="17" customHeight="1" spans="1:35">
      <c r="A445" s="100">
        <f t="shared" si="572"/>
        <v>442</v>
      </c>
      <c r="B445" s="252" t="s">
        <v>201</v>
      </c>
      <c r="C445" s="199" t="s">
        <v>1111</v>
      </c>
      <c r="D445" s="183" t="s">
        <v>1112</v>
      </c>
      <c r="E445" s="236">
        <v>3726.65</v>
      </c>
      <c r="F445" s="237">
        <v>3726.65</v>
      </c>
      <c r="G445" s="236">
        <v>6014.67</v>
      </c>
      <c r="H445" s="236">
        <v>3726.65</v>
      </c>
      <c r="I445" s="174"/>
      <c r="J445" s="102">
        <v>108</v>
      </c>
      <c r="K445" s="26">
        <f t="shared" si="573"/>
        <v>44.72</v>
      </c>
      <c r="L445" s="26">
        <f t="shared" si="574"/>
        <v>596.26</v>
      </c>
      <c r="M445" s="102">
        <f t="shared" si="575"/>
        <v>481.17</v>
      </c>
      <c r="N445" s="26">
        <f t="shared" si="576"/>
        <v>26.09</v>
      </c>
      <c r="O445" s="102">
        <f t="shared" si="577"/>
        <v>0</v>
      </c>
      <c r="P445" s="102">
        <f t="shared" si="578"/>
        <v>54</v>
      </c>
      <c r="Q445" s="102">
        <f t="shared" si="579"/>
        <v>1202.24</v>
      </c>
      <c r="R445" s="26">
        <f t="shared" si="580"/>
        <v>0</v>
      </c>
      <c r="S445" s="26">
        <f t="shared" si="581"/>
        <v>298.13</v>
      </c>
      <c r="T445" s="102">
        <f t="shared" si="582"/>
        <v>120.29</v>
      </c>
      <c r="U445" s="26">
        <f t="shared" si="583"/>
        <v>11.18</v>
      </c>
      <c r="V445" s="102">
        <f t="shared" si="584"/>
        <v>0</v>
      </c>
      <c r="W445" s="102">
        <f t="shared" si="585"/>
        <v>54</v>
      </c>
      <c r="X445" s="26">
        <f t="shared" si="586"/>
        <v>483.6</v>
      </c>
      <c r="Y445" s="26">
        <f t="shared" si="587"/>
        <v>1685.84</v>
      </c>
      <c r="Z445" s="157"/>
      <c r="AA445" s="195" t="s">
        <v>46</v>
      </c>
      <c r="AB445" s="120">
        <f t="shared" ref="AB445:AH445" si="601">K445+R445</f>
        <v>44.72</v>
      </c>
      <c r="AC445" s="120">
        <f t="shared" si="601"/>
        <v>894.39</v>
      </c>
      <c r="AD445" s="120">
        <f t="shared" si="601"/>
        <v>601.46</v>
      </c>
      <c r="AE445" s="120">
        <f t="shared" si="601"/>
        <v>37.27</v>
      </c>
      <c r="AF445" s="120">
        <f t="shared" si="601"/>
        <v>0</v>
      </c>
      <c r="AG445" s="120">
        <f t="shared" si="601"/>
        <v>108</v>
      </c>
      <c r="AH445" s="120">
        <f t="shared" si="601"/>
        <v>1685.84</v>
      </c>
      <c r="AI445" s="119" t="s">
        <v>32</v>
      </c>
    </row>
    <row r="446" s="76" customFormat="1" ht="17" customHeight="1" spans="1:35">
      <c r="A446" s="100">
        <f t="shared" si="572"/>
        <v>443</v>
      </c>
      <c r="B446" s="252" t="s">
        <v>395</v>
      </c>
      <c r="C446" s="199" t="s">
        <v>1113</v>
      </c>
      <c r="D446" s="183" t="s">
        <v>1114</v>
      </c>
      <c r="E446" s="236">
        <v>3726.65</v>
      </c>
      <c r="F446" s="237">
        <v>3726.65</v>
      </c>
      <c r="G446" s="236">
        <v>6014.67</v>
      </c>
      <c r="H446" s="236">
        <v>3726.65</v>
      </c>
      <c r="I446" s="174"/>
      <c r="J446" s="102">
        <v>108</v>
      </c>
      <c r="K446" s="26">
        <f t="shared" si="573"/>
        <v>44.72</v>
      </c>
      <c r="L446" s="26">
        <f t="shared" si="574"/>
        <v>596.26</v>
      </c>
      <c r="M446" s="102">
        <f t="shared" si="575"/>
        <v>481.17</v>
      </c>
      <c r="N446" s="26">
        <f t="shared" si="576"/>
        <v>26.09</v>
      </c>
      <c r="O446" s="102">
        <f t="shared" si="577"/>
        <v>0</v>
      </c>
      <c r="P446" s="102">
        <f t="shared" si="578"/>
        <v>54</v>
      </c>
      <c r="Q446" s="102">
        <f t="shared" si="579"/>
        <v>1202.24</v>
      </c>
      <c r="R446" s="26">
        <f t="shared" si="580"/>
        <v>0</v>
      </c>
      <c r="S446" s="26">
        <f t="shared" si="581"/>
        <v>298.13</v>
      </c>
      <c r="T446" s="102">
        <f t="shared" si="582"/>
        <v>120.29</v>
      </c>
      <c r="U446" s="26">
        <f t="shared" si="583"/>
        <v>11.18</v>
      </c>
      <c r="V446" s="102">
        <f t="shared" si="584"/>
        <v>0</v>
      </c>
      <c r="W446" s="102">
        <f t="shared" si="585"/>
        <v>54</v>
      </c>
      <c r="X446" s="26">
        <f t="shared" si="586"/>
        <v>483.6</v>
      </c>
      <c r="Y446" s="26">
        <f t="shared" si="587"/>
        <v>1685.84</v>
      </c>
      <c r="Z446" s="157"/>
      <c r="AA446" s="195" t="s">
        <v>62</v>
      </c>
      <c r="AB446" s="120">
        <f t="shared" ref="AB446:AH446" si="602">K446+R446</f>
        <v>44.72</v>
      </c>
      <c r="AC446" s="120">
        <f t="shared" si="602"/>
        <v>894.39</v>
      </c>
      <c r="AD446" s="120">
        <f t="shared" si="602"/>
        <v>601.46</v>
      </c>
      <c r="AE446" s="120">
        <f t="shared" si="602"/>
        <v>37.27</v>
      </c>
      <c r="AF446" s="120">
        <f t="shared" si="602"/>
        <v>0</v>
      </c>
      <c r="AG446" s="120">
        <f t="shared" si="602"/>
        <v>108</v>
      </c>
      <c r="AH446" s="120">
        <f t="shared" si="602"/>
        <v>1685.84</v>
      </c>
      <c r="AI446" s="119" t="s">
        <v>32</v>
      </c>
    </row>
    <row r="447" s="76" customFormat="1" ht="17" customHeight="1" spans="1:35">
      <c r="A447" s="100">
        <f t="shared" si="572"/>
        <v>444</v>
      </c>
      <c r="B447" s="252" t="s">
        <v>246</v>
      </c>
      <c r="C447" s="199" t="s">
        <v>1115</v>
      </c>
      <c r="D447" s="314" t="s">
        <v>1116</v>
      </c>
      <c r="E447" s="236">
        <v>3726.65</v>
      </c>
      <c r="F447" s="237">
        <v>3726.65</v>
      </c>
      <c r="G447" s="236">
        <v>6014.67</v>
      </c>
      <c r="H447" s="236">
        <v>3726.65</v>
      </c>
      <c r="I447" s="174"/>
      <c r="J447" s="102">
        <v>108</v>
      </c>
      <c r="K447" s="26">
        <f t="shared" si="573"/>
        <v>44.72</v>
      </c>
      <c r="L447" s="26">
        <f t="shared" si="574"/>
        <v>596.26</v>
      </c>
      <c r="M447" s="102">
        <f t="shared" si="575"/>
        <v>481.17</v>
      </c>
      <c r="N447" s="26">
        <f t="shared" si="576"/>
        <v>26.09</v>
      </c>
      <c r="O447" s="102">
        <f t="shared" si="577"/>
        <v>0</v>
      </c>
      <c r="P447" s="102">
        <f t="shared" si="578"/>
        <v>54</v>
      </c>
      <c r="Q447" s="102">
        <f t="shared" si="579"/>
        <v>1202.24</v>
      </c>
      <c r="R447" s="26">
        <f t="shared" si="580"/>
        <v>0</v>
      </c>
      <c r="S447" s="26">
        <f t="shared" si="581"/>
        <v>298.13</v>
      </c>
      <c r="T447" s="102">
        <f t="shared" si="582"/>
        <v>120.29</v>
      </c>
      <c r="U447" s="26">
        <f t="shared" si="583"/>
        <v>11.18</v>
      </c>
      <c r="V447" s="102">
        <f t="shared" si="584"/>
        <v>0</v>
      </c>
      <c r="W447" s="102">
        <f t="shared" si="585"/>
        <v>54</v>
      </c>
      <c r="X447" s="26">
        <f t="shared" si="586"/>
        <v>483.6</v>
      </c>
      <c r="Y447" s="26">
        <f t="shared" si="587"/>
        <v>1685.84</v>
      </c>
      <c r="Z447" s="157"/>
      <c r="AA447" s="195" t="s">
        <v>56</v>
      </c>
      <c r="AB447" s="120">
        <f t="shared" ref="AB447:AH447" si="603">K447+R447</f>
        <v>44.72</v>
      </c>
      <c r="AC447" s="120">
        <f t="shared" si="603"/>
        <v>894.39</v>
      </c>
      <c r="AD447" s="120">
        <f t="shared" si="603"/>
        <v>601.46</v>
      </c>
      <c r="AE447" s="120">
        <f t="shared" si="603"/>
        <v>37.27</v>
      </c>
      <c r="AF447" s="120">
        <f t="shared" si="603"/>
        <v>0</v>
      </c>
      <c r="AG447" s="120">
        <f t="shared" si="603"/>
        <v>108</v>
      </c>
      <c r="AH447" s="120">
        <f t="shared" si="603"/>
        <v>1685.84</v>
      </c>
      <c r="AI447" s="119" t="s">
        <v>32</v>
      </c>
    </row>
    <row r="448" s="76" customFormat="1" ht="17" customHeight="1" spans="1:35">
      <c r="A448" s="100">
        <f t="shared" si="572"/>
        <v>445</v>
      </c>
      <c r="B448" s="252" t="s">
        <v>113</v>
      </c>
      <c r="C448" s="199" t="s">
        <v>1117</v>
      </c>
      <c r="D448" s="183" t="s">
        <v>1118</v>
      </c>
      <c r="E448" s="236">
        <v>3726.65</v>
      </c>
      <c r="F448" s="237">
        <v>3726.65</v>
      </c>
      <c r="G448" s="236">
        <v>6014.67</v>
      </c>
      <c r="H448" s="236">
        <v>3726.65</v>
      </c>
      <c r="I448" s="154"/>
      <c r="J448" s="102">
        <v>108</v>
      </c>
      <c r="K448" s="26">
        <f t="shared" si="573"/>
        <v>44.72</v>
      </c>
      <c r="L448" s="26">
        <f t="shared" si="574"/>
        <v>596.26</v>
      </c>
      <c r="M448" s="102">
        <f t="shared" si="575"/>
        <v>481.17</v>
      </c>
      <c r="N448" s="26">
        <f t="shared" si="576"/>
        <v>26.09</v>
      </c>
      <c r="O448" s="102">
        <f t="shared" si="577"/>
        <v>0</v>
      </c>
      <c r="P448" s="102">
        <f t="shared" si="578"/>
        <v>54</v>
      </c>
      <c r="Q448" s="102">
        <f t="shared" si="579"/>
        <v>1202.24</v>
      </c>
      <c r="R448" s="26">
        <f t="shared" si="580"/>
        <v>0</v>
      </c>
      <c r="S448" s="26">
        <f t="shared" si="581"/>
        <v>298.13</v>
      </c>
      <c r="T448" s="102">
        <f t="shared" si="582"/>
        <v>120.29</v>
      </c>
      <c r="U448" s="26">
        <f t="shared" si="583"/>
        <v>11.18</v>
      </c>
      <c r="V448" s="102">
        <f t="shared" si="584"/>
        <v>0</v>
      </c>
      <c r="W448" s="102">
        <f t="shared" si="585"/>
        <v>54</v>
      </c>
      <c r="X448" s="26">
        <f t="shared" si="586"/>
        <v>483.6</v>
      </c>
      <c r="Y448" s="26">
        <f t="shared" si="587"/>
        <v>1685.84</v>
      </c>
      <c r="Z448" s="157"/>
      <c r="AA448" s="119" t="s">
        <v>68</v>
      </c>
      <c r="AB448" s="120">
        <f t="shared" ref="AB448:AH448" si="604">K448+R448</f>
        <v>44.72</v>
      </c>
      <c r="AC448" s="120">
        <f t="shared" si="604"/>
        <v>894.39</v>
      </c>
      <c r="AD448" s="120">
        <f t="shared" si="604"/>
        <v>601.46</v>
      </c>
      <c r="AE448" s="120">
        <f t="shared" si="604"/>
        <v>37.27</v>
      </c>
      <c r="AF448" s="120">
        <f t="shared" si="604"/>
        <v>0</v>
      </c>
      <c r="AG448" s="120">
        <f t="shared" si="604"/>
        <v>108</v>
      </c>
      <c r="AH448" s="120">
        <f t="shared" si="604"/>
        <v>1685.84</v>
      </c>
      <c r="AI448" s="119" t="s">
        <v>35</v>
      </c>
    </row>
    <row r="449" s="76" customFormat="1" ht="19" customHeight="1" spans="1:35">
      <c r="A449" s="100" t="s">
        <v>10</v>
      </c>
      <c r="B449" s="100"/>
      <c r="C449" s="200"/>
      <c r="D449" s="201"/>
      <c r="E449" s="157">
        <f t="shared" ref="E449:AH449" si="605">SUM(E4:E448)</f>
        <v>1660039.54999999</v>
      </c>
      <c r="F449" s="157">
        <f t="shared" si="605"/>
        <v>1637679.64999999</v>
      </c>
      <c r="G449" s="157">
        <f t="shared" si="605"/>
        <v>2640440.12999998</v>
      </c>
      <c r="H449" s="157">
        <f t="shared" si="605"/>
        <v>1641499.64999999</v>
      </c>
      <c r="I449" s="157">
        <f t="shared" si="605"/>
        <v>1049788</v>
      </c>
      <c r="J449" s="157">
        <f t="shared" si="605"/>
        <v>756</v>
      </c>
      <c r="K449" s="157">
        <f t="shared" si="605"/>
        <v>19920.56</v>
      </c>
      <c r="L449" s="157">
        <f t="shared" si="605"/>
        <v>262027.060000002</v>
      </c>
      <c r="M449" s="157">
        <f t="shared" si="605"/>
        <v>211233.630000002</v>
      </c>
      <c r="N449" s="157">
        <f t="shared" si="605"/>
        <v>11491.95</v>
      </c>
      <c r="O449" s="157">
        <f t="shared" si="605"/>
        <v>52489.4</v>
      </c>
      <c r="P449" s="157">
        <f t="shared" si="605"/>
        <v>378</v>
      </c>
      <c r="Q449" s="157">
        <f t="shared" si="605"/>
        <v>557540.599999997</v>
      </c>
      <c r="R449" s="157">
        <f t="shared" si="605"/>
        <v>0</v>
      </c>
      <c r="S449" s="157">
        <f t="shared" si="605"/>
        <v>131013.530000001</v>
      </c>
      <c r="T449" s="157">
        <f t="shared" si="605"/>
        <v>52807.3100000003</v>
      </c>
      <c r="U449" s="157">
        <f t="shared" si="605"/>
        <v>4924.52</v>
      </c>
      <c r="V449" s="157">
        <f t="shared" si="605"/>
        <v>52489.4</v>
      </c>
      <c r="W449" s="157">
        <f t="shared" si="605"/>
        <v>378</v>
      </c>
      <c r="X449" s="157">
        <f t="shared" si="605"/>
        <v>241612.760000002</v>
      </c>
      <c r="Y449" s="157">
        <f t="shared" si="605"/>
        <v>799153.359999998</v>
      </c>
      <c r="Z449" s="157">
        <f t="shared" si="605"/>
        <v>0</v>
      </c>
      <c r="AA449" s="157">
        <f t="shared" si="605"/>
        <v>0</v>
      </c>
      <c r="AB449" s="157">
        <f t="shared" si="605"/>
        <v>19920.56</v>
      </c>
      <c r="AC449" s="157">
        <f t="shared" si="605"/>
        <v>393040.590000004</v>
      </c>
      <c r="AD449" s="157">
        <f t="shared" si="605"/>
        <v>264040.939999999</v>
      </c>
      <c r="AE449" s="157">
        <f t="shared" si="605"/>
        <v>16416.4700000001</v>
      </c>
      <c r="AF449" s="157">
        <f t="shared" si="605"/>
        <v>104978.8</v>
      </c>
      <c r="AG449" s="157">
        <f t="shared" si="605"/>
        <v>756</v>
      </c>
      <c r="AH449" s="157">
        <f t="shared" si="605"/>
        <v>799153.359999998</v>
      </c>
      <c r="AI449" s="119"/>
    </row>
    <row r="450" spans="1:27">
      <c r="A450" s="202"/>
      <c r="B450" s="202"/>
      <c r="E450" s="202"/>
      <c r="AA450" s="249"/>
    </row>
    <row r="451" ht="15" customHeight="1" spans="1:39">
      <c r="A451" s="203" t="s">
        <v>1047</v>
      </c>
      <c r="B451" s="203"/>
      <c r="C451" s="203" t="s">
        <v>1048</v>
      </c>
      <c r="D451" s="203"/>
      <c r="E451" s="203" t="s">
        <v>1049</v>
      </c>
      <c r="F451" s="203"/>
      <c r="G451" s="204" t="s">
        <v>1050</v>
      </c>
      <c r="H451" s="204"/>
      <c r="I451" s="203" t="s">
        <v>1051</v>
      </c>
      <c r="J451" s="211" t="s">
        <v>1052</v>
      </c>
      <c r="K451" s="211" t="s">
        <v>1053</v>
      </c>
      <c r="N451" s="242"/>
      <c r="X451" s="79"/>
      <c r="Y451" s="79"/>
      <c r="AC451" s="250"/>
      <c r="AI451" s="17"/>
      <c r="AJ451" s="17"/>
      <c r="AK451" s="17"/>
      <c r="AL451" s="17"/>
      <c r="AM451" s="82"/>
    </row>
    <row r="452" ht="15" customHeight="1" spans="1:39">
      <c r="A452" s="205" t="s">
        <v>1054</v>
      </c>
      <c r="B452" s="205"/>
      <c r="C452" s="206">
        <f>SUM(K4:K448)</f>
        <v>19920.56</v>
      </c>
      <c r="D452" s="206"/>
      <c r="E452" s="207">
        <f>SUM(R4:R448)</f>
        <v>0</v>
      </c>
      <c r="F452" s="207"/>
      <c r="G452" s="208">
        <f t="shared" ref="G452:G458" si="606">C452+E452</f>
        <v>19920.56</v>
      </c>
      <c r="H452" s="209"/>
      <c r="I452" s="243">
        <f>COUNTIFS(E4:E448,"&lt;&gt;",E4:E448,"&lt;&gt;0")</f>
        <v>445</v>
      </c>
      <c r="J452" s="244"/>
      <c r="K452" s="211">
        <f t="shared" ref="K452:K457" si="607">G452+J452</f>
        <v>19920.56</v>
      </c>
      <c r="N452" s="242"/>
      <c r="X452" s="79"/>
      <c r="Y452" s="79"/>
      <c r="AB452" s="249"/>
      <c r="AI452" s="17"/>
      <c r="AJ452" s="17"/>
      <c r="AK452" s="17"/>
      <c r="AL452" s="17"/>
      <c r="AM452" s="82"/>
    </row>
    <row r="453" ht="15" customHeight="1" spans="1:39">
      <c r="A453" s="205" t="s">
        <v>1055</v>
      </c>
      <c r="B453" s="205"/>
      <c r="C453" s="206">
        <f>SUM(L4:L448)</f>
        <v>262027.060000002</v>
      </c>
      <c r="D453" s="206"/>
      <c r="E453" s="207">
        <f>SUM(S4:S448)</f>
        <v>131013.530000001</v>
      </c>
      <c r="F453" s="207"/>
      <c r="G453" s="208">
        <f t="shared" si="606"/>
        <v>393040.590000002</v>
      </c>
      <c r="H453" s="209"/>
      <c r="I453" s="243">
        <f>COUNTIFS(F4:F448,"&lt;&gt;",F4:F448,"&lt;&gt;0")</f>
        <v>439</v>
      </c>
      <c r="J453" s="211"/>
      <c r="K453" s="211">
        <f t="shared" si="607"/>
        <v>393040.590000002</v>
      </c>
      <c r="N453" s="242"/>
      <c r="X453" s="79"/>
      <c r="Y453" s="79"/>
      <c r="AC453" s="249"/>
      <c r="AI453" s="17"/>
      <c r="AJ453" s="17"/>
      <c r="AK453" s="17"/>
      <c r="AL453" s="17"/>
      <c r="AM453" s="82"/>
    </row>
    <row r="454" ht="15" customHeight="1" spans="1:39">
      <c r="A454" s="205" t="s">
        <v>1056</v>
      </c>
      <c r="B454" s="205"/>
      <c r="C454" s="206">
        <f>SUM(N4:N448)</f>
        <v>11491.95</v>
      </c>
      <c r="D454" s="206"/>
      <c r="E454" s="207">
        <f>SUM(U4:U448)</f>
        <v>4924.52</v>
      </c>
      <c r="F454" s="207"/>
      <c r="G454" s="208">
        <f t="shared" si="606"/>
        <v>16416.47</v>
      </c>
      <c r="H454" s="209"/>
      <c r="I454" s="243">
        <f>COUNTIFS(H4:H448,"&lt;&gt;",H4:H448,"&lt;&gt;0")</f>
        <v>440</v>
      </c>
      <c r="J454" s="211"/>
      <c r="K454" s="211">
        <f t="shared" si="607"/>
        <v>16416.47</v>
      </c>
      <c r="N454" s="242"/>
      <c r="X454" s="79"/>
      <c r="Y454" s="79"/>
      <c r="AI454" s="17"/>
      <c r="AJ454" s="17"/>
      <c r="AK454" s="17"/>
      <c r="AL454" s="17"/>
      <c r="AM454" s="82"/>
    </row>
    <row r="455" ht="15" customHeight="1" spans="1:39">
      <c r="A455" s="210" t="s">
        <v>1057</v>
      </c>
      <c r="B455" s="210"/>
      <c r="C455" s="206">
        <f>SUM(M4:M448)</f>
        <v>211233.630000002</v>
      </c>
      <c r="D455" s="206"/>
      <c r="E455" s="207">
        <f>SUM(T4:T448)</f>
        <v>52807.3100000003</v>
      </c>
      <c r="F455" s="207"/>
      <c r="G455" s="208">
        <f t="shared" si="606"/>
        <v>264040.940000002</v>
      </c>
      <c r="H455" s="209"/>
      <c r="I455" s="243">
        <f>COUNTIFS(G4:G448,"&lt;&gt;",G4:G448,"&lt;&gt;0")</f>
        <v>439</v>
      </c>
      <c r="J455" s="211"/>
      <c r="K455" s="211">
        <f t="shared" si="607"/>
        <v>264040.940000002</v>
      </c>
      <c r="N455" s="242"/>
      <c r="X455" s="79"/>
      <c r="Y455" s="79"/>
      <c r="AI455" s="17"/>
      <c r="AJ455" s="17"/>
      <c r="AK455" s="17"/>
      <c r="AL455" s="17"/>
      <c r="AM455" s="82"/>
    </row>
    <row r="456" ht="15" customHeight="1" spans="1:39">
      <c r="A456" s="210" t="s">
        <v>1058</v>
      </c>
      <c r="B456" s="210"/>
      <c r="C456" s="206">
        <f>SUM(P4:P448)</f>
        <v>378</v>
      </c>
      <c r="D456" s="206"/>
      <c r="E456" s="207">
        <f>SUM(W4:W448)</f>
        <v>378</v>
      </c>
      <c r="F456" s="207"/>
      <c r="G456" s="208">
        <f t="shared" si="606"/>
        <v>756</v>
      </c>
      <c r="H456" s="209"/>
      <c r="I456" s="243">
        <f>COUNTIFS(J4:J448,"&lt;&gt;",J4:J448,"&lt;&gt;0")</f>
        <v>7</v>
      </c>
      <c r="J456" s="211"/>
      <c r="K456" s="211">
        <f t="shared" si="607"/>
        <v>756</v>
      </c>
      <c r="N456" s="242"/>
      <c r="X456" s="79"/>
      <c r="Y456" s="79"/>
      <c r="AI456" s="17"/>
      <c r="AJ456" s="17"/>
      <c r="AK456" s="17"/>
      <c r="AL456" s="17"/>
      <c r="AM456" s="82"/>
    </row>
    <row r="457" ht="15" customHeight="1" spans="1:39">
      <c r="A457" s="210" t="s">
        <v>1059</v>
      </c>
      <c r="B457" s="210"/>
      <c r="C457" s="206">
        <f>SUM(O4:O448)</f>
        <v>52489.4</v>
      </c>
      <c r="D457" s="206"/>
      <c r="E457" s="207">
        <f>SUM(V4:V448)</f>
        <v>52489.4</v>
      </c>
      <c r="F457" s="207"/>
      <c r="G457" s="208">
        <f t="shared" si="606"/>
        <v>104978.8</v>
      </c>
      <c r="H457" s="209"/>
      <c r="I457" s="243">
        <f>COUNTIFS(I4:I448,"&lt;&gt;",I4:I448,"&lt;&gt;0")</f>
        <v>397</v>
      </c>
      <c r="J457" s="211"/>
      <c r="K457" s="211">
        <f t="shared" si="607"/>
        <v>104978.8</v>
      </c>
      <c r="N457" s="242"/>
      <c r="X457" s="79"/>
      <c r="Y457" s="79"/>
      <c r="AI457" s="17"/>
      <c r="AJ457" s="17"/>
      <c r="AK457" s="17"/>
      <c r="AL457" s="17"/>
      <c r="AM457" s="82"/>
    </row>
    <row r="458" ht="17" customHeight="1" spans="1:39">
      <c r="A458" s="211" t="s">
        <v>39</v>
      </c>
      <c r="B458" s="211"/>
      <c r="C458" s="212">
        <f>SUM(C452:D457)</f>
        <v>557540.600000004</v>
      </c>
      <c r="D458" s="213"/>
      <c r="E458" s="214">
        <f>SUM(E452:F457)</f>
        <v>241612.760000001</v>
      </c>
      <c r="F458" s="215"/>
      <c r="G458" s="216">
        <f t="shared" si="606"/>
        <v>799153.360000005</v>
      </c>
      <c r="H458" s="217"/>
      <c r="I458" s="245"/>
      <c r="J458" s="211"/>
      <c r="K458" s="246">
        <f>SUM(K452:K457)</f>
        <v>799153.360000004</v>
      </c>
      <c r="N458" s="242"/>
      <c r="X458" s="79"/>
      <c r="Y458" s="79"/>
      <c r="AI458" s="17"/>
      <c r="AJ458" s="17"/>
      <c r="AK458" s="17"/>
      <c r="AL458" s="17"/>
      <c r="AM458" s="82"/>
    </row>
    <row r="459" spans="1:32">
      <c r="A459" s="218" t="s">
        <v>1060</v>
      </c>
      <c r="B459" s="218"/>
      <c r="C459" s="218"/>
      <c r="D459" s="218"/>
      <c r="E459" s="218"/>
      <c r="F459" s="218"/>
      <c r="G459" s="219"/>
      <c r="H459" s="218"/>
      <c r="I459" s="218"/>
      <c r="J459" s="218"/>
      <c r="K459" s="218"/>
      <c r="L459" s="218"/>
      <c r="M459" s="218"/>
      <c r="N459" s="218"/>
      <c r="O459" s="218"/>
      <c r="P459" s="218"/>
      <c r="Q459" s="218"/>
      <c r="R459" s="218"/>
      <c r="S459" s="218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</row>
    <row r="460" spans="1:32">
      <c r="A460" s="218"/>
      <c r="B460" s="218"/>
      <c r="C460" s="218"/>
      <c r="D460" s="218"/>
      <c r="E460" s="218"/>
      <c r="F460" s="218"/>
      <c r="G460" s="219"/>
      <c r="H460" s="218"/>
      <c r="I460" s="218"/>
      <c r="J460" s="218"/>
      <c r="K460" s="218"/>
      <c r="L460" s="218"/>
      <c r="M460" s="218"/>
      <c r="N460" s="218"/>
      <c r="O460" s="218"/>
      <c r="P460" s="218"/>
      <c r="Q460" s="218"/>
      <c r="R460" s="218"/>
      <c r="S460" s="218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</row>
    <row r="461" spans="1:32">
      <c r="A461" s="218"/>
      <c r="B461" s="218"/>
      <c r="C461" s="218"/>
      <c r="D461" s="218"/>
      <c r="E461" s="218"/>
      <c r="F461" s="218"/>
      <c r="G461" s="219"/>
      <c r="H461" s="218"/>
      <c r="I461" s="218"/>
      <c r="J461" s="218"/>
      <c r="K461" s="218"/>
      <c r="L461" s="218"/>
      <c r="M461" s="218"/>
      <c r="N461" s="218"/>
      <c r="O461" s="218"/>
      <c r="P461" s="218"/>
      <c r="Q461" s="218"/>
      <c r="R461" s="218"/>
      <c r="S461" s="218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</row>
    <row r="462" spans="1:32">
      <c r="A462" s="218"/>
      <c r="B462" s="218"/>
      <c r="C462" s="218"/>
      <c r="D462" s="218"/>
      <c r="E462" s="218"/>
      <c r="F462" s="218"/>
      <c r="G462" s="219"/>
      <c r="H462" s="218"/>
      <c r="I462" s="218"/>
      <c r="J462" s="218"/>
      <c r="K462" s="218"/>
      <c r="L462" s="218"/>
      <c r="M462" s="218"/>
      <c r="N462" s="218"/>
      <c r="O462" s="218"/>
      <c r="P462" s="218"/>
      <c r="Q462" s="218"/>
      <c r="R462" s="218"/>
      <c r="S462" s="218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</row>
    <row r="463" spans="1:32">
      <c r="A463" s="218"/>
      <c r="B463" s="218"/>
      <c r="C463" s="218"/>
      <c r="D463" s="218"/>
      <c r="E463" s="218"/>
      <c r="F463" s="218"/>
      <c r="G463" s="219"/>
      <c r="H463" s="218"/>
      <c r="I463" s="218"/>
      <c r="J463" s="218"/>
      <c r="K463" s="218"/>
      <c r="L463" s="218"/>
      <c r="M463" s="218"/>
      <c r="N463" s="218"/>
      <c r="O463" s="218"/>
      <c r="P463" s="218"/>
      <c r="Q463" s="218"/>
      <c r="R463" s="218"/>
      <c r="S463" s="218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</row>
    <row r="464" spans="1:23">
      <c r="A464" s="218"/>
      <c r="B464" s="219"/>
      <c r="C464" s="220"/>
      <c r="D464" s="221"/>
      <c r="E464" s="218"/>
      <c r="F464" s="218"/>
      <c r="G464" s="219"/>
      <c r="H464" s="218"/>
      <c r="I464" s="218"/>
      <c r="J464" s="218"/>
      <c r="K464" s="218"/>
      <c r="L464" s="218"/>
      <c r="M464" s="218"/>
      <c r="N464" s="218"/>
      <c r="O464" s="218"/>
      <c r="P464" s="218"/>
      <c r="Q464" s="218"/>
      <c r="S464" s="17"/>
      <c r="T464" s="17"/>
      <c r="U464" s="17"/>
      <c r="V464" s="17"/>
      <c r="W464" s="17"/>
    </row>
    <row r="465" spans="1:23">
      <c r="A465" s="218"/>
      <c r="B465" s="219"/>
      <c r="C465" s="220"/>
      <c r="D465" s="221"/>
      <c r="E465" s="218"/>
      <c r="F465" s="218"/>
      <c r="G465" s="219"/>
      <c r="H465" s="218"/>
      <c r="I465" s="218"/>
      <c r="J465" s="218"/>
      <c r="K465" s="218"/>
      <c r="L465" s="218"/>
      <c r="M465" s="218"/>
      <c r="N465" s="218"/>
      <c r="O465" s="218"/>
      <c r="P465" s="218"/>
      <c r="Q465" s="218"/>
      <c r="S465" s="17"/>
      <c r="T465" s="17"/>
      <c r="U465" s="17"/>
      <c r="V465" s="17"/>
      <c r="W465" s="17"/>
    </row>
    <row r="466" spans="1:23">
      <c r="A466" s="218"/>
      <c r="B466" s="219"/>
      <c r="C466" s="220"/>
      <c r="D466" s="221"/>
      <c r="E466" s="218"/>
      <c r="F466" s="218"/>
      <c r="G466" s="219"/>
      <c r="H466" s="218"/>
      <c r="I466" s="218"/>
      <c r="J466" s="218"/>
      <c r="K466" s="218"/>
      <c r="L466" s="218"/>
      <c r="M466" s="218"/>
      <c r="N466" s="218"/>
      <c r="O466" s="218"/>
      <c r="P466" s="218"/>
      <c r="Q466" s="218"/>
      <c r="S466" s="17"/>
      <c r="T466" s="17"/>
      <c r="U466" s="17"/>
      <c r="V466" s="17"/>
      <c r="W466" s="17"/>
    </row>
    <row r="467" spans="1:23">
      <c r="A467" s="222" t="s">
        <v>1061</v>
      </c>
      <c r="B467" s="222"/>
      <c r="C467" s="224"/>
      <c r="D467" s="221"/>
      <c r="E467" s="218"/>
      <c r="F467" s="218"/>
      <c r="G467" s="219"/>
      <c r="H467" s="218"/>
      <c r="I467" s="218"/>
      <c r="J467" s="218"/>
      <c r="K467" s="218"/>
      <c r="L467" s="218"/>
      <c r="M467" s="218"/>
      <c r="N467" s="218"/>
      <c r="O467" s="218"/>
      <c r="P467" s="218"/>
      <c r="Q467" s="218"/>
      <c r="R467" s="218"/>
      <c r="S467" s="218"/>
      <c r="T467" s="218"/>
      <c r="U467" s="218"/>
      <c r="W467" s="17"/>
    </row>
    <row r="468" spans="1:23">
      <c r="A468" s="222"/>
      <c r="B468" s="222"/>
      <c r="C468" s="224"/>
      <c r="W468" s="17"/>
    </row>
    <row r="469" s="77" customFormat="1" ht="19" customHeight="1" spans="1:35">
      <c r="A469" s="104">
        <f>ROW()-3</f>
        <v>466</v>
      </c>
      <c r="B469" s="169" t="s">
        <v>246</v>
      </c>
      <c r="C469" s="256" t="s">
        <v>524</v>
      </c>
      <c r="D469" s="257" t="s">
        <v>930</v>
      </c>
      <c r="E469" s="228">
        <v>3726.65</v>
      </c>
      <c r="F469" s="107">
        <v>0</v>
      </c>
      <c r="G469" s="229">
        <v>0</v>
      </c>
      <c r="H469" s="107">
        <v>0</v>
      </c>
      <c r="I469" s="107">
        <v>0</v>
      </c>
      <c r="J469" s="107">
        <v>0</v>
      </c>
      <c r="K469" s="105">
        <f>ROUND(E469*0.012,2)</f>
        <v>44.72</v>
      </c>
      <c r="L469" s="105">
        <f>ROUND(F469*0.16,2)</f>
        <v>0</v>
      </c>
      <c r="M469" s="107">
        <f>ROUND(G469*0.08,2)</f>
        <v>0</v>
      </c>
      <c r="N469" s="105">
        <f>ROUND(H469*0.007,2)</f>
        <v>0</v>
      </c>
      <c r="O469" s="107">
        <f>I469*5%</f>
        <v>0</v>
      </c>
      <c r="P469" s="107">
        <f>J469*50%</f>
        <v>0</v>
      </c>
      <c r="Q469" s="107">
        <f>SUM(K469:P469)</f>
        <v>44.72</v>
      </c>
      <c r="R469" s="105">
        <f>E469*0</f>
        <v>0</v>
      </c>
      <c r="S469" s="105">
        <f>ROUND(F469*0.08,2)</f>
        <v>0</v>
      </c>
      <c r="T469" s="107">
        <f>ROUND(G469*0.02,2)</f>
        <v>0</v>
      </c>
      <c r="U469" s="105">
        <f>ROUND(H469*0.003,2)</f>
        <v>0</v>
      </c>
      <c r="V469" s="107">
        <f>I469*5%</f>
        <v>0</v>
      </c>
      <c r="W469" s="107">
        <f>J469*50%</f>
        <v>0</v>
      </c>
      <c r="X469" s="105">
        <f>SUM(R469:W469)</f>
        <v>0</v>
      </c>
      <c r="Y469" s="105">
        <f>Q469+X469</f>
        <v>44.72</v>
      </c>
      <c r="Z469" s="175"/>
      <c r="AA469" s="121" t="s">
        <v>53</v>
      </c>
      <c r="AB469" s="122">
        <f t="shared" ref="AB469:AH469" si="608">K469+R469</f>
        <v>44.72</v>
      </c>
      <c r="AC469" s="122">
        <f t="shared" si="608"/>
        <v>0</v>
      </c>
      <c r="AD469" s="122">
        <f t="shared" si="608"/>
        <v>0</v>
      </c>
      <c r="AE469" s="122">
        <f t="shared" si="608"/>
        <v>0</v>
      </c>
      <c r="AF469" s="122">
        <f t="shared" si="608"/>
        <v>0</v>
      </c>
      <c r="AG469" s="122">
        <f t="shared" si="608"/>
        <v>0</v>
      </c>
      <c r="AH469" s="122">
        <f t="shared" si="608"/>
        <v>44.72</v>
      </c>
      <c r="AI469" s="121" t="s">
        <v>32</v>
      </c>
    </row>
    <row r="470" s="77" customFormat="1" ht="19" customHeight="1" spans="1:35">
      <c r="A470" s="104">
        <f>ROW()-3</f>
        <v>467</v>
      </c>
      <c r="B470" s="169" t="s">
        <v>113</v>
      </c>
      <c r="C470" s="258" t="s">
        <v>979</v>
      </c>
      <c r="D470" s="182" t="s">
        <v>980</v>
      </c>
      <c r="E470" s="228">
        <v>3726.65</v>
      </c>
      <c r="F470" s="229">
        <v>3726.65</v>
      </c>
      <c r="G470" s="228">
        <v>6014.67</v>
      </c>
      <c r="H470" s="228">
        <v>3726.65</v>
      </c>
      <c r="I470" s="248"/>
      <c r="J470" s="107"/>
      <c r="K470" s="105">
        <f>ROUND(E470*0.012,2)</f>
        <v>44.72</v>
      </c>
      <c r="L470" s="105">
        <f>ROUND(F470*0.16,2)</f>
        <v>596.26</v>
      </c>
      <c r="M470" s="107">
        <f>ROUND(G470*0.08,2)</f>
        <v>481.17</v>
      </c>
      <c r="N470" s="105">
        <f>ROUND(H470*0.007,2)</f>
        <v>26.09</v>
      </c>
      <c r="O470" s="107">
        <f>I470*5%</f>
        <v>0</v>
      </c>
      <c r="P470" s="107">
        <f>J470*50%</f>
        <v>0</v>
      </c>
      <c r="Q470" s="107">
        <f>SUM(K470:P470)</f>
        <v>1148.24</v>
      </c>
      <c r="R470" s="105">
        <f>E470*0</f>
        <v>0</v>
      </c>
      <c r="S470" s="105">
        <f>ROUND(F470*0.08,2)</f>
        <v>298.13</v>
      </c>
      <c r="T470" s="107">
        <f>ROUND(G470*0.02,2)</f>
        <v>120.29</v>
      </c>
      <c r="U470" s="105">
        <f>ROUND(H470*0.003,2)</f>
        <v>11.18</v>
      </c>
      <c r="V470" s="107">
        <f>I470*5%</f>
        <v>0</v>
      </c>
      <c r="W470" s="107">
        <f>J470*50%</f>
        <v>0</v>
      </c>
      <c r="X470" s="105">
        <f>SUM(R470:W470)</f>
        <v>429.6</v>
      </c>
      <c r="Y470" s="105">
        <f>Q470+X470</f>
        <v>1577.84</v>
      </c>
      <c r="Z470" s="175"/>
      <c r="AA470" s="121" t="s">
        <v>68</v>
      </c>
      <c r="AB470" s="122">
        <f t="shared" ref="AB470:AH470" si="609">K470+R470</f>
        <v>44.72</v>
      </c>
      <c r="AC470" s="122">
        <f t="shared" si="609"/>
        <v>894.39</v>
      </c>
      <c r="AD470" s="122">
        <f t="shared" si="609"/>
        <v>601.46</v>
      </c>
      <c r="AE470" s="122">
        <f t="shared" si="609"/>
        <v>37.27</v>
      </c>
      <c r="AF470" s="122">
        <f t="shared" si="609"/>
        <v>0</v>
      </c>
      <c r="AG470" s="122">
        <f t="shared" si="609"/>
        <v>0</v>
      </c>
      <c r="AH470" s="122">
        <f t="shared" si="609"/>
        <v>1577.84</v>
      </c>
      <c r="AI470" s="121" t="s">
        <v>35</v>
      </c>
    </row>
    <row r="471" s="74" customFormat="1" ht="16" customHeight="1" spans="1:35">
      <c r="A471" s="104">
        <f t="shared" ref="A469:A493" si="610">ROW()-3</f>
        <v>468</v>
      </c>
      <c r="B471" s="105" t="s">
        <v>492</v>
      </c>
      <c r="C471" s="259" t="s">
        <v>493</v>
      </c>
      <c r="D471" s="260" t="s">
        <v>494</v>
      </c>
      <c r="E471" s="229">
        <v>3820</v>
      </c>
      <c r="F471" s="229">
        <v>3820</v>
      </c>
      <c r="G471" s="229">
        <v>6014.67</v>
      </c>
      <c r="H471" s="229">
        <v>3820</v>
      </c>
      <c r="I471" s="229">
        <v>4180</v>
      </c>
      <c r="J471" s="107"/>
      <c r="K471" s="105">
        <f t="shared" ref="K469:K493" si="611">ROUND(E471*0.012,2)</f>
        <v>45.84</v>
      </c>
      <c r="L471" s="105">
        <f t="shared" ref="L469:L493" si="612">ROUND(F471*0.16,2)</f>
        <v>611.2</v>
      </c>
      <c r="M471" s="107">
        <f t="shared" ref="M469:M493" si="613">ROUND(G471*0.08,2)</f>
        <v>481.17</v>
      </c>
      <c r="N471" s="105">
        <f t="shared" ref="N469:N493" si="614">ROUND(H471*0.007,2)</f>
        <v>26.74</v>
      </c>
      <c r="O471" s="107">
        <f t="shared" ref="O469:O493" si="615">I471*5%</f>
        <v>209</v>
      </c>
      <c r="P471" s="107">
        <f t="shared" ref="P469:P493" si="616">J471*50%</f>
        <v>0</v>
      </c>
      <c r="Q471" s="107">
        <f t="shared" ref="Q469:Q493" si="617">SUM(K471:P471)</f>
        <v>1373.95</v>
      </c>
      <c r="R471" s="105">
        <f t="shared" ref="R469:R493" si="618">E471*0</f>
        <v>0</v>
      </c>
      <c r="S471" s="107">
        <f t="shared" ref="S469:S493" si="619">ROUND(F471*0.08,2)</f>
        <v>305.6</v>
      </c>
      <c r="T471" s="107">
        <f t="shared" ref="T469:T493" si="620">ROUND(G471*0.02,2)</f>
        <v>120.29</v>
      </c>
      <c r="U471" s="107">
        <f t="shared" ref="U469:U493" si="621">ROUND(H471*0.003,2)</f>
        <v>11.46</v>
      </c>
      <c r="V471" s="107">
        <f t="shared" ref="V469:V493" si="622">I471*5%</f>
        <v>209</v>
      </c>
      <c r="W471" s="107">
        <f t="shared" ref="W469:W493" si="623">J471*50%</f>
        <v>0</v>
      </c>
      <c r="X471" s="105">
        <f t="shared" ref="X469:X493" si="624">SUM(R471:W471)</f>
        <v>646.35</v>
      </c>
      <c r="Y471" s="107">
        <f t="shared" ref="Y469:Y493" si="625">Q471+X471</f>
        <v>2020.3</v>
      </c>
      <c r="Z471" s="107"/>
      <c r="AA471" s="121" t="s">
        <v>59</v>
      </c>
      <c r="AB471" s="122">
        <f t="shared" ref="AB471:AH471" si="626">K471+R471</f>
        <v>45.84</v>
      </c>
      <c r="AC471" s="122">
        <f t="shared" si="626"/>
        <v>916.8</v>
      </c>
      <c r="AD471" s="122">
        <f t="shared" si="626"/>
        <v>601.46</v>
      </c>
      <c r="AE471" s="122">
        <f t="shared" si="626"/>
        <v>38.2</v>
      </c>
      <c r="AF471" s="122">
        <f t="shared" si="626"/>
        <v>418</v>
      </c>
      <c r="AG471" s="122">
        <f t="shared" si="626"/>
        <v>0</v>
      </c>
      <c r="AH471" s="122">
        <f t="shared" si="626"/>
        <v>2020.3</v>
      </c>
      <c r="AI471" s="121" t="s">
        <v>35</v>
      </c>
    </row>
    <row r="472" s="17" customFormat="1" ht="16" customHeight="1" spans="1:35">
      <c r="A472" s="100">
        <f t="shared" si="610"/>
        <v>469</v>
      </c>
      <c r="B472" s="26" t="s">
        <v>246</v>
      </c>
      <c r="C472" s="261" t="s">
        <v>609</v>
      </c>
      <c r="D472" s="305" t="s">
        <v>610</v>
      </c>
      <c r="E472" s="236">
        <v>3726.65</v>
      </c>
      <c r="F472" s="237">
        <v>3726.65</v>
      </c>
      <c r="G472" s="236">
        <v>6014.67</v>
      </c>
      <c r="H472" s="236">
        <v>3726.65</v>
      </c>
      <c r="I472" s="237">
        <v>2200</v>
      </c>
      <c r="J472" s="102"/>
      <c r="K472" s="26">
        <f t="shared" si="611"/>
        <v>44.72</v>
      </c>
      <c r="L472" s="26">
        <f t="shared" si="612"/>
        <v>596.26</v>
      </c>
      <c r="M472" s="102">
        <f t="shared" si="613"/>
        <v>481.17</v>
      </c>
      <c r="N472" s="26">
        <f t="shared" si="614"/>
        <v>26.09</v>
      </c>
      <c r="O472" s="102">
        <f t="shared" si="615"/>
        <v>110</v>
      </c>
      <c r="P472" s="102">
        <f t="shared" si="616"/>
        <v>0</v>
      </c>
      <c r="Q472" s="102">
        <f t="shared" si="617"/>
        <v>1258.24</v>
      </c>
      <c r="R472" s="26">
        <f t="shared" si="618"/>
        <v>0</v>
      </c>
      <c r="S472" s="26">
        <f t="shared" si="619"/>
        <v>298.13</v>
      </c>
      <c r="T472" s="102">
        <f t="shared" si="620"/>
        <v>120.29</v>
      </c>
      <c r="U472" s="26">
        <f t="shared" si="621"/>
        <v>11.18</v>
      </c>
      <c r="V472" s="102">
        <f t="shared" si="622"/>
        <v>110</v>
      </c>
      <c r="W472" s="102">
        <f t="shared" si="623"/>
        <v>0</v>
      </c>
      <c r="X472" s="26">
        <f t="shared" si="624"/>
        <v>539.6</v>
      </c>
      <c r="Y472" s="26">
        <f t="shared" si="625"/>
        <v>1797.84</v>
      </c>
      <c r="Z472" s="26"/>
      <c r="AA472" s="119" t="s">
        <v>56</v>
      </c>
      <c r="AB472" s="120">
        <f t="shared" ref="AB472:AH472" si="627">K472+R472</f>
        <v>44.72</v>
      </c>
      <c r="AC472" s="120">
        <f t="shared" si="627"/>
        <v>894.39</v>
      </c>
      <c r="AD472" s="120">
        <f t="shared" si="627"/>
        <v>601.46</v>
      </c>
      <c r="AE472" s="120">
        <f t="shared" si="627"/>
        <v>37.27</v>
      </c>
      <c r="AF472" s="120">
        <f t="shared" si="627"/>
        <v>220</v>
      </c>
      <c r="AG472" s="120">
        <f t="shared" si="627"/>
        <v>0</v>
      </c>
      <c r="AH472" s="120">
        <f t="shared" si="627"/>
        <v>1797.84</v>
      </c>
      <c r="AI472" s="119" t="s">
        <v>32</v>
      </c>
    </row>
    <row r="473" s="76" customFormat="1" ht="19" customHeight="1" spans="1:35">
      <c r="A473" s="100">
        <f t="shared" si="610"/>
        <v>470</v>
      </c>
      <c r="B473" s="252" t="s">
        <v>246</v>
      </c>
      <c r="C473" s="262" t="s">
        <v>1005</v>
      </c>
      <c r="D473" s="177" t="s">
        <v>1006</v>
      </c>
      <c r="E473" s="236">
        <v>3726.65</v>
      </c>
      <c r="F473" s="237">
        <v>3726.65</v>
      </c>
      <c r="G473" s="236">
        <v>6014.67</v>
      </c>
      <c r="H473" s="236">
        <v>3726.65</v>
      </c>
      <c r="I473" s="265"/>
      <c r="J473" s="102"/>
      <c r="K473" s="26">
        <f t="shared" si="611"/>
        <v>44.72</v>
      </c>
      <c r="L473" s="26">
        <f t="shared" si="612"/>
        <v>596.26</v>
      </c>
      <c r="M473" s="102">
        <f t="shared" si="613"/>
        <v>481.17</v>
      </c>
      <c r="N473" s="26">
        <f t="shared" si="614"/>
        <v>26.09</v>
      </c>
      <c r="O473" s="102">
        <f t="shared" si="615"/>
        <v>0</v>
      </c>
      <c r="P473" s="102">
        <f t="shared" si="616"/>
        <v>0</v>
      </c>
      <c r="Q473" s="102">
        <f t="shared" si="617"/>
        <v>1148.24</v>
      </c>
      <c r="R473" s="26">
        <f t="shared" si="618"/>
        <v>0</v>
      </c>
      <c r="S473" s="26">
        <f t="shared" si="619"/>
        <v>298.13</v>
      </c>
      <c r="T473" s="102">
        <f t="shared" si="620"/>
        <v>120.29</v>
      </c>
      <c r="U473" s="26">
        <f t="shared" si="621"/>
        <v>11.18</v>
      </c>
      <c r="V473" s="102">
        <f t="shared" si="622"/>
        <v>0</v>
      </c>
      <c r="W473" s="102">
        <f t="shared" si="623"/>
        <v>0</v>
      </c>
      <c r="X473" s="26">
        <f t="shared" si="624"/>
        <v>429.6</v>
      </c>
      <c r="Y473" s="26">
        <f t="shared" si="625"/>
        <v>1577.84</v>
      </c>
      <c r="Z473" s="157"/>
      <c r="AA473" s="195" t="s">
        <v>56</v>
      </c>
      <c r="AB473" s="120">
        <f t="shared" ref="AB473:AH473" si="628">K473+R473</f>
        <v>44.72</v>
      </c>
      <c r="AC473" s="120">
        <f t="shared" si="628"/>
        <v>894.39</v>
      </c>
      <c r="AD473" s="120">
        <f t="shared" si="628"/>
        <v>601.46</v>
      </c>
      <c r="AE473" s="120">
        <f t="shared" si="628"/>
        <v>37.27</v>
      </c>
      <c r="AF473" s="120">
        <f t="shared" si="628"/>
        <v>0</v>
      </c>
      <c r="AG473" s="120">
        <f t="shared" si="628"/>
        <v>0</v>
      </c>
      <c r="AH473" s="120">
        <f t="shared" si="628"/>
        <v>1577.84</v>
      </c>
      <c r="AI473" s="119" t="s">
        <v>32</v>
      </c>
    </row>
    <row r="474" s="76" customFormat="1" ht="19" customHeight="1" spans="1:35">
      <c r="A474" s="100">
        <f t="shared" si="610"/>
        <v>471</v>
      </c>
      <c r="B474" s="252" t="s">
        <v>246</v>
      </c>
      <c r="C474" s="262" t="s">
        <v>1007</v>
      </c>
      <c r="D474" s="177" t="s">
        <v>1008</v>
      </c>
      <c r="E474" s="236">
        <v>3726.65</v>
      </c>
      <c r="F474" s="237">
        <v>3726.65</v>
      </c>
      <c r="G474" s="236">
        <v>6014.67</v>
      </c>
      <c r="H474" s="236">
        <v>3726.65</v>
      </c>
      <c r="I474" s="265"/>
      <c r="J474" s="102"/>
      <c r="K474" s="26">
        <f t="shared" si="611"/>
        <v>44.72</v>
      </c>
      <c r="L474" s="26">
        <f t="shared" si="612"/>
        <v>596.26</v>
      </c>
      <c r="M474" s="102">
        <f t="shared" si="613"/>
        <v>481.17</v>
      </c>
      <c r="N474" s="26">
        <f t="shared" si="614"/>
        <v>26.09</v>
      </c>
      <c r="O474" s="102">
        <f t="shared" si="615"/>
        <v>0</v>
      </c>
      <c r="P474" s="102">
        <f t="shared" si="616"/>
        <v>0</v>
      </c>
      <c r="Q474" s="102">
        <f t="shared" si="617"/>
        <v>1148.24</v>
      </c>
      <c r="R474" s="26">
        <f t="shared" si="618"/>
        <v>0</v>
      </c>
      <c r="S474" s="26">
        <f t="shared" si="619"/>
        <v>298.13</v>
      </c>
      <c r="T474" s="102">
        <f t="shared" si="620"/>
        <v>120.29</v>
      </c>
      <c r="U474" s="26">
        <f t="shared" si="621"/>
        <v>11.18</v>
      </c>
      <c r="V474" s="102">
        <f t="shared" si="622"/>
        <v>0</v>
      </c>
      <c r="W474" s="102">
        <f t="shared" si="623"/>
        <v>0</v>
      </c>
      <c r="X474" s="26">
        <f t="shared" si="624"/>
        <v>429.6</v>
      </c>
      <c r="Y474" s="26">
        <f t="shared" si="625"/>
        <v>1577.84</v>
      </c>
      <c r="Z474" s="157"/>
      <c r="AA474" s="119" t="s">
        <v>53</v>
      </c>
      <c r="AB474" s="120">
        <f t="shared" ref="AB474:AH474" si="629">K474+R474</f>
        <v>44.72</v>
      </c>
      <c r="AC474" s="120">
        <f t="shared" si="629"/>
        <v>894.39</v>
      </c>
      <c r="AD474" s="120">
        <f t="shared" si="629"/>
        <v>601.46</v>
      </c>
      <c r="AE474" s="120">
        <f t="shared" si="629"/>
        <v>37.27</v>
      </c>
      <c r="AF474" s="120">
        <f t="shared" si="629"/>
        <v>0</v>
      </c>
      <c r="AG474" s="120">
        <f t="shared" si="629"/>
        <v>0</v>
      </c>
      <c r="AH474" s="120">
        <f t="shared" si="629"/>
        <v>1577.84</v>
      </c>
      <c r="AI474" s="119" t="s">
        <v>32</v>
      </c>
    </row>
    <row r="475" s="17" customFormat="1" ht="16" customHeight="1" spans="1:35">
      <c r="A475" s="100">
        <f t="shared" si="610"/>
        <v>472</v>
      </c>
      <c r="B475" s="26" t="s">
        <v>196</v>
      </c>
      <c r="C475" s="263" t="s">
        <v>685</v>
      </c>
      <c r="D475" s="310" t="s">
        <v>686</v>
      </c>
      <c r="E475" s="236">
        <v>3726.65</v>
      </c>
      <c r="F475" s="237">
        <v>3726.65</v>
      </c>
      <c r="G475" s="236">
        <v>6014.67</v>
      </c>
      <c r="H475" s="236">
        <v>3726.65</v>
      </c>
      <c r="I475" s="247">
        <v>2200</v>
      </c>
      <c r="J475" s="102"/>
      <c r="K475" s="26">
        <f t="shared" si="611"/>
        <v>44.72</v>
      </c>
      <c r="L475" s="26">
        <f t="shared" si="612"/>
        <v>596.26</v>
      </c>
      <c r="M475" s="102">
        <f t="shared" si="613"/>
        <v>481.17</v>
      </c>
      <c r="N475" s="26">
        <f t="shared" si="614"/>
        <v>26.09</v>
      </c>
      <c r="O475" s="102">
        <f t="shared" si="615"/>
        <v>110</v>
      </c>
      <c r="P475" s="102">
        <f t="shared" si="616"/>
        <v>0</v>
      </c>
      <c r="Q475" s="102">
        <f t="shared" si="617"/>
        <v>1258.24</v>
      </c>
      <c r="R475" s="26">
        <f t="shared" si="618"/>
        <v>0</v>
      </c>
      <c r="S475" s="26">
        <f t="shared" si="619"/>
        <v>298.13</v>
      </c>
      <c r="T475" s="102">
        <f t="shared" si="620"/>
        <v>120.29</v>
      </c>
      <c r="U475" s="26">
        <f t="shared" si="621"/>
        <v>11.18</v>
      </c>
      <c r="V475" s="102">
        <f t="shared" si="622"/>
        <v>110</v>
      </c>
      <c r="W475" s="102">
        <f t="shared" si="623"/>
        <v>0</v>
      </c>
      <c r="X475" s="26">
        <f t="shared" si="624"/>
        <v>539.6</v>
      </c>
      <c r="Y475" s="26">
        <f t="shared" si="625"/>
        <v>1797.84</v>
      </c>
      <c r="Z475" s="132"/>
      <c r="AA475" s="119" t="s">
        <v>55</v>
      </c>
      <c r="AB475" s="120">
        <f t="shared" ref="AB475:AH475" si="630">K475+R475</f>
        <v>44.72</v>
      </c>
      <c r="AC475" s="120">
        <f t="shared" si="630"/>
        <v>894.39</v>
      </c>
      <c r="AD475" s="120">
        <f t="shared" si="630"/>
        <v>601.46</v>
      </c>
      <c r="AE475" s="120">
        <f t="shared" si="630"/>
        <v>37.27</v>
      </c>
      <c r="AF475" s="120">
        <f t="shared" si="630"/>
        <v>220</v>
      </c>
      <c r="AG475" s="120">
        <f t="shared" si="630"/>
        <v>0</v>
      </c>
      <c r="AH475" s="120">
        <f t="shared" si="630"/>
        <v>1797.84</v>
      </c>
      <c r="AI475" s="119" t="s">
        <v>32</v>
      </c>
    </row>
    <row r="476" s="76" customFormat="1" ht="19" customHeight="1" spans="1:35">
      <c r="A476" s="100">
        <f t="shared" si="610"/>
        <v>473</v>
      </c>
      <c r="B476" s="26" t="s">
        <v>395</v>
      </c>
      <c r="C476" s="263" t="s">
        <v>826</v>
      </c>
      <c r="D476" s="301" t="s">
        <v>827</v>
      </c>
      <c r="E476" s="240">
        <v>3726.65</v>
      </c>
      <c r="F476" s="237">
        <v>3726.65</v>
      </c>
      <c r="G476" s="236">
        <v>6014.67</v>
      </c>
      <c r="H476" s="236">
        <v>3726.65</v>
      </c>
      <c r="I476" s="247">
        <v>0</v>
      </c>
      <c r="J476" s="102"/>
      <c r="K476" s="26">
        <f t="shared" si="611"/>
        <v>44.72</v>
      </c>
      <c r="L476" s="26">
        <f t="shared" si="612"/>
        <v>596.26</v>
      </c>
      <c r="M476" s="102">
        <f t="shared" si="613"/>
        <v>481.17</v>
      </c>
      <c r="N476" s="26">
        <f t="shared" si="614"/>
        <v>26.09</v>
      </c>
      <c r="O476" s="102">
        <f t="shared" si="615"/>
        <v>0</v>
      </c>
      <c r="P476" s="102">
        <f t="shared" si="616"/>
        <v>0</v>
      </c>
      <c r="Q476" s="102">
        <f t="shared" si="617"/>
        <v>1148.24</v>
      </c>
      <c r="R476" s="26">
        <f t="shared" si="618"/>
        <v>0</v>
      </c>
      <c r="S476" s="26">
        <f t="shared" si="619"/>
        <v>298.13</v>
      </c>
      <c r="T476" s="102">
        <f t="shared" si="620"/>
        <v>120.29</v>
      </c>
      <c r="U476" s="26">
        <f t="shared" si="621"/>
        <v>11.18</v>
      </c>
      <c r="V476" s="102">
        <f t="shared" si="622"/>
        <v>0</v>
      </c>
      <c r="W476" s="102">
        <f t="shared" si="623"/>
        <v>0</v>
      </c>
      <c r="X476" s="26">
        <f t="shared" si="624"/>
        <v>429.6</v>
      </c>
      <c r="Y476" s="26">
        <f t="shared" si="625"/>
        <v>1577.84</v>
      </c>
      <c r="Z476" s="157"/>
      <c r="AA476" s="119" t="s">
        <v>62</v>
      </c>
      <c r="AB476" s="120">
        <f t="shared" ref="AB476:AH476" si="631">K476+R476</f>
        <v>44.72</v>
      </c>
      <c r="AC476" s="120">
        <f t="shared" si="631"/>
        <v>894.39</v>
      </c>
      <c r="AD476" s="120">
        <f t="shared" si="631"/>
        <v>601.46</v>
      </c>
      <c r="AE476" s="120">
        <f t="shared" si="631"/>
        <v>37.27</v>
      </c>
      <c r="AF476" s="120">
        <f t="shared" si="631"/>
        <v>0</v>
      </c>
      <c r="AG476" s="120">
        <f t="shared" si="631"/>
        <v>0</v>
      </c>
      <c r="AH476" s="120">
        <f t="shared" si="631"/>
        <v>1577.84</v>
      </c>
      <c r="AI476" s="119" t="s">
        <v>32</v>
      </c>
    </row>
    <row r="477" s="17" customFormat="1" ht="16" customHeight="1" spans="1:35">
      <c r="A477" s="100">
        <f t="shared" si="610"/>
        <v>474</v>
      </c>
      <c r="B477" s="26" t="s">
        <v>395</v>
      </c>
      <c r="C477" s="264" t="s">
        <v>874</v>
      </c>
      <c r="D477" s="165" t="s">
        <v>875</v>
      </c>
      <c r="E477" s="236">
        <v>3726.65</v>
      </c>
      <c r="F477" s="237">
        <v>3726.65</v>
      </c>
      <c r="G477" s="236">
        <v>6014.67</v>
      </c>
      <c r="H477" s="236">
        <v>3726.65</v>
      </c>
      <c r="I477" s="247">
        <v>0</v>
      </c>
      <c r="J477" s="102"/>
      <c r="K477" s="26">
        <f t="shared" si="611"/>
        <v>44.72</v>
      </c>
      <c r="L477" s="26">
        <f t="shared" si="612"/>
        <v>596.26</v>
      </c>
      <c r="M477" s="102">
        <f t="shared" si="613"/>
        <v>481.17</v>
      </c>
      <c r="N477" s="26">
        <f t="shared" si="614"/>
        <v>26.09</v>
      </c>
      <c r="O477" s="102">
        <f t="shared" si="615"/>
        <v>0</v>
      </c>
      <c r="P477" s="102">
        <f t="shared" si="616"/>
        <v>0</v>
      </c>
      <c r="Q477" s="102">
        <f t="shared" si="617"/>
        <v>1148.24</v>
      </c>
      <c r="R477" s="26">
        <f t="shared" si="618"/>
        <v>0</v>
      </c>
      <c r="S477" s="26">
        <f t="shared" si="619"/>
        <v>298.13</v>
      </c>
      <c r="T477" s="102">
        <f t="shared" si="620"/>
        <v>120.29</v>
      </c>
      <c r="U477" s="26">
        <f t="shared" si="621"/>
        <v>11.18</v>
      </c>
      <c r="V477" s="102">
        <f t="shared" si="622"/>
        <v>0</v>
      </c>
      <c r="W477" s="102">
        <f t="shared" si="623"/>
        <v>0</v>
      </c>
      <c r="X477" s="26">
        <f t="shared" si="624"/>
        <v>429.6</v>
      </c>
      <c r="Y477" s="26">
        <f t="shared" si="625"/>
        <v>1577.84</v>
      </c>
      <c r="Z477" s="154"/>
      <c r="AA477" s="119" t="s">
        <v>62</v>
      </c>
      <c r="AB477" s="120">
        <f t="shared" ref="AB477:AH477" si="632">K477+R477</f>
        <v>44.72</v>
      </c>
      <c r="AC477" s="120">
        <f t="shared" si="632"/>
        <v>894.39</v>
      </c>
      <c r="AD477" s="120">
        <f t="shared" si="632"/>
        <v>601.46</v>
      </c>
      <c r="AE477" s="120">
        <f t="shared" si="632"/>
        <v>37.27</v>
      </c>
      <c r="AF477" s="120">
        <f t="shared" si="632"/>
        <v>0</v>
      </c>
      <c r="AG477" s="120">
        <f t="shared" si="632"/>
        <v>0</v>
      </c>
      <c r="AH477" s="120">
        <f t="shared" si="632"/>
        <v>1577.84</v>
      </c>
      <c r="AI477" s="119" t="s">
        <v>32</v>
      </c>
    </row>
    <row r="478" s="76" customFormat="1" ht="19" customHeight="1" spans="1:35">
      <c r="A478" s="100">
        <f t="shared" si="610"/>
        <v>475</v>
      </c>
      <c r="B478" s="252" t="s">
        <v>395</v>
      </c>
      <c r="C478" s="262" t="s">
        <v>997</v>
      </c>
      <c r="D478" s="177" t="s">
        <v>998</v>
      </c>
      <c r="E478" s="236">
        <v>3726.65</v>
      </c>
      <c r="F478" s="237">
        <v>3726.65</v>
      </c>
      <c r="G478" s="236">
        <v>6014.67</v>
      </c>
      <c r="H478" s="236">
        <v>3726.65</v>
      </c>
      <c r="I478" s="265"/>
      <c r="J478" s="102"/>
      <c r="K478" s="26">
        <f t="shared" si="611"/>
        <v>44.72</v>
      </c>
      <c r="L478" s="26">
        <f t="shared" si="612"/>
        <v>596.26</v>
      </c>
      <c r="M478" s="102">
        <f t="shared" si="613"/>
        <v>481.17</v>
      </c>
      <c r="N478" s="26">
        <f t="shared" si="614"/>
        <v>26.09</v>
      </c>
      <c r="O478" s="102">
        <f t="shared" si="615"/>
        <v>0</v>
      </c>
      <c r="P478" s="102">
        <f t="shared" si="616"/>
        <v>0</v>
      </c>
      <c r="Q478" s="102">
        <f t="shared" si="617"/>
        <v>1148.24</v>
      </c>
      <c r="R478" s="26">
        <f t="shared" si="618"/>
        <v>0</v>
      </c>
      <c r="S478" s="26">
        <f t="shared" si="619"/>
        <v>298.13</v>
      </c>
      <c r="T478" s="102">
        <f t="shared" si="620"/>
        <v>120.29</v>
      </c>
      <c r="U478" s="26">
        <f t="shared" si="621"/>
        <v>11.18</v>
      </c>
      <c r="V478" s="102">
        <f t="shared" si="622"/>
        <v>0</v>
      </c>
      <c r="W478" s="102">
        <f t="shared" si="623"/>
        <v>0</v>
      </c>
      <c r="X478" s="26">
        <f t="shared" si="624"/>
        <v>429.6</v>
      </c>
      <c r="Y478" s="26">
        <f t="shared" si="625"/>
        <v>1577.84</v>
      </c>
      <c r="Z478" s="157"/>
      <c r="AA478" s="195" t="s">
        <v>62</v>
      </c>
      <c r="AB478" s="120">
        <f t="shared" ref="AB478:AH478" si="633">K478+R478</f>
        <v>44.72</v>
      </c>
      <c r="AC478" s="120">
        <f t="shared" si="633"/>
        <v>894.39</v>
      </c>
      <c r="AD478" s="120">
        <f t="shared" si="633"/>
        <v>601.46</v>
      </c>
      <c r="AE478" s="120">
        <f t="shared" si="633"/>
        <v>37.27</v>
      </c>
      <c r="AF478" s="120">
        <f t="shared" si="633"/>
        <v>0</v>
      </c>
      <c r="AG478" s="120">
        <f t="shared" si="633"/>
        <v>0</v>
      </c>
      <c r="AH478" s="120">
        <f t="shared" si="633"/>
        <v>1577.84</v>
      </c>
      <c r="AI478" s="119" t="s">
        <v>32</v>
      </c>
    </row>
    <row r="479" s="76" customFormat="1" ht="19" customHeight="1" spans="1:35">
      <c r="A479" s="100">
        <f t="shared" si="610"/>
        <v>476</v>
      </c>
      <c r="B479" s="252" t="s">
        <v>103</v>
      </c>
      <c r="C479" s="262" t="s">
        <v>983</v>
      </c>
      <c r="D479" s="177" t="s">
        <v>984</v>
      </c>
      <c r="E479" s="236">
        <v>3726.65</v>
      </c>
      <c r="F479" s="237">
        <v>3726.65</v>
      </c>
      <c r="G479" s="236">
        <v>6014.67</v>
      </c>
      <c r="H479" s="236">
        <v>3726.65</v>
      </c>
      <c r="I479" s="247"/>
      <c r="J479" s="102"/>
      <c r="K479" s="26">
        <f t="shared" si="611"/>
        <v>44.72</v>
      </c>
      <c r="L479" s="26">
        <f t="shared" si="612"/>
        <v>596.26</v>
      </c>
      <c r="M479" s="102">
        <f t="shared" si="613"/>
        <v>481.17</v>
      </c>
      <c r="N479" s="26">
        <f t="shared" si="614"/>
        <v>26.09</v>
      </c>
      <c r="O479" s="102">
        <f t="shared" si="615"/>
        <v>0</v>
      </c>
      <c r="P479" s="102">
        <f t="shared" si="616"/>
        <v>0</v>
      </c>
      <c r="Q479" s="102">
        <f t="shared" si="617"/>
        <v>1148.24</v>
      </c>
      <c r="R479" s="26">
        <f t="shared" si="618"/>
        <v>0</v>
      </c>
      <c r="S479" s="26">
        <f t="shared" si="619"/>
        <v>298.13</v>
      </c>
      <c r="T479" s="102">
        <f t="shared" si="620"/>
        <v>120.29</v>
      </c>
      <c r="U479" s="26">
        <f t="shared" si="621"/>
        <v>11.18</v>
      </c>
      <c r="V479" s="102">
        <f t="shared" si="622"/>
        <v>0</v>
      </c>
      <c r="W479" s="102">
        <f t="shared" si="623"/>
        <v>0</v>
      </c>
      <c r="X479" s="26">
        <f t="shared" si="624"/>
        <v>429.6</v>
      </c>
      <c r="Y479" s="26">
        <f t="shared" si="625"/>
        <v>1577.84</v>
      </c>
      <c r="Z479" s="157"/>
      <c r="AA479" s="195" t="s">
        <v>42</v>
      </c>
      <c r="AB479" s="120">
        <f t="shared" ref="AB479:AH479" si="634">K479+R479</f>
        <v>44.72</v>
      </c>
      <c r="AC479" s="120">
        <f t="shared" si="634"/>
        <v>894.39</v>
      </c>
      <c r="AD479" s="120">
        <f t="shared" si="634"/>
        <v>601.46</v>
      </c>
      <c r="AE479" s="120">
        <f t="shared" si="634"/>
        <v>37.27</v>
      </c>
      <c r="AF479" s="120">
        <f t="shared" si="634"/>
        <v>0</v>
      </c>
      <c r="AG479" s="120">
        <f t="shared" si="634"/>
        <v>0</v>
      </c>
      <c r="AH479" s="120">
        <f t="shared" si="634"/>
        <v>1577.84</v>
      </c>
      <c r="AI479" s="119" t="s">
        <v>32</v>
      </c>
    </row>
    <row r="480" s="76" customFormat="1" ht="19" customHeight="1" spans="1:35">
      <c r="A480" s="100">
        <f t="shared" si="610"/>
        <v>477</v>
      </c>
      <c r="B480" s="143" t="s">
        <v>103</v>
      </c>
      <c r="C480" s="262" t="s">
        <v>953</v>
      </c>
      <c r="D480" s="177" t="s">
        <v>954</v>
      </c>
      <c r="E480" s="236">
        <v>3726.65</v>
      </c>
      <c r="F480" s="237">
        <v>3726.65</v>
      </c>
      <c r="G480" s="236">
        <v>6014.67</v>
      </c>
      <c r="H480" s="236">
        <v>3726.65</v>
      </c>
      <c r="I480" s="247"/>
      <c r="J480" s="102"/>
      <c r="K480" s="26">
        <f t="shared" si="611"/>
        <v>44.72</v>
      </c>
      <c r="L480" s="26">
        <f t="shared" si="612"/>
        <v>596.26</v>
      </c>
      <c r="M480" s="102">
        <f t="shared" si="613"/>
        <v>481.17</v>
      </c>
      <c r="N480" s="26">
        <f t="shared" si="614"/>
        <v>26.09</v>
      </c>
      <c r="O480" s="102">
        <f t="shared" si="615"/>
        <v>0</v>
      </c>
      <c r="P480" s="102">
        <f t="shared" si="616"/>
        <v>0</v>
      </c>
      <c r="Q480" s="102">
        <f t="shared" si="617"/>
        <v>1148.24</v>
      </c>
      <c r="R480" s="26">
        <f t="shared" si="618"/>
        <v>0</v>
      </c>
      <c r="S480" s="26">
        <f t="shared" si="619"/>
        <v>298.13</v>
      </c>
      <c r="T480" s="102">
        <f t="shared" si="620"/>
        <v>120.29</v>
      </c>
      <c r="U480" s="26">
        <f t="shared" si="621"/>
        <v>11.18</v>
      </c>
      <c r="V480" s="102">
        <f t="shared" si="622"/>
        <v>0</v>
      </c>
      <c r="W480" s="102">
        <f t="shared" si="623"/>
        <v>0</v>
      </c>
      <c r="X480" s="26">
        <f t="shared" si="624"/>
        <v>429.6</v>
      </c>
      <c r="Y480" s="26">
        <f t="shared" si="625"/>
        <v>1577.84</v>
      </c>
      <c r="Z480" s="157"/>
      <c r="AA480" s="195" t="s">
        <v>42</v>
      </c>
      <c r="AB480" s="120">
        <f t="shared" ref="AB480:AH480" si="635">K480+R480</f>
        <v>44.72</v>
      </c>
      <c r="AC480" s="120">
        <f t="shared" si="635"/>
        <v>894.39</v>
      </c>
      <c r="AD480" s="120">
        <f t="shared" si="635"/>
        <v>601.46</v>
      </c>
      <c r="AE480" s="120">
        <f t="shared" si="635"/>
        <v>37.27</v>
      </c>
      <c r="AF480" s="120">
        <f t="shared" si="635"/>
        <v>0</v>
      </c>
      <c r="AG480" s="120">
        <f t="shared" si="635"/>
        <v>0</v>
      </c>
      <c r="AH480" s="120">
        <f t="shared" si="635"/>
        <v>1577.84</v>
      </c>
      <c r="AI480" s="119" t="s">
        <v>32</v>
      </c>
    </row>
    <row r="481" s="76" customFormat="1" ht="19" customHeight="1" spans="1:35">
      <c r="A481" s="100">
        <f t="shared" si="610"/>
        <v>478</v>
      </c>
      <c r="B481" s="252" t="e">
        <f>_xlfn.XLOOKUP(D481,[3]当月入职!$AS$2:$AS$14,[3]当月入职!$H$2:$H$14)</f>
        <v>#N/A</v>
      </c>
      <c r="C481" s="264" t="s">
        <v>1043</v>
      </c>
      <c r="D481" s="183" t="s">
        <v>1044</v>
      </c>
      <c r="E481" s="236">
        <v>3726.65</v>
      </c>
      <c r="F481" s="237">
        <v>3726.65</v>
      </c>
      <c r="G481" s="236">
        <v>6014.67</v>
      </c>
      <c r="H481" s="236">
        <v>3726.65</v>
      </c>
      <c r="I481" s="247"/>
      <c r="J481" s="102"/>
      <c r="K481" s="26">
        <f t="shared" si="611"/>
        <v>44.72</v>
      </c>
      <c r="L481" s="26">
        <f t="shared" si="612"/>
        <v>596.26</v>
      </c>
      <c r="M481" s="102">
        <f t="shared" si="613"/>
        <v>481.17</v>
      </c>
      <c r="N481" s="26">
        <f t="shared" si="614"/>
        <v>26.09</v>
      </c>
      <c r="O481" s="102">
        <f t="shared" si="615"/>
        <v>0</v>
      </c>
      <c r="P481" s="102">
        <f t="shared" si="616"/>
        <v>0</v>
      </c>
      <c r="Q481" s="102">
        <f t="shared" si="617"/>
        <v>1148.24</v>
      </c>
      <c r="R481" s="26">
        <f t="shared" si="618"/>
        <v>0</v>
      </c>
      <c r="S481" s="26">
        <f t="shared" si="619"/>
        <v>298.13</v>
      </c>
      <c r="T481" s="102">
        <f t="shared" si="620"/>
        <v>120.29</v>
      </c>
      <c r="U481" s="26">
        <f t="shared" si="621"/>
        <v>11.18</v>
      </c>
      <c r="V481" s="102">
        <f t="shared" si="622"/>
        <v>0</v>
      </c>
      <c r="W481" s="102">
        <f t="shared" si="623"/>
        <v>0</v>
      </c>
      <c r="X481" s="26">
        <f t="shared" si="624"/>
        <v>429.6</v>
      </c>
      <c r="Y481" s="26">
        <f t="shared" si="625"/>
        <v>1577.84</v>
      </c>
      <c r="Z481" s="157"/>
      <c r="AA481" s="119" t="s">
        <v>44</v>
      </c>
      <c r="AB481" s="120">
        <f t="shared" ref="AB481:AH481" si="636">K481+R481</f>
        <v>44.72</v>
      </c>
      <c r="AC481" s="120">
        <f t="shared" si="636"/>
        <v>894.39</v>
      </c>
      <c r="AD481" s="120">
        <f t="shared" si="636"/>
        <v>601.46</v>
      </c>
      <c r="AE481" s="120">
        <f t="shared" si="636"/>
        <v>37.27</v>
      </c>
      <c r="AF481" s="120">
        <f t="shared" si="636"/>
        <v>0</v>
      </c>
      <c r="AG481" s="120">
        <f t="shared" si="636"/>
        <v>0</v>
      </c>
      <c r="AH481" s="120">
        <f t="shared" si="636"/>
        <v>1577.84</v>
      </c>
      <c r="AI481" s="119" t="s">
        <v>32</v>
      </c>
    </row>
    <row r="482" s="76" customFormat="1" ht="19" customHeight="1" spans="1:35">
      <c r="A482" s="100">
        <f t="shared" si="610"/>
        <v>479</v>
      </c>
      <c r="B482" s="143" t="s">
        <v>103</v>
      </c>
      <c r="C482" s="262" t="s">
        <v>977</v>
      </c>
      <c r="D482" s="177" t="s">
        <v>978</v>
      </c>
      <c r="E482" s="236">
        <v>3726.65</v>
      </c>
      <c r="F482" s="237">
        <v>3726.65</v>
      </c>
      <c r="G482" s="236">
        <v>6014.67</v>
      </c>
      <c r="H482" s="236">
        <v>3726.65</v>
      </c>
      <c r="I482" s="247"/>
      <c r="J482" s="102"/>
      <c r="K482" s="26">
        <f t="shared" si="611"/>
        <v>44.72</v>
      </c>
      <c r="L482" s="26">
        <f t="shared" si="612"/>
        <v>596.26</v>
      </c>
      <c r="M482" s="102">
        <f t="shared" si="613"/>
        <v>481.17</v>
      </c>
      <c r="N482" s="26">
        <f t="shared" si="614"/>
        <v>26.09</v>
      </c>
      <c r="O482" s="102">
        <f t="shared" si="615"/>
        <v>0</v>
      </c>
      <c r="P482" s="102">
        <f t="shared" si="616"/>
        <v>0</v>
      </c>
      <c r="Q482" s="102">
        <f t="shared" si="617"/>
        <v>1148.24</v>
      </c>
      <c r="R482" s="26">
        <f t="shared" si="618"/>
        <v>0</v>
      </c>
      <c r="S482" s="26">
        <f t="shared" si="619"/>
        <v>298.13</v>
      </c>
      <c r="T482" s="102">
        <f t="shared" si="620"/>
        <v>120.29</v>
      </c>
      <c r="U482" s="26">
        <f t="shared" si="621"/>
        <v>11.18</v>
      </c>
      <c r="V482" s="102">
        <f t="shared" si="622"/>
        <v>0</v>
      </c>
      <c r="W482" s="102">
        <f t="shared" si="623"/>
        <v>0</v>
      </c>
      <c r="X482" s="26">
        <f t="shared" si="624"/>
        <v>429.6</v>
      </c>
      <c r="Y482" s="26">
        <f t="shared" si="625"/>
        <v>1577.84</v>
      </c>
      <c r="Z482" s="157"/>
      <c r="AA482" s="195" t="s">
        <v>61</v>
      </c>
      <c r="AB482" s="120">
        <f t="shared" ref="AB482:AH482" si="637">K482+R482</f>
        <v>44.72</v>
      </c>
      <c r="AC482" s="120">
        <f t="shared" si="637"/>
        <v>894.39</v>
      </c>
      <c r="AD482" s="120">
        <f t="shared" si="637"/>
        <v>601.46</v>
      </c>
      <c r="AE482" s="120">
        <f t="shared" si="637"/>
        <v>37.27</v>
      </c>
      <c r="AF482" s="120">
        <f t="shared" si="637"/>
        <v>0</v>
      </c>
      <c r="AG482" s="120">
        <f t="shared" si="637"/>
        <v>0</v>
      </c>
      <c r="AH482" s="120">
        <f t="shared" si="637"/>
        <v>1577.84</v>
      </c>
      <c r="AI482" s="119" t="s">
        <v>32</v>
      </c>
    </row>
    <row r="483" s="76" customFormat="1" ht="19" customHeight="1" spans="1:35">
      <c r="A483" s="100">
        <f t="shared" si="610"/>
        <v>480</v>
      </c>
      <c r="B483" s="143" t="s">
        <v>201</v>
      </c>
      <c r="C483" s="262" t="s">
        <v>971</v>
      </c>
      <c r="D483" s="177" t="s">
        <v>972</v>
      </c>
      <c r="E483" s="236">
        <v>3726.65</v>
      </c>
      <c r="F483" s="237">
        <v>3726.65</v>
      </c>
      <c r="G483" s="236">
        <v>6014.67</v>
      </c>
      <c r="H483" s="236">
        <v>3726.65</v>
      </c>
      <c r="I483" s="247"/>
      <c r="J483" s="102"/>
      <c r="K483" s="26">
        <f t="shared" si="611"/>
        <v>44.72</v>
      </c>
      <c r="L483" s="26">
        <f t="shared" si="612"/>
        <v>596.26</v>
      </c>
      <c r="M483" s="102">
        <f t="shared" si="613"/>
        <v>481.17</v>
      </c>
      <c r="N483" s="26">
        <f t="shared" si="614"/>
        <v>26.09</v>
      </c>
      <c r="O483" s="102">
        <f t="shared" si="615"/>
        <v>0</v>
      </c>
      <c r="P483" s="102">
        <f t="shared" si="616"/>
        <v>0</v>
      </c>
      <c r="Q483" s="102">
        <f t="shared" si="617"/>
        <v>1148.24</v>
      </c>
      <c r="R483" s="26">
        <f t="shared" si="618"/>
        <v>0</v>
      </c>
      <c r="S483" s="26">
        <f t="shared" si="619"/>
        <v>298.13</v>
      </c>
      <c r="T483" s="102">
        <f t="shared" si="620"/>
        <v>120.29</v>
      </c>
      <c r="U483" s="26">
        <f t="shared" si="621"/>
        <v>11.18</v>
      </c>
      <c r="V483" s="102">
        <f t="shared" si="622"/>
        <v>0</v>
      </c>
      <c r="W483" s="102">
        <f t="shared" si="623"/>
        <v>0</v>
      </c>
      <c r="X483" s="26">
        <f t="shared" si="624"/>
        <v>429.6</v>
      </c>
      <c r="Y483" s="26">
        <f t="shared" si="625"/>
        <v>1577.84</v>
      </c>
      <c r="Z483" s="157"/>
      <c r="AA483" s="195" t="s">
        <v>46</v>
      </c>
      <c r="AB483" s="120">
        <f t="shared" ref="AB483:AH483" si="638">K483+R483</f>
        <v>44.72</v>
      </c>
      <c r="AC483" s="120">
        <f t="shared" si="638"/>
        <v>894.39</v>
      </c>
      <c r="AD483" s="120">
        <f t="shared" si="638"/>
        <v>601.46</v>
      </c>
      <c r="AE483" s="120">
        <f t="shared" si="638"/>
        <v>37.27</v>
      </c>
      <c r="AF483" s="120">
        <f t="shared" si="638"/>
        <v>0</v>
      </c>
      <c r="AG483" s="120">
        <f t="shared" si="638"/>
        <v>0</v>
      </c>
      <c r="AH483" s="120">
        <f t="shared" si="638"/>
        <v>1577.84</v>
      </c>
      <c r="AI483" s="119" t="s">
        <v>32</v>
      </c>
    </row>
    <row r="484" s="17" customFormat="1" ht="16" customHeight="1" spans="1:35">
      <c r="A484" s="100">
        <f t="shared" si="610"/>
        <v>481</v>
      </c>
      <c r="B484" s="26" t="s">
        <v>103</v>
      </c>
      <c r="C484" s="261" t="s">
        <v>478</v>
      </c>
      <c r="D484" s="20" t="s">
        <v>479</v>
      </c>
      <c r="E484" s="237">
        <v>3726.65</v>
      </c>
      <c r="F484" s="237">
        <v>3726.65</v>
      </c>
      <c r="G484" s="237">
        <v>6014.67</v>
      </c>
      <c r="H484" s="237">
        <v>3726.65</v>
      </c>
      <c r="I484" s="237">
        <v>0</v>
      </c>
      <c r="J484" s="102"/>
      <c r="K484" s="26">
        <f t="shared" si="611"/>
        <v>44.72</v>
      </c>
      <c r="L484" s="26">
        <f t="shared" si="612"/>
        <v>596.26</v>
      </c>
      <c r="M484" s="102">
        <f t="shared" si="613"/>
        <v>481.17</v>
      </c>
      <c r="N484" s="26">
        <f t="shared" si="614"/>
        <v>26.09</v>
      </c>
      <c r="O484" s="102">
        <f t="shared" si="615"/>
        <v>0</v>
      </c>
      <c r="P484" s="102">
        <f t="shared" si="616"/>
        <v>0</v>
      </c>
      <c r="Q484" s="102">
        <f t="shared" si="617"/>
        <v>1148.24</v>
      </c>
      <c r="R484" s="26">
        <f t="shared" si="618"/>
        <v>0</v>
      </c>
      <c r="S484" s="26">
        <f t="shared" si="619"/>
        <v>298.13</v>
      </c>
      <c r="T484" s="102">
        <f t="shared" si="620"/>
        <v>120.29</v>
      </c>
      <c r="U484" s="26">
        <f t="shared" si="621"/>
        <v>11.18</v>
      </c>
      <c r="V484" s="102">
        <f t="shared" si="622"/>
        <v>0</v>
      </c>
      <c r="W484" s="102">
        <f t="shared" si="623"/>
        <v>0</v>
      </c>
      <c r="X484" s="26">
        <f t="shared" si="624"/>
        <v>429.6</v>
      </c>
      <c r="Y484" s="26">
        <f t="shared" si="625"/>
        <v>1577.84</v>
      </c>
      <c r="Z484" s="26"/>
      <c r="AA484" s="119" t="s">
        <v>64</v>
      </c>
      <c r="AB484" s="120">
        <f t="shared" ref="AB484:AH484" si="639">K484+R484</f>
        <v>44.72</v>
      </c>
      <c r="AC484" s="120">
        <f t="shared" si="639"/>
        <v>894.39</v>
      </c>
      <c r="AD484" s="120">
        <f t="shared" si="639"/>
        <v>601.46</v>
      </c>
      <c r="AE484" s="120">
        <f t="shared" si="639"/>
        <v>37.27</v>
      </c>
      <c r="AF484" s="120">
        <f t="shared" si="639"/>
        <v>0</v>
      </c>
      <c r="AG484" s="120">
        <f t="shared" si="639"/>
        <v>0</v>
      </c>
      <c r="AH484" s="120">
        <f t="shared" si="639"/>
        <v>1577.84</v>
      </c>
      <c r="AI484" s="119" t="s">
        <v>32</v>
      </c>
    </row>
    <row r="485" s="76" customFormat="1" ht="19" customHeight="1" spans="1:35">
      <c r="A485" s="100">
        <f t="shared" si="610"/>
        <v>482</v>
      </c>
      <c r="B485" s="252" t="e">
        <f>_xlfn.XLOOKUP(D485,[3]当月入职!$AS$2:$AS$14,[3]当月入职!$H$2:$H$14)</f>
        <v>#N/A</v>
      </c>
      <c r="C485" s="264" t="s">
        <v>1023</v>
      </c>
      <c r="D485" s="314" t="s">
        <v>1024</v>
      </c>
      <c r="E485" s="236">
        <v>3820</v>
      </c>
      <c r="F485" s="236">
        <v>3820</v>
      </c>
      <c r="G485" s="236">
        <v>6014.67</v>
      </c>
      <c r="H485" s="236">
        <v>3820</v>
      </c>
      <c r="I485" s="247"/>
      <c r="J485" s="102"/>
      <c r="K485" s="26">
        <f t="shared" si="611"/>
        <v>45.84</v>
      </c>
      <c r="L485" s="26">
        <f t="shared" si="612"/>
        <v>611.2</v>
      </c>
      <c r="M485" s="102">
        <f t="shared" si="613"/>
        <v>481.17</v>
      </c>
      <c r="N485" s="26">
        <f t="shared" si="614"/>
        <v>26.74</v>
      </c>
      <c r="O485" s="102">
        <f t="shared" si="615"/>
        <v>0</v>
      </c>
      <c r="P485" s="102">
        <f t="shared" si="616"/>
        <v>0</v>
      </c>
      <c r="Q485" s="102">
        <f t="shared" si="617"/>
        <v>1164.95</v>
      </c>
      <c r="R485" s="26">
        <f t="shared" si="618"/>
        <v>0</v>
      </c>
      <c r="S485" s="26">
        <f t="shared" si="619"/>
        <v>305.6</v>
      </c>
      <c r="T485" s="102">
        <f t="shared" si="620"/>
        <v>120.29</v>
      </c>
      <c r="U485" s="26">
        <f t="shared" si="621"/>
        <v>11.46</v>
      </c>
      <c r="V485" s="102">
        <f t="shared" si="622"/>
        <v>0</v>
      </c>
      <c r="W485" s="102">
        <f t="shared" si="623"/>
        <v>0</v>
      </c>
      <c r="X485" s="26">
        <f t="shared" si="624"/>
        <v>437.35</v>
      </c>
      <c r="Y485" s="26">
        <f t="shared" si="625"/>
        <v>1602.3</v>
      </c>
      <c r="Z485" s="157"/>
      <c r="AA485" s="119" t="s">
        <v>57</v>
      </c>
      <c r="AB485" s="120">
        <f t="shared" ref="AB485:AH485" si="640">K485+R485</f>
        <v>45.84</v>
      </c>
      <c r="AC485" s="120">
        <f t="shared" si="640"/>
        <v>916.8</v>
      </c>
      <c r="AD485" s="120">
        <f t="shared" si="640"/>
        <v>601.46</v>
      </c>
      <c r="AE485" s="120">
        <f t="shared" si="640"/>
        <v>38.2</v>
      </c>
      <c r="AF485" s="120">
        <f t="shared" si="640"/>
        <v>0</v>
      </c>
      <c r="AG485" s="120">
        <f t="shared" si="640"/>
        <v>0</v>
      </c>
      <c r="AH485" s="120">
        <f t="shared" si="640"/>
        <v>1602.3</v>
      </c>
      <c r="AI485" s="119" t="s">
        <v>32</v>
      </c>
    </row>
    <row r="486" s="17" customFormat="1" ht="16" customHeight="1" spans="1:35">
      <c r="A486" s="100">
        <f t="shared" si="610"/>
        <v>483</v>
      </c>
      <c r="B486" s="26" t="s">
        <v>113</v>
      </c>
      <c r="C486" s="263" t="s">
        <v>651</v>
      </c>
      <c r="D486" s="124" t="s">
        <v>652</v>
      </c>
      <c r="E486" s="236">
        <v>3726.65</v>
      </c>
      <c r="F486" s="237">
        <v>3726.65</v>
      </c>
      <c r="G486" s="236">
        <v>6014.67</v>
      </c>
      <c r="H486" s="236">
        <v>3726.65</v>
      </c>
      <c r="I486" s="237">
        <v>3180</v>
      </c>
      <c r="J486" s="102"/>
      <c r="K486" s="26">
        <f t="shared" si="611"/>
        <v>44.72</v>
      </c>
      <c r="L486" s="26">
        <f t="shared" si="612"/>
        <v>596.26</v>
      </c>
      <c r="M486" s="102">
        <f t="shared" si="613"/>
        <v>481.17</v>
      </c>
      <c r="N486" s="26">
        <f t="shared" si="614"/>
        <v>26.09</v>
      </c>
      <c r="O486" s="102">
        <f t="shared" si="615"/>
        <v>159</v>
      </c>
      <c r="P486" s="102">
        <f t="shared" si="616"/>
        <v>0</v>
      </c>
      <c r="Q486" s="102">
        <f t="shared" si="617"/>
        <v>1307.24</v>
      </c>
      <c r="R486" s="26">
        <f t="shared" si="618"/>
        <v>0</v>
      </c>
      <c r="S486" s="26">
        <f t="shared" si="619"/>
        <v>298.13</v>
      </c>
      <c r="T486" s="102">
        <f t="shared" si="620"/>
        <v>120.29</v>
      </c>
      <c r="U486" s="26">
        <f t="shared" si="621"/>
        <v>11.18</v>
      </c>
      <c r="V486" s="102">
        <f t="shared" si="622"/>
        <v>159</v>
      </c>
      <c r="W486" s="102">
        <f t="shared" si="623"/>
        <v>0</v>
      </c>
      <c r="X486" s="26">
        <f t="shared" si="624"/>
        <v>588.6</v>
      </c>
      <c r="Y486" s="26">
        <f t="shared" si="625"/>
        <v>1895.84</v>
      </c>
      <c r="Z486" s="26"/>
      <c r="AA486" s="119" t="s">
        <v>68</v>
      </c>
      <c r="AB486" s="120">
        <f t="shared" ref="AB486:AH486" si="641">K486+R486</f>
        <v>44.72</v>
      </c>
      <c r="AC486" s="120">
        <f t="shared" si="641"/>
        <v>894.39</v>
      </c>
      <c r="AD486" s="120">
        <f t="shared" si="641"/>
        <v>601.46</v>
      </c>
      <c r="AE486" s="120">
        <f t="shared" si="641"/>
        <v>37.27</v>
      </c>
      <c r="AF486" s="120">
        <f t="shared" si="641"/>
        <v>318</v>
      </c>
      <c r="AG486" s="120">
        <f t="shared" si="641"/>
        <v>0</v>
      </c>
      <c r="AH486" s="120">
        <f t="shared" si="641"/>
        <v>1895.84</v>
      </c>
      <c r="AI486" s="119" t="s">
        <v>35</v>
      </c>
    </row>
    <row r="487" s="76" customFormat="1" ht="19" customHeight="1" spans="1:35">
      <c r="A487" s="100">
        <f t="shared" si="610"/>
        <v>484</v>
      </c>
      <c r="B487" s="26" t="s">
        <v>395</v>
      </c>
      <c r="C487" s="263" t="s">
        <v>844</v>
      </c>
      <c r="D487" s="112" t="s">
        <v>845</v>
      </c>
      <c r="E487" s="240">
        <v>3726.65</v>
      </c>
      <c r="F487" s="237">
        <v>3726.65</v>
      </c>
      <c r="G487" s="236">
        <v>6014.67</v>
      </c>
      <c r="H487" s="236">
        <v>3726.65</v>
      </c>
      <c r="I487" s="247">
        <v>2200</v>
      </c>
      <c r="J487" s="102"/>
      <c r="K487" s="26">
        <f t="shared" si="611"/>
        <v>44.72</v>
      </c>
      <c r="L487" s="26">
        <f t="shared" si="612"/>
        <v>596.26</v>
      </c>
      <c r="M487" s="102">
        <f t="shared" si="613"/>
        <v>481.17</v>
      </c>
      <c r="N487" s="26">
        <f t="shared" si="614"/>
        <v>26.09</v>
      </c>
      <c r="O487" s="102">
        <f t="shared" si="615"/>
        <v>110</v>
      </c>
      <c r="P487" s="102">
        <f t="shared" si="616"/>
        <v>0</v>
      </c>
      <c r="Q487" s="102">
        <f t="shared" si="617"/>
        <v>1258.24</v>
      </c>
      <c r="R487" s="26">
        <f t="shared" si="618"/>
        <v>0</v>
      </c>
      <c r="S487" s="26">
        <f t="shared" si="619"/>
        <v>298.13</v>
      </c>
      <c r="T487" s="102">
        <f t="shared" si="620"/>
        <v>120.29</v>
      </c>
      <c r="U487" s="26">
        <f t="shared" si="621"/>
        <v>11.18</v>
      </c>
      <c r="V487" s="102">
        <f t="shared" si="622"/>
        <v>110</v>
      </c>
      <c r="W487" s="102">
        <f t="shared" si="623"/>
        <v>0</v>
      </c>
      <c r="X487" s="26">
        <f t="shared" si="624"/>
        <v>539.6</v>
      </c>
      <c r="Y487" s="26">
        <f t="shared" si="625"/>
        <v>1797.84</v>
      </c>
      <c r="Z487" s="157"/>
      <c r="AA487" s="119" t="s">
        <v>62</v>
      </c>
      <c r="AB487" s="120">
        <f t="shared" ref="AB487:AH487" si="642">K487+R487</f>
        <v>44.72</v>
      </c>
      <c r="AC487" s="120">
        <f t="shared" si="642"/>
        <v>894.39</v>
      </c>
      <c r="AD487" s="120">
        <f t="shared" si="642"/>
        <v>601.46</v>
      </c>
      <c r="AE487" s="120">
        <f t="shared" si="642"/>
        <v>37.27</v>
      </c>
      <c r="AF487" s="120">
        <f t="shared" si="642"/>
        <v>220</v>
      </c>
      <c r="AG487" s="120">
        <f t="shared" si="642"/>
        <v>0</v>
      </c>
      <c r="AH487" s="120">
        <f t="shared" si="642"/>
        <v>1797.84</v>
      </c>
      <c r="AI487" s="119" t="s">
        <v>32</v>
      </c>
    </row>
    <row r="488" s="76" customFormat="1" ht="19" customHeight="1" spans="1:35">
      <c r="A488" s="100">
        <f t="shared" si="610"/>
        <v>485</v>
      </c>
      <c r="B488" s="26" t="s">
        <v>193</v>
      </c>
      <c r="C488" s="263" t="s">
        <v>796</v>
      </c>
      <c r="D488" s="136" t="s">
        <v>797</v>
      </c>
      <c r="E488" s="240">
        <v>3726.65</v>
      </c>
      <c r="F488" s="237">
        <v>3726.65</v>
      </c>
      <c r="G488" s="236">
        <v>6014.67</v>
      </c>
      <c r="H488" s="236">
        <v>3726.65</v>
      </c>
      <c r="I488" s="247">
        <v>2200</v>
      </c>
      <c r="J488" s="102"/>
      <c r="K488" s="26">
        <f t="shared" si="611"/>
        <v>44.72</v>
      </c>
      <c r="L488" s="26">
        <f t="shared" si="612"/>
        <v>596.26</v>
      </c>
      <c r="M488" s="102">
        <f t="shared" si="613"/>
        <v>481.17</v>
      </c>
      <c r="N488" s="26">
        <f t="shared" si="614"/>
        <v>26.09</v>
      </c>
      <c r="O488" s="102">
        <f t="shared" si="615"/>
        <v>110</v>
      </c>
      <c r="P488" s="102">
        <f t="shared" si="616"/>
        <v>0</v>
      </c>
      <c r="Q488" s="102">
        <f t="shared" si="617"/>
        <v>1258.24</v>
      </c>
      <c r="R488" s="26">
        <f t="shared" si="618"/>
        <v>0</v>
      </c>
      <c r="S488" s="26">
        <f t="shared" si="619"/>
        <v>298.13</v>
      </c>
      <c r="T488" s="102">
        <f t="shared" si="620"/>
        <v>120.29</v>
      </c>
      <c r="U488" s="26">
        <f t="shared" si="621"/>
        <v>11.18</v>
      </c>
      <c r="V488" s="102">
        <f t="shared" si="622"/>
        <v>110</v>
      </c>
      <c r="W488" s="102">
        <f t="shared" si="623"/>
        <v>0</v>
      </c>
      <c r="X488" s="26">
        <f t="shared" si="624"/>
        <v>539.6</v>
      </c>
      <c r="Y488" s="26">
        <f t="shared" si="625"/>
        <v>1797.84</v>
      </c>
      <c r="Z488" s="157"/>
      <c r="AA488" s="119" t="s">
        <v>57</v>
      </c>
      <c r="AB488" s="120">
        <f t="shared" ref="AB488:AH488" si="643">K488+R488</f>
        <v>44.72</v>
      </c>
      <c r="AC488" s="120">
        <f t="shared" si="643"/>
        <v>894.39</v>
      </c>
      <c r="AD488" s="120">
        <f t="shared" si="643"/>
        <v>601.46</v>
      </c>
      <c r="AE488" s="120">
        <f t="shared" si="643"/>
        <v>37.27</v>
      </c>
      <c r="AF488" s="120">
        <f t="shared" si="643"/>
        <v>220</v>
      </c>
      <c r="AG488" s="120">
        <f t="shared" si="643"/>
        <v>0</v>
      </c>
      <c r="AH488" s="120">
        <f t="shared" si="643"/>
        <v>1797.84</v>
      </c>
      <c r="AI488" s="119" t="s">
        <v>32</v>
      </c>
    </row>
    <row r="489" s="74" customFormat="1" ht="16" customHeight="1" spans="1:35">
      <c r="A489" s="104">
        <f t="shared" si="610"/>
        <v>486</v>
      </c>
      <c r="B489" s="105" t="s">
        <v>207</v>
      </c>
      <c r="C489" s="169" t="s">
        <v>754</v>
      </c>
      <c r="D489" s="151" t="s">
        <v>755</v>
      </c>
      <c r="E489" s="251">
        <v>0</v>
      </c>
      <c r="F489" s="229">
        <v>3726.65</v>
      </c>
      <c r="G489" s="228">
        <v>6014.67</v>
      </c>
      <c r="H489" s="228">
        <v>3726.65</v>
      </c>
      <c r="I489" s="248">
        <v>3180</v>
      </c>
      <c r="J489" s="107"/>
      <c r="K489" s="105">
        <f t="shared" si="611"/>
        <v>0</v>
      </c>
      <c r="L489" s="105">
        <f t="shared" si="612"/>
        <v>596.26</v>
      </c>
      <c r="M489" s="107">
        <f t="shared" si="613"/>
        <v>481.17</v>
      </c>
      <c r="N489" s="105">
        <f t="shared" si="614"/>
        <v>26.09</v>
      </c>
      <c r="O489" s="107">
        <f t="shared" si="615"/>
        <v>159</v>
      </c>
      <c r="P489" s="107">
        <f t="shared" si="616"/>
        <v>0</v>
      </c>
      <c r="Q489" s="107">
        <f t="shared" si="617"/>
        <v>1262.52</v>
      </c>
      <c r="R489" s="105">
        <f t="shared" si="618"/>
        <v>0</v>
      </c>
      <c r="S489" s="105">
        <f t="shared" si="619"/>
        <v>298.13</v>
      </c>
      <c r="T489" s="107">
        <f t="shared" si="620"/>
        <v>120.29</v>
      </c>
      <c r="U489" s="105">
        <f t="shared" si="621"/>
        <v>11.18</v>
      </c>
      <c r="V489" s="107">
        <f t="shared" si="622"/>
        <v>159</v>
      </c>
      <c r="W489" s="107">
        <f t="shared" si="623"/>
        <v>0</v>
      </c>
      <c r="X489" s="105">
        <f t="shared" si="624"/>
        <v>588.6</v>
      </c>
      <c r="Y489" s="105">
        <f t="shared" si="625"/>
        <v>1851.12</v>
      </c>
      <c r="Z489" s="156"/>
      <c r="AA489" s="121" t="s">
        <v>59</v>
      </c>
      <c r="AB489" s="122">
        <f t="shared" ref="AB489:AH489" si="644">K489+R489</f>
        <v>0</v>
      </c>
      <c r="AC489" s="122">
        <f t="shared" si="644"/>
        <v>894.39</v>
      </c>
      <c r="AD489" s="122">
        <f t="shared" si="644"/>
        <v>601.46</v>
      </c>
      <c r="AE489" s="122">
        <f t="shared" si="644"/>
        <v>37.27</v>
      </c>
      <c r="AF489" s="122">
        <f t="shared" si="644"/>
        <v>318</v>
      </c>
      <c r="AG489" s="122">
        <f t="shared" si="644"/>
        <v>0</v>
      </c>
      <c r="AH489" s="122">
        <f t="shared" si="644"/>
        <v>1851.12</v>
      </c>
      <c r="AI489" s="121" t="s">
        <v>35</v>
      </c>
    </row>
    <row r="490" s="78" customFormat="1" ht="16" customHeight="1" spans="1:35">
      <c r="A490" s="104">
        <f t="shared" si="610"/>
        <v>487</v>
      </c>
      <c r="B490" s="105" t="s">
        <v>246</v>
      </c>
      <c r="C490" s="234" t="s">
        <v>613</v>
      </c>
      <c r="D490" s="317" t="s">
        <v>614</v>
      </c>
      <c r="E490" s="105">
        <v>0</v>
      </c>
      <c r="F490" s="229">
        <v>3726.65</v>
      </c>
      <c r="G490" s="229">
        <v>6014.67</v>
      </c>
      <c r="H490" s="229">
        <v>3726.65</v>
      </c>
      <c r="I490" s="229">
        <v>2200</v>
      </c>
      <c r="J490" s="107"/>
      <c r="K490" s="105">
        <f t="shared" si="611"/>
        <v>0</v>
      </c>
      <c r="L490" s="105">
        <f t="shared" si="612"/>
        <v>596.26</v>
      </c>
      <c r="M490" s="107">
        <f t="shared" si="613"/>
        <v>481.17</v>
      </c>
      <c r="N490" s="105">
        <f t="shared" si="614"/>
        <v>26.09</v>
      </c>
      <c r="O490" s="107">
        <f t="shared" si="615"/>
        <v>110</v>
      </c>
      <c r="P490" s="107">
        <f t="shared" si="616"/>
        <v>0</v>
      </c>
      <c r="Q490" s="107">
        <f t="shared" si="617"/>
        <v>1213.52</v>
      </c>
      <c r="R490" s="105">
        <f t="shared" si="618"/>
        <v>0</v>
      </c>
      <c r="S490" s="105">
        <f t="shared" si="619"/>
        <v>298.13</v>
      </c>
      <c r="T490" s="107">
        <f t="shared" si="620"/>
        <v>120.29</v>
      </c>
      <c r="U490" s="105">
        <f t="shared" si="621"/>
        <v>11.18</v>
      </c>
      <c r="V490" s="107">
        <f t="shared" si="622"/>
        <v>110</v>
      </c>
      <c r="W490" s="107">
        <f t="shared" si="623"/>
        <v>0</v>
      </c>
      <c r="X490" s="105">
        <f t="shared" si="624"/>
        <v>539.6</v>
      </c>
      <c r="Y490" s="105">
        <f t="shared" si="625"/>
        <v>1753.12</v>
      </c>
      <c r="Z490" s="105"/>
      <c r="AA490" s="121" t="s">
        <v>56</v>
      </c>
      <c r="AB490" s="122">
        <f t="shared" ref="AB490:AH490" si="645">K490+R490</f>
        <v>0</v>
      </c>
      <c r="AC490" s="122">
        <f t="shared" si="645"/>
        <v>894.39</v>
      </c>
      <c r="AD490" s="122">
        <f t="shared" si="645"/>
        <v>601.46</v>
      </c>
      <c r="AE490" s="122">
        <f t="shared" si="645"/>
        <v>37.27</v>
      </c>
      <c r="AF490" s="122">
        <f t="shared" si="645"/>
        <v>220</v>
      </c>
      <c r="AG490" s="122">
        <f t="shared" si="645"/>
        <v>0</v>
      </c>
      <c r="AH490" s="122">
        <f t="shared" si="645"/>
        <v>1753.12</v>
      </c>
      <c r="AI490" s="121" t="s">
        <v>32</v>
      </c>
    </row>
    <row r="491" s="77" customFormat="1" ht="19" customHeight="1" spans="1:35">
      <c r="A491" s="104">
        <f t="shared" si="610"/>
        <v>488</v>
      </c>
      <c r="B491" s="254" t="s">
        <v>103</v>
      </c>
      <c r="C491" s="226" t="s">
        <v>1103</v>
      </c>
      <c r="D491" s="227" t="s">
        <v>1104</v>
      </c>
      <c r="E491" s="105">
        <v>0</v>
      </c>
      <c r="F491" s="229">
        <v>3726.65</v>
      </c>
      <c r="G491" s="228">
        <v>6014.67</v>
      </c>
      <c r="H491" s="228">
        <v>3726.65</v>
      </c>
      <c r="I491" s="173"/>
      <c r="J491" s="107"/>
      <c r="K491" s="105">
        <f t="shared" si="611"/>
        <v>0</v>
      </c>
      <c r="L491" s="105">
        <f t="shared" si="612"/>
        <v>596.26</v>
      </c>
      <c r="M491" s="107">
        <f t="shared" si="613"/>
        <v>481.17</v>
      </c>
      <c r="N491" s="105">
        <f t="shared" si="614"/>
        <v>26.09</v>
      </c>
      <c r="O491" s="107">
        <f t="shared" si="615"/>
        <v>0</v>
      </c>
      <c r="P491" s="107">
        <f t="shared" si="616"/>
        <v>0</v>
      </c>
      <c r="Q491" s="107">
        <f t="shared" si="617"/>
        <v>1103.52</v>
      </c>
      <c r="R491" s="105">
        <f t="shared" si="618"/>
        <v>0</v>
      </c>
      <c r="S491" s="105">
        <f t="shared" si="619"/>
        <v>298.13</v>
      </c>
      <c r="T491" s="107">
        <f t="shared" si="620"/>
        <v>120.29</v>
      </c>
      <c r="U491" s="105">
        <f t="shared" si="621"/>
        <v>11.18</v>
      </c>
      <c r="V491" s="107">
        <f t="shared" si="622"/>
        <v>0</v>
      </c>
      <c r="W491" s="107">
        <f t="shared" si="623"/>
        <v>0</v>
      </c>
      <c r="X491" s="105">
        <f t="shared" si="624"/>
        <v>429.6</v>
      </c>
      <c r="Y491" s="105">
        <f t="shared" si="625"/>
        <v>1533.12</v>
      </c>
      <c r="Z491" s="175"/>
      <c r="AA491" s="196" t="s">
        <v>42</v>
      </c>
      <c r="AB491" s="122">
        <f t="shared" ref="AB491:AH491" si="646">K491+R491</f>
        <v>0</v>
      </c>
      <c r="AC491" s="122">
        <f t="shared" si="646"/>
        <v>894.39</v>
      </c>
      <c r="AD491" s="122">
        <f t="shared" si="646"/>
        <v>601.46</v>
      </c>
      <c r="AE491" s="122">
        <f t="shared" si="646"/>
        <v>37.27</v>
      </c>
      <c r="AF491" s="122">
        <f t="shared" si="646"/>
        <v>0</v>
      </c>
      <c r="AG491" s="122">
        <f t="shared" si="646"/>
        <v>0</v>
      </c>
      <c r="AH491" s="122">
        <f t="shared" si="646"/>
        <v>1533.12</v>
      </c>
      <c r="AI491" s="121" t="s">
        <v>32</v>
      </c>
    </row>
    <row r="492" s="77" customFormat="1" ht="19" customHeight="1" spans="1:35">
      <c r="A492" s="104">
        <f t="shared" si="610"/>
        <v>489</v>
      </c>
      <c r="B492" s="253" t="s">
        <v>552</v>
      </c>
      <c r="C492" s="181" t="s">
        <v>999</v>
      </c>
      <c r="D492" s="182" t="s">
        <v>1000</v>
      </c>
      <c r="E492" s="105">
        <v>0</v>
      </c>
      <c r="F492" s="229">
        <v>3726.65</v>
      </c>
      <c r="G492" s="228">
        <v>6014.67</v>
      </c>
      <c r="H492" s="228">
        <v>3726.65</v>
      </c>
      <c r="I492" s="173">
        <v>0</v>
      </c>
      <c r="J492" s="107"/>
      <c r="K492" s="105">
        <f t="shared" si="611"/>
        <v>0</v>
      </c>
      <c r="L492" s="105">
        <f t="shared" si="612"/>
        <v>596.26</v>
      </c>
      <c r="M492" s="107">
        <f t="shared" si="613"/>
        <v>481.17</v>
      </c>
      <c r="N492" s="105">
        <f t="shared" si="614"/>
        <v>26.09</v>
      </c>
      <c r="O492" s="107">
        <f t="shared" si="615"/>
        <v>0</v>
      </c>
      <c r="P492" s="107">
        <f t="shared" si="616"/>
        <v>0</v>
      </c>
      <c r="Q492" s="107">
        <f t="shared" si="617"/>
        <v>1103.52</v>
      </c>
      <c r="R492" s="105">
        <f t="shared" si="618"/>
        <v>0</v>
      </c>
      <c r="S492" s="105">
        <f t="shared" si="619"/>
        <v>298.13</v>
      </c>
      <c r="T492" s="107">
        <f t="shared" si="620"/>
        <v>120.29</v>
      </c>
      <c r="U492" s="105">
        <f t="shared" si="621"/>
        <v>11.18</v>
      </c>
      <c r="V492" s="107">
        <f t="shared" si="622"/>
        <v>0</v>
      </c>
      <c r="W492" s="107">
        <f t="shared" si="623"/>
        <v>0</v>
      </c>
      <c r="X492" s="105">
        <f t="shared" si="624"/>
        <v>429.6</v>
      </c>
      <c r="Y492" s="105">
        <f t="shared" si="625"/>
        <v>1533.12</v>
      </c>
      <c r="Z492" s="175"/>
      <c r="AA492" s="121" t="s">
        <v>44</v>
      </c>
      <c r="AB492" s="122">
        <f t="shared" ref="AB492:AH492" si="647">K492+R492</f>
        <v>0</v>
      </c>
      <c r="AC492" s="122">
        <f t="shared" si="647"/>
        <v>894.39</v>
      </c>
      <c r="AD492" s="122">
        <f t="shared" si="647"/>
        <v>601.46</v>
      </c>
      <c r="AE492" s="122">
        <f t="shared" si="647"/>
        <v>37.27</v>
      </c>
      <c r="AF492" s="122">
        <f t="shared" si="647"/>
        <v>0</v>
      </c>
      <c r="AG492" s="122">
        <f t="shared" si="647"/>
        <v>0</v>
      </c>
      <c r="AH492" s="122">
        <f t="shared" si="647"/>
        <v>1533.12</v>
      </c>
      <c r="AI492" s="121" t="s">
        <v>32</v>
      </c>
    </row>
    <row r="493" s="77" customFormat="1" ht="19" customHeight="1" spans="1:35">
      <c r="A493" s="104">
        <f t="shared" si="610"/>
        <v>490</v>
      </c>
      <c r="B493" s="105" t="s">
        <v>103</v>
      </c>
      <c r="C493" s="230" t="s">
        <v>804</v>
      </c>
      <c r="D493" s="231" t="s">
        <v>805</v>
      </c>
      <c r="E493" s="105">
        <v>0</v>
      </c>
      <c r="F493" s="229">
        <v>3726.65</v>
      </c>
      <c r="G493" s="228">
        <v>6014.67</v>
      </c>
      <c r="H493" s="228">
        <v>3726.65</v>
      </c>
      <c r="I493" s="248">
        <v>2200</v>
      </c>
      <c r="J493" s="107"/>
      <c r="K493" s="105">
        <f t="shared" si="611"/>
        <v>0</v>
      </c>
      <c r="L493" s="105">
        <f t="shared" si="612"/>
        <v>596.26</v>
      </c>
      <c r="M493" s="107">
        <f t="shared" si="613"/>
        <v>481.17</v>
      </c>
      <c r="N493" s="105">
        <f t="shared" si="614"/>
        <v>26.09</v>
      </c>
      <c r="O493" s="107">
        <f t="shared" si="615"/>
        <v>110</v>
      </c>
      <c r="P493" s="107">
        <f t="shared" si="616"/>
        <v>0</v>
      </c>
      <c r="Q493" s="107">
        <f t="shared" si="617"/>
        <v>1213.52</v>
      </c>
      <c r="R493" s="105">
        <f t="shared" si="618"/>
        <v>0</v>
      </c>
      <c r="S493" s="105">
        <f t="shared" si="619"/>
        <v>298.13</v>
      </c>
      <c r="T493" s="107">
        <f t="shared" si="620"/>
        <v>120.29</v>
      </c>
      <c r="U493" s="105">
        <f t="shared" si="621"/>
        <v>11.18</v>
      </c>
      <c r="V493" s="107">
        <f t="shared" si="622"/>
        <v>110</v>
      </c>
      <c r="W493" s="107">
        <f t="shared" si="623"/>
        <v>0</v>
      </c>
      <c r="X493" s="105">
        <f t="shared" si="624"/>
        <v>539.6</v>
      </c>
      <c r="Y493" s="105">
        <f t="shared" si="625"/>
        <v>1753.12</v>
      </c>
      <c r="Z493" s="175"/>
      <c r="AA493" s="121" t="s">
        <v>64</v>
      </c>
      <c r="AB493" s="122">
        <f t="shared" ref="AB493:AH493" si="648">K493+R493</f>
        <v>0</v>
      </c>
      <c r="AC493" s="122">
        <f t="shared" si="648"/>
        <v>894.39</v>
      </c>
      <c r="AD493" s="122">
        <f t="shared" si="648"/>
        <v>601.46</v>
      </c>
      <c r="AE493" s="122">
        <f t="shared" si="648"/>
        <v>37.27</v>
      </c>
      <c r="AF493" s="122">
        <f t="shared" si="648"/>
        <v>220</v>
      </c>
      <c r="AG493" s="122">
        <f t="shared" si="648"/>
        <v>0</v>
      </c>
      <c r="AH493" s="122">
        <f t="shared" si="648"/>
        <v>1753.12</v>
      </c>
      <c r="AI493" s="121" t="s">
        <v>32</v>
      </c>
    </row>
  </sheetData>
  <sheetProtection password="CF74" sheet="1" sort="0" autoFilter="0" pivotTables="0" objects="1"/>
  <autoFilter ref="A3:AI449"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7">
    <mergeCell ref="A1:Z1"/>
    <mergeCell ref="E2:J2"/>
    <mergeCell ref="K2:Q2"/>
    <mergeCell ref="R2:X2"/>
    <mergeCell ref="AB2:AH2"/>
    <mergeCell ref="A449:B449"/>
    <mergeCell ref="C449:D449"/>
    <mergeCell ref="A450:B450"/>
    <mergeCell ref="C450:D450"/>
    <mergeCell ref="A451:B451"/>
    <mergeCell ref="C451:D451"/>
    <mergeCell ref="E451:F451"/>
    <mergeCell ref="G451:H451"/>
    <mergeCell ref="A452:B452"/>
    <mergeCell ref="C452:D452"/>
    <mergeCell ref="E452:F452"/>
    <mergeCell ref="G452:H452"/>
    <mergeCell ref="A453:B453"/>
    <mergeCell ref="C453:D453"/>
    <mergeCell ref="E453:F453"/>
    <mergeCell ref="G453:H453"/>
    <mergeCell ref="A454:B454"/>
    <mergeCell ref="C454:D454"/>
    <mergeCell ref="E454:F454"/>
    <mergeCell ref="G454:H454"/>
    <mergeCell ref="A455:B455"/>
    <mergeCell ref="C455:D455"/>
    <mergeCell ref="E455:F455"/>
    <mergeCell ref="G455:H455"/>
    <mergeCell ref="A456:B456"/>
    <mergeCell ref="C456:D456"/>
    <mergeCell ref="E456:F456"/>
    <mergeCell ref="G456:H456"/>
    <mergeCell ref="A457:B457"/>
    <mergeCell ref="C457:D457"/>
    <mergeCell ref="E457:F457"/>
    <mergeCell ref="G457:H457"/>
    <mergeCell ref="A458:B458"/>
    <mergeCell ref="C458:D458"/>
    <mergeCell ref="E458:F458"/>
    <mergeCell ref="G458:H458"/>
    <mergeCell ref="A2:A3"/>
    <mergeCell ref="B2:B3"/>
    <mergeCell ref="C2:C3"/>
    <mergeCell ref="D2:D3"/>
    <mergeCell ref="A459:AF463"/>
    <mergeCell ref="A467:C468"/>
  </mergeCells>
  <conditionalFormatting sqref="D84">
    <cfRule type="duplicateValues" dxfId="139" priority="366"/>
  </conditionalFormatting>
  <conditionalFormatting sqref="C266">
    <cfRule type="duplicateValues" dxfId="140" priority="999"/>
  </conditionalFormatting>
  <conditionalFormatting sqref="C267">
    <cfRule type="duplicateValues" dxfId="140" priority="997"/>
  </conditionalFormatting>
  <conditionalFormatting sqref="C275">
    <cfRule type="duplicateValues" dxfId="139" priority="985"/>
    <cfRule type="duplicateValues" dxfId="139" priority="986"/>
    <cfRule type="duplicateValues" dxfId="139" priority="987"/>
    <cfRule type="duplicateValues" dxfId="139" priority="988"/>
    <cfRule type="duplicateValues" dxfId="139" priority="989"/>
    <cfRule type="duplicateValues" dxfId="139" priority="990"/>
    <cfRule type="duplicateValues" dxfId="139" priority="991"/>
    <cfRule type="duplicateValues" dxfId="139" priority="992"/>
    <cfRule type="duplicateValues" dxfId="140" priority="993"/>
  </conditionalFormatting>
  <conditionalFormatting sqref="C276">
    <cfRule type="duplicateValues" dxfId="140" priority="983"/>
  </conditionalFormatting>
  <conditionalFormatting sqref="C277">
    <cfRule type="duplicateValues" dxfId="140" priority="984"/>
  </conditionalFormatting>
  <conditionalFormatting sqref="C283">
    <cfRule type="duplicateValues" dxfId="139" priority="941"/>
  </conditionalFormatting>
  <conditionalFormatting sqref="C284">
    <cfRule type="duplicateValues" dxfId="139" priority="951"/>
    <cfRule type="duplicateValues" dxfId="139" priority="952"/>
    <cfRule type="duplicateValues" dxfId="139" priority="953"/>
    <cfRule type="duplicateValues" dxfId="139" priority="954"/>
    <cfRule type="duplicateValues" dxfId="139" priority="955"/>
    <cfRule type="duplicateValues" dxfId="139" priority="956"/>
    <cfRule type="duplicateValues" dxfId="139" priority="957"/>
  </conditionalFormatting>
  <conditionalFormatting sqref="D284">
    <cfRule type="duplicateValues" dxfId="139" priority="950"/>
  </conditionalFormatting>
  <conditionalFormatting sqref="C285">
    <cfRule type="duplicateValues" dxfId="139" priority="949"/>
  </conditionalFormatting>
  <conditionalFormatting sqref="D285">
    <cfRule type="duplicateValues" dxfId="139" priority="948"/>
  </conditionalFormatting>
  <conditionalFormatting sqref="C286">
    <cfRule type="duplicateValues" dxfId="139" priority="940"/>
  </conditionalFormatting>
  <conditionalFormatting sqref="D286">
    <cfRule type="duplicateValues" dxfId="139" priority="936"/>
  </conditionalFormatting>
  <conditionalFormatting sqref="D287">
    <cfRule type="duplicateValues" dxfId="139" priority="933"/>
    <cfRule type="duplicateValues" dxfId="139" priority="934"/>
    <cfRule type="duplicateValues" dxfId="139" priority="935"/>
  </conditionalFormatting>
  <conditionalFormatting sqref="C288">
    <cfRule type="duplicateValues" dxfId="139" priority="938"/>
  </conditionalFormatting>
  <conditionalFormatting sqref="D288">
    <cfRule type="duplicateValues" dxfId="139" priority="931"/>
  </conditionalFormatting>
  <conditionalFormatting sqref="C289">
    <cfRule type="duplicateValues" dxfId="139" priority="937"/>
  </conditionalFormatting>
  <conditionalFormatting sqref="D289">
    <cfRule type="duplicateValues" dxfId="139" priority="930"/>
  </conditionalFormatting>
  <conditionalFormatting sqref="C290">
    <cfRule type="duplicateValues" dxfId="139" priority="916"/>
    <cfRule type="duplicateValues" dxfId="139" priority="917"/>
    <cfRule type="duplicateValues" dxfId="139" priority="918"/>
    <cfRule type="duplicateValues" dxfId="139" priority="920"/>
    <cfRule type="duplicateValues" dxfId="139" priority="921"/>
    <cfRule type="duplicateValues" dxfId="139" priority="922"/>
    <cfRule type="duplicateValues" dxfId="139" priority="923"/>
    <cfRule type="duplicateValues" dxfId="139" priority="924"/>
  </conditionalFormatting>
  <conditionalFormatting sqref="D290">
    <cfRule type="duplicateValues" dxfId="139" priority="919"/>
    <cfRule type="duplicateValues" dxfId="139" priority="925"/>
  </conditionalFormatting>
  <conditionalFormatting sqref="D291">
    <cfRule type="duplicateValues" dxfId="139" priority="913"/>
    <cfRule type="duplicateValues" dxfId="139" priority="914"/>
    <cfRule type="duplicateValues" dxfId="139" priority="915"/>
  </conditionalFormatting>
  <conditionalFormatting sqref="D293">
    <cfRule type="duplicateValues" dxfId="139" priority="911"/>
  </conditionalFormatting>
  <conditionalFormatting sqref="C300">
    <cfRule type="duplicateValues" dxfId="139" priority="905"/>
    <cfRule type="duplicateValues" dxfId="139" priority="906"/>
    <cfRule type="duplicateValues" dxfId="139" priority="907"/>
    <cfRule type="duplicateValues" dxfId="139" priority="908"/>
    <cfRule type="duplicateValues" dxfId="139" priority="909"/>
  </conditionalFormatting>
  <conditionalFormatting sqref="C308">
    <cfRule type="duplicateValues" dxfId="139" priority="835"/>
    <cfRule type="duplicateValues" dxfId="139" priority="836"/>
    <cfRule type="duplicateValues" dxfId="139" priority="837"/>
    <cfRule type="duplicateValues" dxfId="139" priority="838"/>
    <cfRule type="duplicateValues" dxfId="139" priority="839"/>
    <cfRule type="duplicateValues" dxfId="139" priority="840"/>
    <cfRule type="duplicateValues" dxfId="139" priority="841"/>
    <cfRule type="duplicateValues" dxfId="139" priority="842"/>
    <cfRule type="duplicateValues" dxfId="139" priority="843"/>
    <cfRule type="duplicateValues" dxfId="139" priority="844"/>
    <cfRule type="duplicateValues" dxfId="139" priority="845"/>
    <cfRule type="duplicateValues" dxfId="139" priority="846"/>
    <cfRule type="duplicateValues" dxfId="139" priority="847"/>
    <cfRule type="duplicateValues" dxfId="139" priority="848"/>
    <cfRule type="duplicateValues" dxfId="139" priority="849"/>
    <cfRule type="duplicateValues" dxfId="139" priority="850"/>
    <cfRule type="duplicateValues" dxfId="139" priority="851"/>
    <cfRule type="duplicateValues" dxfId="139" priority="852"/>
    <cfRule type="duplicateValues" dxfId="139" priority="853"/>
    <cfRule type="duplicateValues" dxfId="139" priority="854"/>
    <cfRule type="duplicateValues" dxfId="139" priority="855"/>
    <cfRule type="duplicateValues" dxfId="139" priority="856"/>
    <cfRule type="duplicateValues" dxfId="139" priority="857"/>
    <cfRule type="duplicateValues" dxfId="139" priority="858"/>
    <cfRule type="duplicateValues" dxfId="139" priority="859"/>
    <cfRule type="duplicateValues" dxfId="139" priority="860"/>
    <cfRule type="duplicateValues" dxfId="139" priority="861"/>
    <cfRule type="duplicateValues" dxfId="139" priority="862"/>
    <cfRule type="duplicateValues" dxfId="139" priority="863"/>
    <cfRule type="duplicateValues" dxfId="139" priority="864"/>
  </conditionalFormatting>
  <conditionalFormatting sqref="C309">
    <cfRule type="duplicateValues" dxfId="139" priority="424"/>
    <cfRule type="duplicateValues" dxfId="139" priority="425"/>
    <cfRule type="duplicateValues" dxfId="139" priority="426"/>
    <cfRule type="duplicateValues" dxfId="139" priority="427"/>
    <cfRule type="duplicateValues" dxfId="139" priority="428"/>
    <cfRule type="duplicateValues" dxfId="139" priority="429"/>
    <cfRule type="duplicateValues" dxfId="139" priority="430"/>
    <cfRule type="duplicateValues" dxfId="139" priority="431"/>
    <cfRule type="duplicateValues" dxfId="139" priority="432"/>
    <cfRule type="duplicateValues" dxfId="139" priority="433"/>
    <cfRule type="duplicateValues" dxfId="139" priority="434"/>
    <cfRule type="duplicateValues" dxfId="139" priority="435"/>
    <cfRule type="duplicateValues" dxfId="139" priority="436"/>
    <cfRule type="duplicateValues" dxfId="139" priority="437"/>
    <cfRule type="duplicateValues" dxfId="139" priority="438"/>
    <cfRule type="duplicateValues" dxfId="139" priority="439"/>
    <cfRule type="duplicateValues" dxfId="139" priority="440"/>
    <cfRule type="duplicateValues" dxfId="139" priority="441"/>
    <cfRule type="duplicateValues" dxfId="139" priority="442"/>
    <cfRule type="duplicateValues" dxfId="139" priority="443"/>
    <cfRule type="duplicateValues" dxfId="139" priority="444"/>
    <cfRule type="duplicateValues" dxfId="139" priority="445"/>
    <cfRule type="duplicateValues" dxfId="139" priority="446"/>
    <cfRule type="duplicateValues" dxfId="139" priority="447"/>
    <cfRule type="duplicateValues" dxfId="139" priority="448"/>
    <cfRule type="duplicateValues" dxfId="139" priority="449"/>
    <cfRule type="duplicateValues" dxfId="139" priority="450"/>
    <cfRule type="duplicateValues" dxfId="139" priority="451"/>
    <cfRule type="duplicateValues" dxfId="139" priority="452"/>
    <cfRule type="duplicateValues" dxfId="139" priority="453"/>
    <cfRule type="duplicateValues" dxfId="139" priority="454"/>
    <cfRule type="duplicateValues" dxfId="139" priority="455"/>
    <cfRule type="duplicateValues" dxfId="139" priority="456"/>
    <cfRule type="duplicateValues" dxfId="139" priority="457"/>
    <cfRule type="duplicateValues" dxfId="139" priority="458"/>
    <cfRule type="duplicateValues" dxfId="139" priority="459"/>
    <cfRule type="duplicateValues" dxfId="139" priority="460"/>
    <cfRule type="duplicateValues" dxfId="139" priority="461"/>
    <cfRule type="duplicateValues" dxfId="139" priority="462"/>
    <cfRule type="duplicateValues" dxfId="139" priority="463"/>
    <cfRule type="duplicateValues" dxfId="139" priority="464"/>
    <cfRule type="duplicateValues" dxfId="139" priority="465"/>
    <cfRule type="duplicateValues" dxfId="139" priority="466"/>
    <cfRule type="duplicateValues" dxfId="139" priority="467"/>
    <cfRule type="duplicateValues" dxfId="139" priority="468"/>
    <cfRule type="duplicateValues" dxfId="139" priority="469"/>
    <cfRule type="duplicateValues" dxfId="139" priority="470"/>
    <cfRule type="duplicateValues" dxfId="139" priority="471"/>
    <cfRule type="duplicateValues" dxfId="139" priority="472"/>
    <cfRule type="duplicateValues" dxfId="139" priority="473"/>
    <cfRule type="duplicateValues" dxfId="139" priority="474"/>
  </conditionalFormatting>
  <conditionalFormatting sqref="C314">
    <cfRule type="duplicateValues" dxfId="139" priority="124"/>
    <cfRule type="duplicateValues" dxfId="139" priority="123"/>
    <cfRule type="duplicateValues" dxfId="139" priority="122"/>
    <cfRule type="duplicateValues" dxfId="139" priority="121"/>
    <cfRule type="duplicateValues" dxfId="139" priority="120"/>
    <cfRule type="duplicateValues" dxfId="139" priority="119"/>
    <cfRule type="duplicateValues" dxfId="139" priority="118"/>
    <cfRule type="duplicateValues" dxfId="139" priority="117"/>
    <cfRule type="duplicateValues" dxfId="139" priority="116"/>
    <cfRule type="duplicateValues" dxfId="139" priority="115"/>
    <cfRule type="duplicateValues" dxfId="139" priority="114"/>
    <cfRule type="duplicateValues" dxfId="139" priority="113"/>
    <cfRule type="duplicateValues" dxfId="139" priority="112"/>
    <cfRule type="duplicateValues" dxfId="139" priority="111"/>
    <cfRule type="duplicateValues" dxfId="139" priority="110"/>
    <cfRule type="duplicateValues" dxfId="139" priority="109"/>
    <cfRule type="duplicateValues" dxfId="139" priority="108"/>
    <cfRule type="duplicateValues" dxfId="139" priority="107"/>
    <cfRule type="duplicateValues" dxfId="139" priority="106"/>
    <cfRule type="duplicateValues" dxfId="139" priority="105"/>
    <cfRule type="duplicateValues" dxfId="139" priority="104"/>
    <cfRule type="duplicateValues" dxfId="139" priority="103"/>
    <cfRule type="duplicateValues" dxfId="139" priority="102"/>
    <cfRule type="duplicateValues" dxfId="139" priority="101"/>
    <cfRule type="duplicateValues" dxfId="139" priority="100"/>
    <cfRule type="duplicateValues" dxfId="139" priority="99"/>
    <cfRule type="duplicateValues" dxfId="139" priority="98"/>
    <cfRule type="duplicateValues" dxfId="139" priority="97"/>
    <cfRule type="duplicateValues" dxfId="139" priority="96"/>
    <cfRule type="duplicateValues" dxfId="139" priority="95"/>
    <cfRule type="duplicateValues" dxfId="139" priority="94"/>
    <cfRule type="duplicateValues" dxfId="139" priority="93"/>
    <cfRule type="duplicateValues" dxfId="139" priority="92"/>
    <cfRule type="duplicateValues" dxfId="139" priority="91"/>
    <cfRule type="duplicateValues" dxfId="139" priority="90"/>
    <cfRule type="duplicateValues" dxfId="139" priority="89"/>
    <cfRule type="duplicateValues" dxfId="139" priority="88"/>
    <cfRule type="duplicateValues" dxfId="139" priority="87"/>
    <cfRule type="duplicateValues" dxfId="139" priority="86"/>
    <cfRule type="duplicateValues" dxfId="139" priority="85"/>
    <cfRule type="duplicateValues" dxfId="139" priority="84"/>
    <cfRule type="duplicateValues" dxfId="139" priority="83"/>
    <cfRule type="duplicateValues" dxfId="139" priority="82"/>
    <cfRule type="duplicateValues" dxfId="139" priority="81"/>
    <cfRule type="duplicateValues" dxfId="139" priority="80"/>
    <cfRule type="duplicateValues" dxfId="139" priority="79"/>
    <cfRule type="duplicateValues" dxfId="139" priority="78"/>
    <cfRule type="duplicateValues" dxfId="139" priority="77"/>
    <cfRule type="duplicateValues" dxfId="139" priority="76"/>
    <cfRule type="duplicateValues" dxfId="139" priority="75"/>
    <cfRule type="duplicateValues" dxfId="139" priority="74"/>
    <cfRule type="duplicateValues" dxfId="139" priority="73"/>
    <cfRule type="duplicateValues" dxfId="139" priority="72"/>
    <cfRule type="duplicateValues" dxfId="139" priority="71"/>
    <cfRule type="duplicateValues" dxfId="139" priority="70"/>
    <cfRule type="duplicateValues" dxfId="139" priority="69"/>
    <cfRule type="duplicateValues" dxfId="139" priority="68"/>
    <cfRule type="duplicateValues" dxfId="139" priority="67"/>
    <cfRule type="duplicateValues" dxfId="139" priority="66"/>
    <cfRule type="duplicateValues" dxfId="139" priority="65"/>
  </conditionalFormatting>
  <conditionalFormatting sqref="C318">
    <cfRule type="duplicateValues" dxfId="139" priority="681"/>
    <cfRule type="duplicateValues" dxfId="139" priority="684"/>
    <cfRule type="duplicateValues" dxfId="139" priority="687"/>
    <cfRule type="duplicateValues" dxfId="139" priority="690"/>
    <cfRule type="duplicateValues" dxfId="139" priority="693"/>
    <cfRule type="duplicateValues" dxfId="139" priority="696"/>
    <cfRule type="duplicateValues" dxfId="139" priority="699"/>
    <cfRule type="duplicateValues" dxfId="139" priority="702"/>
    <cfRule type="duplicateValues" dxfId="139" priority="705"/>
    <cfRule type="duplicateValues" dxfId="139" priority="708"/>
    <cfRule type="duplicateValues" dxfId="139" priority="711"/>
    <cfRule type="duplicateValues" dxfId="139" priority="714"/>
    <cfRule type="duplicateValues" dxfId="139" priority="717"/>
    <cfRule type="duplicateValues" dxfId="139" priority="720"/>
    <cfRule type="duplicateValues" dxfId="139" priority="723"/>
    <cfRule type="duplicateValues" dxfId="139" priority="726"/>
    <cfRule type="duplicateValues" dxfId="139" priority="729"/>
    <cfRule type="duplicateValues" dxfId="139" priority="732"/>
    <cfRule type="duplicateValues" dxfId="139" priority="735"/>
    <cfRule type="duplicateValues" dxfId="139" priority="738"/>
    <cfRule type="duplicateValues" dxfId="139" priority="741"/>
    <cfRule type="duplicateValues" dxfId="139" priority="744"/>
    <cfRule type="duplicateValues" dxfId="139" priority="747"/>
    <cfRule type="duplicateValues" dxfId="139" priority="750"/>
    <cfRule type="duplicateValues" dxfId="139" priority="753"/>
    <cfRule type="duplicateValues" dxfId="139" priority="756"/>
    <cfRule type="duplicateValues" dxfId="139" priority="759"/>
    <cfRule type="duplicateValues" dxfId="139" priority="762"/>
    <cfRule type="duplicateValues" dxfId="139" priority="765"/>
    <cfRule type="duplicateValues" dxfId="139" priority="768"/>
    <cfRule type="duplicateValues" dxfId="139" priority="771"/>
    <cfRule type="duplicateValues" dxfId="139" priority="774"/>
    <cfRule type="duplicateValues" dxfId="139" priority="777"/>
    <cfRule type="duplicateValues" dxfId="139" priority="780"/>
    <cfRule type="duplicateValues" dxfId="139" priority="783"/>
    <cfRule type="duplicateValues" dxfId="139" priority="786"/>
    <cfRule type="duplicateValues" dxfId="139" priority="789"/>
    <cfRule type="duplicateValues" dxfId="139" priority="792"/>
    <cfRule type="duplicateValues" dxfId="139" priority="795"/>
    <cfRule type="duplicateValues" dxfId="139" priority="798"/>
    <cfRule type="duplicateValues" dxfId="139" priority="801"/>
    <cfRule type="duplicateValues" dxfId="139" priority="804"/>
    <cfRule type="duplicateValues" dxfId="139" priority="807"/>
    <cfRule type="duplicateValues" dxfId="139" priority="810"/>
    <cfRule type="duplicateValues" dxfId="139" priority="813"/>
    <cfRule type="duplicateValues" dxfId="139" priority="816"/>
    <cfRule type="duplicateValues" dxfId="139" priority="819"/>
    <cfRule type="duplicateValues" dxfId="139" priority="822"/>
    <cfRule type="duplicateValues" dxfId="139" priority="825"/>
    <cfRule type="duplicateValues" dxfId="139" priority="828"/>
    <cfRule type="duplicateValues" dxfId="139" priority="831"/>
  </conditionalFormatting>
  <conditionalFormatting sqref="C321">
    <cfRule type="duplicateValues" dxfId="139" priority="679"/>
    <cfRule type="duplicateValues" dxfId="139" priority="682"/>
    <cfRule type="duplicateValues" dxfId="139" priority="685"/>
    <cfRule type="duplicateValues" dxfId="139" priority="688"/>
    <cfRule type="duplicateValues" dxfId="139" priority="691"/>
    <cfRule type="duplicateValues" dxfId="139" priority="694"/>
    <cfRule type="duplicateValues" dxfId="139" priority="697"/>
    <cfRule type="duplicateValues" dxfId="139" priority="700"/>
    <cfRule type="duplicateValues" dxfId="139" priority="703"/>
    <cfRule type="duplicateValues" dxfId="139" priority="706"/>
    <cfRule type="duplicateValues" dxfId="139" priority="709"/>
    <cfRule type="duplicateValues" dxfId="139" priority="712"/>
    <cfRule type="duplicateValues" dxfId="139" priority="715"/>
    <cfRule type="duplicateValues" dxfId="139" priority="718"/>
    <cfRule type="duplicateValues" dxfId="139" priority="721"/>
    <cfRule type="duplicateValues" dxfId="139" priority="724"/>
    <cfRule type="duplicateValues" dxfId="139" priority="727"/>
    <cfRule type="duplicateValues" dxfId="139" priority="730"/>
    <cfRule type="duplicateValues" dxfId="139" priority="733"/>
    <cfRule type="duplicateValues" dxfId="139" priority="736"/>
    <cfRule type="duplicateValues" dxfId="139" priority="739"/>
    <cfRule type="duplicateValues" dxfId="139" priority="742"/>
    <cfRule type="duplicateValues" dxfId="139" priority="745"/>
    <cfRule type="duplicateValues" dxfId="139" priority="748"/>
    <cfRule type="duplicateValues" dxfId="139" priority="751"/>
    <cfRule type="duplicateValues" dxfId="139" priority="754"/>
    <cfRule type="duplicateValues" dxfId="139" priority="757"/>
    <cfRule type="duplicateValues" dxfId="139" priority="760"/>
    <cfRule type="duplicateValues" dxfId="139" priority="763"/>
    <cfRule type="duplicateValues" dxfId="139" priority="766"/>
    <cfRule type="duplicateValues" dxfId="139" priority="769"/>
    <cfRule type="duplicateValues" dxfId="139" priority="772"/>
    <cfRule type="duplicateValues" dxfId="139" priority="775"/>
    <cfRule type="duplicateValues" dxfId="139" priority="778"/>
    <cfRule type="duplicateValues" dxfId="139" priority="781"/>
    <cfRule type="duplicateValues" dxfId="139" priority="784"/>
    <cfRule type="duplicateValues" dxfId="139" priority="787"/>
    <cfRule type="duplicateValues" dxfId="139" priority="790"/>
    <cfRule type="duplicateValues" dxfId="139" priority="793"/>
    <cfRule type="duplicateValues" dxfId="139" priority="796"/>
    <cfRule type="duplicateValues" dxfId="139" priority="799"/>
    <cfRule type="duplicateValues" dxfId="139" priority="802"/>
    <cfRule type="duplicateValues" dxfId="139" priority="805"/>
    <cfRule type="duplicateValues" dxfId="139" priority="808"/>
    <cfRule type="duplicateValues" dxfId="139" priority="811"/>
    <cfRule type="duplicateValues" dxfId="139" priority="814"/>
    <cfRule type="duplicateValues" dxfId="139" priority="817"/>
    <cfRule type="duplicateValues" dxfId="139" priority="820"/>
    <cfRule type="duplicateValues" dxfId="139" priority="823"/>
    <cfRule type="duplicateValues" dxfId="139" priority="826"/>
    <cfRule type="duplicateValues" dxfId="139" priority="829"/>
  </conditionalFormatting>
  <conditionalFormatting sqref="C322">
    <cfRule type="duplicateValues" dxfId="139" priority="528"/>
    <cfRule type="duplicateValues" dxfId="139" priority="531"/>
    <cfRule type="duplicateValues" dxfId="139" priority="534"/>
    <cfRule type="duplicateValues" dxfId="139" priority="537"/>
    <cfRule type="duplicateValues" dxfId="139" priority="540"/>
    <cfRule type="duplicateValues" dxfId="139" priority="543"/>
    <cfRule type="duplicateValues" dxfId="139" priority="546"/>
    <cfRule type="duplicateValues" dxfId="139" priority="549"/>
    <cfRule type="duplicateValues" dxfId="139" priority="552"/>
    <cfRule type="duplicateValues" dxfId="139" priority="555"/>
    <cfRule type="duplicateValues" dxfId="139" priority="558"/>
    <cfRule type="duplicateValues" dxfId="139" priority="561"/>
    <cfRule type="duplicateValues" dxfId="139" priority="564"/>
    <cfRule type="duplicateValues" dxfId="139" priority="567"/>
    <cfRule type="duplicateValues" dxfId="139" priority="570"/>
    <cfRule type="duplicateValues" dxfId="139" priority="573"/>
    <cfRule type="duplicateValues" dxfId="139" priority="576"/>
    <cfRule type="duplicateValues" dxfId="139" priority="579"/>
    <cfRule type="duplicateValues" dxfId="139" priority="582"/>
    <cfRule type="duplicateValues" dxfId="139" priority="585"/>
    <cfRule type="duplicateValues" dxfId="139" priority="588"/>
    <cfRule type="duplicateValues" dxfId="139" priority="591"/>
    <cfRule type="duplicateValues" dxfId="139" priority="594"/>
    <cfRule type="duplicateValues" dxfId="139" priority="597"/>
    <cfRule type="duplicateValues" dxfId="139" priority="600"/>
    <cfRule type="duplicateValues" dxfId="139" priority="603"/>
    <cfRule type="duplicateValues" dxfId="139" priority="606"/>
    <cfRule type="duplicateValues" dxfId="139" priority="609"/>
    <cfRule type="duplicateValues" dxfId="139" priority="612"/>
    <cfRule type="duplicateValues" dxfId="139" priority="615"/>
    <cfRule type="duplicateValues" dxfId="139" priority="618"/>
    <cfRule type="duplicateValues" dxfId="139" priority="621"/>
    <cfRule type="duplicateValues" dxfId="139" priority="624"/>
    <cfRule type="duplicateValues" dxfId="139" priority="627"/>
    <cfRule type="duplicateValues" dxfId="139" priority="630"/>
    <cfRule type="duplicateValues" dxfId="139" priority="633"/>
    <cfRule type="duplicateValues" dxfId="139" priority="636"/>
    <cfRule type="duplicateValues" dxfId="139" priority="639"/>
    <cfRule type="duplicateValues" dxfId="139" priority="642"/>
    <cfRule type="duplicateValues" dxfId="139" priority="645"/>
    <cfRule type="duplicateValues" dxfId="139" priority="648"/>
    <cfRule type="duplicateValues" dxfId="139" priority="651"/>
    <cfRule type="duplicateValues" dxfId="139" priority="654"/>
    <cfRule type="duplicateValues" dxfId="139" priority="657"/>
    <cfRule type="duplicateValues" dxfId="139" priority="660"/>
    <cfRule type="duplicateValues" dxfId="139" priority="663"/>
    <cfRule type="duplicateValues" dxfId="139" priority="666"/>
    <cfRule type="duplicateValues" dxfId="139" priority="669"/>
    <cfRule type="duplicateValues" dxfId="139" priority="672"/>
    <cfRule type="duplicateValues" dxfId="139" priority="675"/>
    <cfRule type="duplicateValues" dxfId="139" priority="678"/>
  </conditionalFormatting>
  <conditionalFormatting sqref="C323">
    <cfRule type="duplicateValues" dxfId="139" priority="526"/>
    <cfRule type="duplicateValues" dxfId="139" priority="529"/>
    <cfRule type="duplicateValues" dxfId="139" priority="532"/>
    <cfRule type="duplicateValues" dxfId="139" priority="535"/>
    <cfRule type="duplicateValues" dxfId="139" priority="538"/>
    <cfRule type="duplicateValues" dxfId="139" priority="541"/>
    <cfRule type="duplicateValues" dxfId="139" priority="544"/>
    <cfRule type="duplicateValues" dxfId="139" priority="547"/>
    <cfRule type="duplicateValues" dxfId="139" priority="550"/>
    <cfRule type="duplicateValues" dxfId="139" priority="553"/>
    <cfRule type="duplicateValues" dxfId="139" priority="556"/>
    <cfRule type="duplicateValues" dxfId="139" priority="559"/>
    <cfRule type="duplicateValues" dxfId="139" priority="562"/>
    <cfRule type="duplicateValues" dxfId="139" priority="565"/>
    <cfRule type="duplicateValues" dxfId="139" priority="568"/>
    <cfRule type="duplicateValues" dxfId="139" priority="571"/>
    <cfRule type="duplicateValues" dxfId="139" priority="574"/>
    <cfRule type="duplicateValues" dxfId="139" priority="577"/>
    <cfRule type="duplicateValues" dxfId="139" priority="580"/>
    <cfRule type="duplicateValues" dxfId="139" priority="583"/>
    <cfRule type="duplicateValues" dxfId="139" priority="586"/>
    <cfRule type="duplicateValues" dxfId="139" priority="589"/>
    <cfRule type="duplicateValues" dxfId="139" priority="592"/>
    <cfRule type="duplicateValues" dxfId="139" priority="595"/>
    <cfRule type="duplicateValues" dxfId="139" priority="598"/>
    <cfRule type="duplicateValues" dxfId="139" priority="601"/>
    <cfRule type="duplicateValues" dxfId="139" priority="604"/>
    <cfRule type="duplicateValues" dxfId="139" priority="607"/>
    <cfRule type="duplicateValues" dxfId="139" priority="610"/>
    <cfRule type="duplicateValues" dxfId="139" priority="613"/>
    <cfRule type="duplicateValues" dxfId="139" priority="616"/>
    <cfRule type="duplicateValues" dxfId="139" priority="619"/>
    <cfRule type="duplicateValues" dxfId="139" priority="622"/>
    <cfRule type="duplicateValues" dxfId="139" priority="625"/>
    <cfRule type="duplicateValues" dxfId="139" priority="628"/>
    <cfRule type="duplicateValues" dxfId="139" priority="631"/>
    <cfRule type="duplicateValues" dxfId="139" priority="634"/>
    <cfRule type="duplicateValues" dxfId="139" priority="637"/>
    <cfRule type="duplicateValues" dxfId="139" priority="640"/>
    <cfRule type="duplicateValues" dxfId="139" priority="643"/>
    <cfRule type="duplicateValues" dxfId="139" priority="646"/>
    <cfRule type="duplicateValues" dxfId="139" priority="649"/>
    <cfRule type="duplicateValues" dxfId="139" priority="652"/>
    <cfRule type="duplicateValues" dxfId="139" priority="655"/>
    <cfRule type="duplicateValues" dxfId="139" priority="658"/>
    <cfRule type="duplicateValues" dxfId="139" priority="661"/>
    <cfRule type="duplicateValues" dxfId="139" priority="664"/>
    <cfRule type="duplicateValues" dxfId="139" priority="667"/>
    <cfRule type="duplicateValues" dxfId="139" priority="670"/>
    <cfRule type="duplicateValues" dxfId="139" priority="673"/>
    <cfRule type="duplicateValues" dxfId="139" priority="676"/>
  </conditionalFormatting>
  <conditionalFormatting sqref="C373">
    <cfRule type="duplicateValues" dxfId="139" priority="347"/>
  </conditionalFormatting>
  <conditionalFormatting sqref="D391">
    <cfRule type="duplicateValues" dxfId="139" priority="287"/>
  </conditionalFormatting>
  <conditionalFormatting sqref="C392">
    <cfRule type="duplicateValues" dxfId="139" priority="342"/>
  </conditionalFormatting>
  <conditionalFormatting sqref="D392">
    <cfRule type="duplicateValues" dxfId="139" priority="286"/>
  </conditionalFormatting>
  <conditionalFormatting sqref="C402">
    <cfRule type="duplicateValues" dxfId="139" priority="229"/>
    <cfRule type="duplicateValues" dxfId="139" priority="230"/>
    <cfRule type="duplicateValues" dxfId="139" priority="231"/>
    <cfRule type="duplicateValues" dxfId="139" priority="232"/>
    <cfRule type="duplicateValues" dxfId="139" priority="233"/>
    <cfRule type="duplicateValues" dxfId="139" priority="234"/>
    <cfRule type="duplicateValues" dxfId="139" priority="235"/>
    <cfRule type="duplicateValues" dxfId="139" priority="236"/>
    <cfRule type="duplicateValues" dxfId="139" priority="237"/>
    <cfRule type="duplicateValues" dxfId="139" priority="238"/>
    <cfRule type="duplicateValues" dxfId="139" priority="239"/>
    <cfRule type="duplicateValues" dxfId="139" priority="240"/>
    <cfRule type="duplicateValues" dxfId="139" priority="241"/>
    <cfRule type="duplicateValues" dxfId="139" priority="242"/>
    <cfRule type="duplicateValues" dxfId="139" priority="243"/>
    <cfRule type="duplicateValues" dxfId="139" priority="244"/>
    <cfRule type="duplicateValues" dxfId="139" priority="245"/>
    <cfRule type="duplicateValues" dxfId="139" priority="246"/>
    <cfRule type="duplicateValues" dxfId="139" priority="247"/>
    <cfRule type="duplicateValues" dxfId="139" priority="248"/>
    <cfRule type="duplicateValues" dxfId="139" priority="249"/>
    <cfRule type="duplicateValues" dxfId="139" priority="250"/>
    <cfRule type="duplicateValues" dxfId="139" priority="251"/>
    <cfRule type="duplicateValues" dxfId="139" priority="252"/>
    <cfRule type="duplicateValues" dxfId="139" priority="253"/>
    <cfRule type="duplicateValues" dxfId="139" priority="254"/>
    <cfRule type="duplicateValues" dxfId="139" priority="255"/>
    <cfRule type="duplicateValues" dxfId="139" priority="256"/>
    <cfRule type="duplicateValues" dxfId="139" priority="257"/>
    <cfRule type="duplicateValues" dxfId="139" priority="258"/>
    <cfRule type="duplicateValues" dxfId="139" priority="259"/>
    <cfRule type="duplicateValues" dxfId="139" priority="260"/>
    <cfRule type="duplicateValues" dxfId="139" priority="261"/>
    <cfRule type="duplicateValues" dxfId="139" priority="262"/>
    <cfRule type="duplicateValues" dxfId="139" priority="263"/>
    <cfRule type="duplicateValues" dxfId="139" priority="264"/>
    <cfRule type="duplicateValues" dxfId="139" priority="265"/>
    <cfRule type="duplicateValues" dxfId="139" priority="266"/>
    <cfRule type="duplicateValues" dxfId="139" priority="267"/>
    <cfRule type="duplicateValues" dxfId="139" priority="268"/>
    <cfRule type="duplicateValues" dxfId="139" priority="269"/>
    <cfRule type="duplicateValues" dxfId="139" priority="270"/>
    <cfRule type="duplicateValues" dxfId="139" priority="271"/>
    <cfRule type="duplicateValues" dxfId="139" priority="272"/>
    <cfRule type="duplicateValues" dxfId="139" priority="273"/>
    <cfRule type="duplicateValues" dxfId="139" priority="274"/>
    <cfRule type="duplicateValues" dxfId="139" priority="275"/>
    <cfRule type="duplicateValues" dxfId="139" priority="276"/>
    <cfRule type="duplicateValues" dxfId="139" priority="277"/>
    <cfRule type="duplicateValues" dxfId="139" priority="278"/>
    <cfRule type="duplicateValues" dxfId="139" priority="279"/>
  </conditionalFormatting>
  <conditionalFormatting sqref="D402">
    <cfRule type="duplicateValues" dxfId="139" priority="227"/>
  </conditionalFormatting>
  <conditionalFormatting sqref="C469">
    <cfRule type="duplicateValues" dxfId="139" priority="291"/>
    <cfRule type="duplicateValues" dxfId="139" priority="292"/>
    <cfRule type="duplicateValues" dxfId="139" priority="293"/>
    <cfRule type="duplicateValues" dxfId="139" priority="294"/>
    <cfRule type="duplicateValues" dxfId="139" priority="295"/>
    <cfRule type="duplicateValues" dxfId="139" priority="296"/>
    <cfRule type="duplicateValues" dxfId="139" priority="297"/>
    <cfRule type="duplicateValues" dxfId="139" priority="298"/>
    <cfRule type="duplicateValues" dxfId="139" priority="299"/>
    <cfRule type="duplicateValues" dxfId="139" priority="300"/>
    <cfRule type="duplicateValues" dxfId="139" priority="301"/>
    <cfRule type="duplicateValues" dxfId="139" priority="302"/>
    <cfRule type="duplicateValues" dxfId="139" priority="303"/>
    <cfRule type="duplicateValues" dxfId="139" priority="304"/>
    <cfRule type="duplicateValues" dxfId="139" priority="305"/>
    <cfRule type="duplicateValues" dxfId="139" priority="306"/>
    <cfRule type="duplicateValues" dxfId="139" priority="307"/>
    <cfRule type="duplicateValues" dxfId="139" priority="308"/>
    <cfRule type="duplicateValues" dxfId="139" priority="309"/>
    <cfRule type="duplicateValues" dxfId="139" priority="310"/>
    <cfRule type="duplicateValues" dxfId="139" priority="311"/>
    <cfRule type="duplicateValues" dxfId="139" priority="312"/>
    <cfRule type="duplicateValues" dxfId="139" priority="313"/>
    <cfRule type="duplicateValues" dxfId="139" priority="314"/>
    <cfRule type="duplicateValues" dxfId="139" priority="315"/>
    <cfRule type="duplicateValues" dxfId="139" priority="316"/>
    <cfRule type="duplicateValues" dxfId="139" priority="317"/>
    <cfRule type="duplicateValues" dxfId="139" priority="318"/>
    <cfRule type="duplicateValues" dxfId="139" priority="319"/>
    <cfRule type="duplicateValues" dxfId="139" priority="320"/>
    <cfRule type="duplicateValues" dxfId="139" priority="321"/>
    <cfRule type="duplicateValues" dxfId="139" priority="322"/>
    <cfRule type="duplicateValues" dxfId="139" priority="323"/>
    <cfRule type="duplicateValues" dxfId="139" priority="324"/>
    <cfRule type="duplicateValues" dxfId="139" priority="325"/>
    <cfRule type="duplicateValues" dxfId="139" priority="326"/>
    <cfRule type="duplicateValues" dxfId="139" priority="327"/>
    <cfRule type="duplicateValues" dxfId="139" priority="328"/>
    <cfRule type="duplicateValues" dxfId="139" priority="329"/>
    <cfRule type="duplicateValues" dxfId="139" priority="330"/>
    <cfRule type="duplicateValues" dxfId="139" priority="331"/>
    <cfRule type="duplicateValues" dxfId="139" priority="332"/>
    <cfRule type="duplicateValues" dxfId="139" priority="333"/>
    <cfRule type="duplicateValues" dxfId="139" priority="334"/>
    <cfRule type="duplicateValues" dxfId="139" priority="335"/>
    <cfRule type="duplicateValues" dxfId="139" priority="336"/>
    <cfRule type="duplicateValues" dxfId="139" priority="337"/>
    <cfRule type="duplicateValues" dxfId="139" priority="338"/>
    <cfRule type="duplicateValues" dxfId="139" priority="339"/>
    <cfRule type="duplicateValues" dxfId="139" priority="340"/>
    <cfRule type="duplicateValues" dxfId="139" priority="341"/>
  </conditionalFormatting>
  <conditionalFormatting sqref="D469">
    <cfRule type="duplicateValues" dxfId="139" priority="285"/>
  </conditionalFormatting>
  <conditionalFormatting sqref="C475">
    <cfRule type="duplicateValues" dxfId="139" priority="965"/>
    <cfRule type="duplicateValues" dxfId="139" priority="966"/>
    <cfRule type="duplicateValues" dxfId="139" priority="967"/>
    <cfRule type="duplicateValues" dxfId="139" priority="968"/>
    <cfRule type="duplicateValues" dxfId="139" priority="969"/>
    <cfRule type="duplicateValues" dxfId="139" priority="970"/>
    <cfRule type="duplicateValues" dxfId="139" priority="971"/>
    <cfRule type="duplicateValues" dxfId="139" priority="972"/>
    <cfRule type="duplicateValues" dxfId="139" priority="973"/>
    <cfRule type="duplicateValues" dxfId="140" priority="974"/>
  </conditionalFormatting>
  <conditionalFormatting sqref="C489">
    <cfRule type="duplicateValues" dxfId="139" priority="373"/>
    <cfRule type="duplicateValues" dxfId="139" priority="374"/>
    <cfRule type="duplicateValues" dxfId="139" priority="375"/>
    <cfRule type="duplicateValues" dxfId="139" priority="376"/>
    <cfRule type="duplicateValues" dxfId="139" priority="377"/>
    <cfRule type="duplicateValues" dxfId="139" priority="378"/>
    <cfRule type="duplicateValues" dxfId="139" priority="379"/>
    <cfRule type="duplicateValues" dxfId="139" priority="380"/>
    <cfRule type="duplicateValues" dxfId="139" priority="381"/>
    <cfRule type="duplicateValues" dxfId="139" priority="382"/>
    <cfRule type="duplicateValues" dxfId="139" priority="383"/>
    <cfRule type="duplicateValues" dxfId="139" priority="384"/>
    <cfRule type="duplicateValues" dxfId="139" priority="385"/>
    <cfRule type="duplicateValues" dxfId="139" priority="386"/>
    <cfRule type="duplicateValues" dxfId="139" priority="387"/>
    <cfRule type="duplicateValues" dxfId="139" priority="388"/>
    <cfRule type="duplicateValues" dxfId="139" priority="389"/>
    <cfRule type="duplicateValues" dxfId="139" priority="390"/>
    <cfRule type="duplicateValues" dxfId="139" priority="391"/>
    <cfRule type="duplicateValues" dxfId="139" priority="392"/>
    <cfRule type="duplicateValues" dxfId="139" priority="393"/>
    <cfRule type="duplicateValues" dxfId="139" priority="394"/>
    <cfRule type="duplicateValues" dxfId="139" priority="395"/>
    <cfRule type="duplicateValues" dxfId="139" priority="396"/>
    <cfRule type="duplicateValues" dxfId="139" priority="397"/>
    <cfRule type="duplicateValues" dxfId="139" priority="398"/>
    <cfRule type="duplicateValues" dxfId="139" priority="399"/>
    <cfRule type="duplicateValues" dxfId="139" priority="400"/>
    <cfRule type="duplicateValues" dxfId="139" priority="401"/>
    <cfRule type="duplicateValues" dxfId="139" priority="402"/>
    <cfRule type="duplicateValues" dxfId="139" priority="403"/>
    <cfRule type="duplicateValues" dxfId="139" priority="404"/>
    <cfRule type="duplicateValues" dxfId="139" priority="405"/>
    <cfRule type="duplicateValues" dxfId="139" priority="406"/>
    <cfRule type="duplicateValues" dxfId="139" priority="407"/>
    <cfRule type="duplicateValues" dxfId="139" priority="408"/>
    <cfRule type="duplicateValues" dxfId="139" priority="409"/>
    <cfRule type="duplicateValues" dxfId="139" priority="410"/>
    <cfRule type="duplicateValues" dxfId="139" priority="411"/>
    <cfRule type="duplicateValues" dxfId="139" priority="412"/>
    <cfRule type="duplicateValues" dxfId="139" priority="413"/>
    <cfRule type="duplicateValues" dxfId="139" priority="414"/>
    <cfRule type="duplicateValues" dxfId="139" priority="415"/>
    <cfRule type="duplicateValues" dxfId="139" priority="416"/>
    <cfRule type="duplicateValues" dxfId="139" priority="417"/>
    <cfRule type="duplicateValues" dxfId="139" priority="418"/>
    <cfRule type="duplicateValues" dxfId="139" priority="419"/>
    <cfRule type="duplicateValues" dxfId="139" priority="420"/>
    <cfRule type="duplicateValues" dxfId="139" priority="421"/>
    <cfRule type="duplicateValues" dxfId="139" priority="422"/>
    <cfRule type="duplicateValues" dxfId="139" priority="423"/>
  </conditionalFormatting>
  <conditionalFormatting sqref="C490">
    <cfRule type="duplicateValues" dxfId="139" priority="64"/>
    <cfRule type="duplicateValues" dxfId="139" priority="63"/>
    <cfRule type="duplicateValues" dxfId="139" priority="62"/>
    <cfRule type="duplicateValues" dxfId="141" priority="61"/>
    <cfRule type="duplicateValues" dxfId="139" priority="60"/>
    <cfRule type="duplicateValues" dxfId="139" priority="59"/>
    <cfRule type="duplicateValues" dxfId="139" priority="58"/>
    <cfRule type="duplicateValues" dxfId="139" priority="57"/>
    <cfRule type="duplicateValues" dxfId="139" priority="56"/>
    <cfRule type="duplicateValues" dxfId="139" priority="55"/>
    <cfRule type="duplicateValues" dxfId="139" priority="54"/>
    <cfRule type="duplicateValues" dxfId="139" priority="53"/>
    <cfRule type="duplicateValues" dxfId="139" priority="52"/>
    <cfRule type="duplicateValues" dxfId="139" priority="51"/>
    <cfRule type="duplicateValues" dxfId="139" priority="50"/>
    <cfRule type="duplicateValues" dxfId="139" priority="49"/>
    <cfRule type="duplicateValues" dxfId="139" priority="48"/>
    <cfRule type="duplicateValues" dxfId="139" priority="46"/>
    <cfRule type="duplicateValues" dxfId="139" priority="45"/>
    <cfRule type="duplicateValues" dxfId="139" priority="44"/>
    <cfRule type="duplicateValues" dxfId="139" priority="43"/>
    <cfRule type="duplicateValues" dxfId="139" priority="42"/>
    <cfRule type="duplicateValues" dxfId="139" priority="41"/>
    <cfRule type="duplicateValues" dxfId="139" priority="40"/>
    <cfRule type="duplicateValues" dxfId="139" priority="39"/>
    <cfRule type="duplicateValues" dxfId="139" priority="38"/>
    <cfRule type="duplicateValues" dxfId="139" priority="37"/>
    <cfRule type="duplicateValues" dxfId="139" priority="36"/>
    <cfRule type="duplicateValues" dxfId="139" priority="35"/>
    <cfRule type="duplicateValues" dxfId="139" priority="34"/>
    <cfRule type="duplicateValues" dxfId="139" priority="33"/>
    <cfRule type="duplicateValues" dxfId="139" priority="32"/>
  </conditionalFormatting>
  <conditionalFormatting sqref="D490">
    <cfRule type="duplicateValues" dxfId="139" priority="47"/>
  </conditionalFormatting>
  <conditionalFormatting sqref="C491">
    <cfRule type="duplicateValues" dxfId="139" priority="20"/>
    <cfRule type="duplicateValues" dxfId="139" priority="19"/>
    <cfRule type="duplicateValues" dxfId="139" priority="18"/>
    <cfRule type="duplicateValues" dxfId="139" priority="17"/>
    <cfRule type="duplicateValues" dxfId="139" priority="16"/>
    <cfRule type="duplicateValues" dxfId="139" priority="15"/>
  </conditionalFormatting>
  <conditionalFormatting sqref="C492">
    <cfRule type="duplicateValues" dxfId="139" priority="14"/>
    <cfRule type="duplicateValues" dxfId="139" priority="13"/>
    <cfRule type="duplicateValues" dxfId="139" priority="12"/>
    <cfRule type="duplicateValues" dxfId="139" priority="11"/>
    <cfRule type="duplicateValues" dxfId="139" priority="10"/>
    <cfRule type="duplicateValues" dxfId="139" priority="9"/>
  </conditionalFormatting>
  <conditionalFormatting sqref="C493">
    <cfRule type="duplicateValues" dxfId="139" priority="8"/>
    <cfRule type="duplicateValues" dxfId="139" priority="7"/>
    <cfRule type="duplicateValues" dxfId="139" priority="6"/>
    <cfRule type="duplicateValues" dxfId="139" priority="5"/>
    <cfRule type="duplicateValues" dxfId="139" priority="4"/>
    <cfRule type="duplicateValues" dxfId="139" priority="3"/>
    <cfRule type="duplicateValues" dxfId="139" priority="2"/>
    <cfRule type="duplicateValues" dxfId="139" priority="1"/>
  </conditionalFormatting>
  <conditionalFormatting sqref="C194:C198">
    <cfRule type="duplicateValues" dxfId="140" priority="1010"/>
  </conditionalFormatting>
  <conditionalFormatting sqref="C244:C245">
    <cfRule type="duplicateValues" dxfId="140" priority="1006"/>
  </conditionalFormatting>
  <conditionalFormatting sqref="C258:C260">
    <cfRule type="duplicateValues" dxfId="140" priority="1001"/>
  </conditionalFormatting>
  <conditionalFormatting sqref="C264:C265">
    <cfRule type="duplicateValues" dxfId="140" priority="998"/>
  </conditionalFormatting>
  <conditionalFormatting sqref="C276:C277">
    <cfRule type="duplicateValues" dxfId="139" priority="975"/>
    <cfRule type="duplicateValues" dxfId="139" priority="976"/>
    <cfRule type="duplicateValues" dxfId="139" priority="977"/>
    <cfRule type="duplicateValues" dxfId="139" priority="978"/>
    <cfRule type="duplicateValues" dxfId="139" priority="979"/>
    <cfRule type="duplicateValues" dxfId="139" priority="980"/>
    <cfRule type="duplicateValues" dxfId="139" priority="981"/>
    <cfRule type="duplicateValues" dxfId="139" priority="982"/>
  </conditionalFormatting>
  <conditionalFormatting sqref="C284:C285">
    <cfRule type="duplicateValues" dxfId="139" priority="943"/>
  </conditionalFormatting>
  <conditionalFormatting sqref="C301:C305">
    <cfRule type="duplicateValues" dxfId="139" priority="901"/>
    <cfRule type="duplicateValues" dxfId="139" priority="903"/>
    <cfRule type="duplicateValues" dxfId="139" priority="904"/>
  </conditionalFormatting>
  <conditionalFormatting sqref="C306:C307">
    <cfRule type="duplicateValues" dxfId="139" priority="865"/>
    <cfRule type="duplicateValues" dxfId="139" priority="866"/>
    <cfRule type="duplicateValues" dxfId="139" priority="867"/>
    <cfRule type="duplicateValues" dxfId="139" priority="868"/>
    <cfRule type="duplicateValues" dxfId="139" priority="869"/>
    <cfRule type="duplicateValues" dxfId="139" priority="870"/>
    <cfRule type="duplicateValues" dxfId="139" priority="871"/>
    <cfRule type="duplicateValues" dxfId="139" priority="872"/>
    <cfRule type="duplicateValues" dxfId="139" priority="873"/>
    <cfRule type="duplicateValues" dxfId="139" priority="874"/>
    <cfRule type="duplicateValues" dxfId="139" priority="875"/>
    <cfRule type="duplicateValues" dxfId="139" priority="876"/>
    <cfRule type="duplicateValues" dxfId="139" priority="877"/>
    <cfRule type="duplicateValues" dxfId="139" priority="878"/>
    <cfRule type="duplicateValues" dxfId="139" priority="879"/>
    <cfRule type="duplicateValues" dxfId="139" priority="880"/>
    <cfRule type="duplicateValues" dxfId="139" priority="881"/>
    <cfRule type="duplicateValues" dxfId="139" priority="882"/>
    <cfRule type="duplicateValues" dxfId="139" priority="883"/>
    <cfRule type="duplicateValues" dxfId="139" priority="884"/>
    <cfRule type="duplicateValues" dxfId="139" priority="885"/>
    <cfRule type="duplicateValues" dxfId="139" priority="886"/>
    <cfRule type="duplicateValues" dxfId="139" priority="887"/>
    <cfRule type="duplicateValues" dxfId="139" priority="888"/>
    <cfRule type="duplicateValues" dxfId="139" priority="889"/>
    <cfRule type="duplicateValues" dxfId="139" priority="890"/>
    <cfRule type="duplicateValues" dxfId="139" priority="891"/>
    <cfRule type="duplicateValues" dxfId="139" priority="892"/>
    <cfRule type="duplicateValues" dxfId="139" priority="893"/>
    <cfRule type="duplicateValues" dxfId="139" priority="894"/>
    <cfRule type="duplicateValues" dxfId="139" priority="895"/>
    <cfRule type="duplicateValues" dxfId="139" priority="896"/>
    <cfRule type="duplicateValues" dxfId="139" priority="897"/>
    <cfRule type="duplicateValues" dxfId="139" priority="898"/>
    <cfRule type="duplicateValues" dxfId="139" priority="899"/>
    <cfRule type="duplicateValues" dxfId="139" priority="900"/>
  </conditionalFormatting>
  <conditionalFormatting sqref="C319:C320">
    <cfRule type="duplicateValues" dxfId="139" priority="527"/>
    <cfRule type="duplicateValues" dxfId="139" priority="530"/>
    <cfRule type="duplicateValues" dxfId="139" priority="533"/>
    <cfRule type="duplicateValues" dxfId="139" priority="536"/>
    <cfRule type="duplicateValues" dxfId="139" priority="539"/>
    <cfRule type="duplicateValues" dxfId="139" priority="542"/>
    <cfRule type="duplicateValues" dxfId="139" priority="545"/>
    <cfRule type="duplicateValues" dxfId="139" priority="548"/>
    <cfRule type="duplicateValues" dxfId="139" priority="551"/>
    <cfRule type="duplicateValues" dxfId="139" priority="554"/>
    <cfRule type="duplicateValues" dxfId="139" priority="557"/>
    <cfRule type="duplicateValues" dxfId="139" priority="560"/>
    <cfRule type="duplicateValues" dxfId="139" priority="563"/>
    <cfRule type="duplicateValues" dxfId="139" priority="566"/>
    <cfRule type="duplicateValues" dxfId="139" priority="569"/>
    <cfRule type="duplicateValues" dxfId="139" priority="572"/>
    <cfRule type="duplicateValues" dxfId="139" priority="575"/>
    <cfRule type="duplicateValues" dxfId="139" priority="578"/>
    <cfRule type="duplicateValues" dxfId="139" priority="581"/>
    <cfRule type="duplicateValues" dxfId="139" priority="584"/>
    <cfRule type="duplicateValues" dxfId="139" priority="587"/>
    <cfRule type="duplicateValues" dxfId="139" priority="590"/>
    <cfRule type="duplicateValues" dxfId="139" priority="593"/>
    <cfRule type="duplicateValues" dxfId="139" priority="596"/>
    <cfRule type="duplicateValues" dxfId="139" priority="599"/>
    <cfRule type="duplicateValues" dxfId="139" priority="602"/>
    <cfRule type="duplicateValues" dxfId="139" priority="605"/>
    <cfRule type="duplicateValues" dxfId="139" priority="608"/>
    <cfRule type="duplicateValues" dxfId="139" priority="611"/>
    <cfRule type="duplicateValues" dxfId="139" priority="614"/>
    <cfRule type="duplicateValues" dxfId="139" priority="617"/>
    <cfRule type="duplicateValues" dxfId="139" priority="620"/>
    <cfRule type="duplicateValues" dxfId="139" priority="623"/>
    <cfRule type="duplicateValues" dxfId="139" priority="626"/>
    <cfRule type="duplicateValues" dxfId="139" priority="629"/>
    <cfRule type="duplicateValues" dxfId="139" priority="632"/>
    <cfRule type="duplicateValues" dxfId="139" priority="635"/>
    <cfRule type="duplicateValues" dxfId="139" priority="638"/>
    <cfRule type="duplicateValues" dxfId="139" priority="641"/>
    <cfRule type="duplicateValues" dxfId="139" priority="644"/>
    <cfRule type="duplicateValues" dxfId="139" priority="647"/>
    <cfRule type="duplicateValues" dxfId="139" priority="650"/>
    <cfRule type="duplicateValues" dxfId="139" priority="653"/>
    <cfRule type="duplicateValues" dxfId="139" priority="656"/>
    <cfRule type="duplicateValues" dxfId="139" priority="659"/>
    <cfRule type="duplicateValues" dxfId="139" priority="662"/>
    <cfRule type="duplicateValues" dxfId="139" priority="665"/>
    <cfRule type="duplicateValues" dxfId="139" priority="668"/>
    <cfRule type="duplicateValues" dxfId="139" priority="671"/>
    <cfRule type="duplicateValues" dxfId="139" priority="674"/>
    <cfRule type="duplicateValues" dxfId="139" priority="677"/>
  </conditionalFormatting>
  <conditionalFormatting sqref="C333:C343">
    <cfRule type="duplicateValues" dxfId="139" priority="363"/>
  </conditionalFormatting>
  <conditionalFormatting sqref="C354:C363">
    <cfRule type="duplicateValues" dxfId="139" priority="350"/>
    <cfRule type="duplicateValues" dxfId="139" priority="352"/>
    <cfRule type="duplicateValues" dxfId="139" priority="353"/>
    <cfRule type="duplicateValues" dxfId="139" priority="354"/>
    <cfRule type="duplicateValues" dxfId="139" priority="355"/>
    <cfRule type="duplicateValues" dxfId="139" priority="356"/>
  </conditionalFormatting>
  <conditionalFormatting sqref="C393:C396">
    <cfRule type="duplicateValues" dxfId="139" priority="289"/>
    <cfRule type="duplicateValues" dxfId="139" priority="290"/>
  </conditionalFormatting>
  <conditionalFormatting sqref="C441:C445">
    <cfRule type="duplicateValues" dxfId="139" priority="138"/>
    <cfRule type="duplicateValues" dxfId="139" priority="139"/>
    <cfRule type="duplicateValues" dxfId="139" priority="140"/>
    <cfRule type="duplicateValues" dxfId="139" priority="141"/>
    <cfRule type="duplicateValues" dxfId="139" priority="142"/>
  </conditionalFormatting>
  <conditionalFormatting sqref="C447:C448">
    <cfRule type="duplicateValues" dxfId="139" priority="125"/>
    <cfRule type="duplicateValues" dxfId="139" priority="126"/>
    <cfRule type="duplicateValues" dxfId="139" priority="127"/>
    <cfRule type="duplicateValues" dxfId="139" priority="128"/>
    <cfRule type="duplicateValues" dxfId="139" priority="129"/>
  </conditionalFormatting>
  <conditionalFormatting sqref="D291:D292">
    <cfRule type="duplicateValues" dxfId="139" priority="912"/>
  </conditionalFormatting>
  <conditionalFormatting sqref="D393:D396">
    <cfRule type="duplicateValues" dxfId="139" priority="284"/>
  </conditionalFormatting>
  <conditionalFormatting sqref="D398:D401">
    <cfRule type="duplicateValues" dxfId="139" priority="228"/>
  </conditionalFormatting>
  <conditionalFormatting sqref="J403:J415">
    <cfRule type="duplicateValues" dxfId="139" priority="27"/>
  </conditionalFormatting>
  <conditionalFormatting sqref="J403:J421">
    <cfRule type="duplicateValues" dxfId="139" priority="23"/>
  </conditionalFormatting>
  <conditionalFormatting sqref="J414:J415">
    <cfRule type="duplicateValues" dxfId="139" priority="29"/>
    <cfRule type="duplicateValues" dxfId="139" priority="28"/>
  </conditionalFormatting>
  <conditionalFormatting sqref="J416:J421">
    <cfRule type="duplicateValues" dxfId="139" priority="26"/>
    <cfRule type="duplicateValues" dxfId="139" priority="25"/>
    <cfRule type="duplicateValues" dxfId="139" priority="24"/>
    <cfRule type="duplicateValues" dxfId="139" priority="22"/>
  </conditionalFormatting>
  <conditionalFormatting sqref="C1:C313 C315:C397 C486:C489 C494:C1048576 G451:G458 C484 C475:C477 E458 C449:C450 C458:C469 C471:C472 C428">
    <cfRule type="duplicateValues" dxfId="139" priority="283"/>
  </conditionalFormatting>
  <conditionalFormatting sqref="J403:J421 C1:C490 C494:C1048576">
    <cfRule type="duplicateValues" dxfId="139" priority="21"/>
  </conditionalFormatting>
  <conditionalFormatting sqref="C2:C3 C5:C49 C51:C65 C77:C181 C73:C75 C67:C71 C183:C217 C219:C238 C242 C283 C464:C466 C484 G451:G458 C471 C449:C450">
    <cfRule type="duplicateValues" dxfId="139" priority="1009"/>
  </conditionalFormatting>
  <conditionalFormatting sqref="C2:C3 C5:C49 C51:C65 C67:C71 C73:C75 C77:C181 C183:C217 C219:C238 C242 C283 C449:C450 C484 G451:G458 C471 C464:C468">
    <cfRule type="duplicateValues" dxfId="139" priority="1008"/>
  </conditionalFormatting>
  <conditionalFormatting sqref="C2:C49 C77:C181 C67:C71 C73:C75 C51:C65 C183:C217 C219:C257 C283 C449:C450 C484 C471:C472 E458 C464:C468 G451:G458 C458">
    <cfRule type="duplicateValues" dxfId="141" priority="1003"/>
    <cfRule type="duplicateValues" dxfId="139" priority="1004"/>
  </conditionalFormatting>
  <conditionalFormatting sqref="C2:C267 C283 C449:C450 C471:C472 G451:G458 C484 C464:C468 E458 C458 C486">
    <cfRule type="duplicateValues" dxfId="139" priority="994"/>
    <cfRule type="duplicateValues" dxfId="139" priority="995"/>
    <cfRule type="duplicateValues" dxfId="139" priority="996"/>
  </conditionalFormatting>
  <conditionalFormatting sqref="C2:C280 C283 C475 E458 C449:C450 C484 C464:C468 C458 C471:C472 G451:G458 C486">
    <cfRule type="duplicateValues" dxfId="139" priority="961"/>
    <cfRule type="duplicateValues" dxfId="139" priority="963"/>
  </conditionalFormatting>
  <conditionalFormatting sqref="C2:C283 C475 C471:C472 C484 C449:C450 G451:G458 E458 C458 C464:C468 C486">
    <cfRule type="duplicateValues" dxfId="139" priority="960"/>
  </conditionalFormatting>
  <conditionalFormatting sqref="C2:C285 C475 C471:C472 C484 C458:C468 G451:G458 E458 C449:C450 C486">
    <cfRule type="duplicateValues" dxfId="139" priority="946"/>
  </conditionalFormatting>
  <conditionalFormatting sqref="C2:C308 C364 C484 C449:C450 C458:C468 G451:G458 C471:C472 C475 C486 E458 C428">
    <cfRule type="duplicateValues" dxfId="139" priority="833"/>
  </conditionalFormatting>
  <conditionalFormatting sqref="C2:C308 C364 E458 C449:C450 C458:C468 G451:G458 C484 C475 C494:C1048576 C486 C471:C472 C428">
    <cfRule type="duplicateValues" dxfId="139" priority="832"/>
  </conditionalFormatting>
  <conditionalFormatting sqref="C4 C246:C257">
    <cfRule type="duplicateValues" dxfId="140" priority="1005"/>
  </conditionalFormatting>
  <conditionalFormatting sqref="C4:C49 C73:C75 C77:C181 C67:C71 C51:C65 C183:C217 C219:C257 C283 C471:C472 C484">
    <cfRule type="duplicateValues" dxfId="139" priority="1002"/>
  </conditionalFormatting>
  <conditionalFormatting sqref="C4 C249:C282 C475 C486">
    <cfRule type="duplicateValues" dxfId="139" priority="959"/>
  </conditionalFormatting>
  <conditionalFormatting sqref="C4:C283 C475 C471:C472 C484 C486">
    <cfRule type="duplicateValues" dxfId="139" priority="958"/>
  </conditionalFormatting>
  <conditionalFormatting sqref="C4:C285 C475 C471:C472 C484 C486">
    <cfRule type="duplicateValues" dxfId="139" priority="944"/>
    <cfRule type="duplicateValues" dxfId="139" priority="945"/>
    <cfRule type="duplicateValues" dxfId="139" priority="947"/>
  </conditionalFormatting>
  <conditionalFormatting sqref="C4:C280 C283 C484 C471:C472 C475 C486">
    <cfRule type="duplicateValues" dxfId="139" priority="962"/>
  </conditionalFormatting>
  <conditionalFormatting sqref="C4:C289 C364 C484 C471:C472 C486 C475">
    <cfRule type="duplicateValues" dxfId="139" priority="926"/>
    <cfRule type="duplicateValues" dxfId="139" priority="927"/>
    <cfRule type="duplicateValues" dxfId="139" priority="928"/>
    <cfRule type="duplicateValues" dxfId="139" priority="929"/>
  </conditionalFormatting>
  <conditionalFormatting sqref="C4:C299 C364 C484 C475 C486 C471:C472 C428">
    <cfRule type="duplicateValues" dxfId="139" priority="910"/>
  </conditionalFormatting>
  <conditionalFormatting sqref="C4:C305 C364 C484 C475 C486 C471:C472 C428">
    <cfRule type="duplicateValues" dxfId="139" priority="902"/>
  </conditionalFormatting>
  <conditionalFormatting sqref="C4:C8 C31:C308 C364 C484 C475 C486 C471:C472 C428">
    <cfRule type="duplicateValues" dxfId="139" priority="834"/>
  </conditionalFormatting>
  <conditionalFormatting sqref="C4:C313 C315:C324 C471:C472 C484 C486 C489 C475 C428 C364">
    <cfRule type="duplicateValues" dxfId="139" priority="368"/>
    <cfRule type="duplicateValues" dxfId="139" priority="369"/>
    <cfRule type="duplicateValues" dxfId="139" priority="370"/>
  </conditionalFormatting>
  <conditionalFormatting sqref="C4:C313 C315:C376 C471:C472 C484 C486:C489 C475:C477 C428">
    <cfRule type="duplicateValues" dxfId="139" priority="346"/>
  </conditionalFormatting>
  <conditionalFormatting sqref="C4:C313 C315:C428 C486:C489 C469:C480 C482:C484 C438">
    <cfRule type="duplicateValues" dxfId="139" priority="220"/>
  </conditionalFormatting>
  <conditionalFormatting sqref="D4:D83 D85:D282 D284:D285 D484 D471:D472 D475 D486">
    <cfRule type="duplicateValues" dxfId="139" priority="942"/>
  </conditionalFormatting>
  <conditionalFormatting sqref="C240:C241 C243 C472">
    <cfRule type="duplicateValues" dxfId="140" priority="1007"/>
  </conditionalFormatting>
  <conditionalFormatting sqref="C261:C263 C486">
    <cfRule type="duplicateValues" dxfId="140" priority="1000"/>
  </conditionalFormatting>
  <conditionalFormatting sqref="C261:C313 C315:C343 C488:C489 C486 C475 C428 C364">
    <cfRule type="duplicateValues" dxfId="139" priority="365"/>
  </conditionalFormatting>
  <conditionalFormatting sqref="C268:C277 C475">
    <cfRule type="duplicateValues" dxfId="139" priority="964"/>
  </conditionalFormatting>
  <conditionalFormatting sqref="C287 C364">
    <cfRule type="duplicateValues" dxfId="139" priority="939"/>
  </conditionalFormatting>
  <conditionalFormatting sqref="D287 D364:D366 D477">
    <cfRule type="duplicateValues" dxfId="139" priority="932"/>
  </conditionalFormatting>
  <conditionalFormatting sqref="C309:C313 C315:C323 C489">
    <cfRule type="duplicateValues" dxfId="139" priority="372"/>
  </conditionalFormatting>
  <conditionalFormatting sqref="C309:C313 C315:C328 C489">
    <cfRule type="duplicateValues" dxfId="139" priority="364"/>
  </conditionalFormatting>
  <conditionalFormatting sqref="D309:D313 D315:D317">
    <cfRule type="duplicateValues" dxfId="139" priority="371"/>
  </conditionalFormatting>
  <conditionalFormatting sqref="C310:C313 C316:C317">
    <cfRule type="duplicateValues" dxfId="139" priority="680"/>
    <cfRule type="duplicateValues" dxfId="139" priority="683"/>
    <cfRule type="duplicateValues" dxfId="139" priority="686"/>
    <cfRule type="duplicateValues" dxfId="139" priority="689"/>
    <cfRule type="duplicateValues" dxfId="139" priority="692"/>
    <cfRule type="duplicateValues" dxfId="139" priority="695"/>
    <cfRule type="duplicateValues" dxfId="139" priority="698"/>
    <cfRule type="duplicateValues" dxfId="139" priority="701"/>
    <cfRule type="duplicateValues" dxfId="139" priority="704"/>
    <cfRule type="duplicateValues" dxfId="139" priority="707"/>
    <cfRule type="duplicateValues" dxfId="139" priority="710"/>
    <cfRule type="duplicateValues" dxfId="139" priority="713"/>
    <cfRule type="duplicateValues" dxfId="139" priority="716"/>
    <cfRule type="duplicateValues" dxfId="139" priority="719"/>
    <cfRule type="duplicateValues" dxfId="139" priority="722"/>
    <cfRule type="duplicateValues" dxfId="139" priority="725"/>
    <cfRule type="duplicateValues" dxfId="139" priority="728"/>
    <cfRule type="duplicateValues" dxfId="139" priority="731"/>
    <cfRule type="duplicateValues" dxfId="139" priority="734"/>
    <cfRule type="duplicateValues" dxfId="139" priority="737"/>
    <cfRule type="duplicateValues" dxfId="139" priority="740"/>
    <cfRule type="duplicateValues" dxfId="139" priority="743"/>
    <cfRule type="duplicateValues" dxfId="139" priority="746"/>
    <cfRule type="duplicateValues" dxfId="139" priority="749"/>
    <cfRule type="duplicateValues" dxfId="139" priority="752"/>
    <cfRule type="duplicateValues" dxfId="139" priority="755"/>
    <cfRule type="duplicateValues" dxfId="139" priority="758"/>
    <cfRule type="duplicateValues" dxfId="139" priority="761"/>
    <cfRule type="duplicateValues" dxfId="139" priority="764"/>
    <cfRule type="duplicateValues" dxfId="139" priority="767"/>
    <cfRule type="duplicateValues" dxfId="139" priority="770"/>
    <cfRule type="duplicateValues" dxfId="139" priority="773"/>
    <cfRule type="duplicateValues" dxfId="139" priority="776"/>
    <cfRule type="duplicateValues" dxfId="139" priority="779"/>
    <cfRule type="duplicateValues" dxfId="139" priority="782"/>
    <cfRule type="duplicateValues" dxfId="139" priority="785"/>
    <cfRule type="duplicateValues" dxfId="139" priority="788"/>
    <cfRule type="duplicateValues" dxfId="139" priority="791"/>
    <cfRule type="duplicateValues" dxfId="139" priority="794"/>
    <cfRule type="duplicateValues" dxfId="139" priority="797"/>
    <cfRule type="duplicateValues" dxfId="139" priority="800"/>
    <cfRule type="duplicateValues" dxfId="139" priority="803"/>
    <cfRule type="duplicateValues" dxfId="139" priority="806"/>
    <cfRule type="duplicateValues" dxfId="139" priority="809"/>
    <cfRule type="duplicateValues" dxfId="139" priority="812"/>
    <cfRule type="duplicateValues" dxfId="139" priority="815"/>
    <cfRule type="duplicateValues" dxfId="139" priority="818"/>
    <cfRule type="duplicateValues" dxfId="139" priority="821"/>
    <cfRule type="duplicateValues" dxfId="139" priority="824"/>
    <cfRule type="duplicateValues" dxfId="139" priority="827"/>
    <cfRule type="duplicateValues" dxfId="139" priority="830"/>
  </conditionalFormatting>
  <conditionalFormatting sqref="C325:C343 C488">
    <cfRule type="duplicateValues" dxfId="139" priority="362"/>
    <cfRule type="duplicateValues" dxfId="139" priority="367"/>
  </conditionalFormatting>
  <conditionalFormatting sqref="C344:C353 C487 C476">
    <cfRule type="duplicateValues" dxfId="139" priority="357"/>
    <cfRule type="duplicateValues" dxfId="139" priority="358"/>
    <cfRule type="duplicateValues" dxfId="139" priority="359"/>
    <cfRule type="duplicateValues" dxfId="139" priority="360"/>
    <cfRule type="duplicateValues" dxfId="139" priority="361"/>
  </conditionalFormatting>
  <conditionalFormatting sqref="D354:D363 D367:D376">
    <cfRule type="duplicateValues" dxfId="139" priority="351"/>
  </conditionalFormatting>
  <conditionalFormatting sqref="C364:C376 C477">
    <cfRule type="duplicateValues" dxfId="139" priority="345"/>
  </conditionalFormatting>
  <conditionalFormatting sqref="C365:C372 C477">
    <cfRule type="duplicateValues" dxfId="139" priority="348"/>
    <cfRule type="duplicateValues" dxfId="139" priority="349"/>
  </conditionalFormatting>
  <conditionalFormatting sqref="C377:C390 C397">
    <cfRule type="duplicateValues" dxfId="139" priority="343"/>
    <cfRule type="duplicateValues" dxfId="139" priority="344"/>
  </conditionalFormatting>
  <conditionalFormatting sqref="C377:C397 C469">
    <cfRule type="duplicateValues" dxfId="139" priority="282"/>
  </conditionalFormatting>
  <conditionalFormatting sqref="D377:D390 D397">
    <cfRule type="duplicateValues" dxfId="139" priority="288"/>
  </conditionalFormatting>
  <conditionalFormatting sqref="C398:C401 C483 C480 C409:C412 C403:C407">
    <cfRule type="duplicateValues" dxfId="139" priority="280"/>
    <cfRule type="duplicateValues" dxfId="139" priority="281"/>
  </conditionalFormatting>
  <conditionalFormatting sqref="C398:C414 C482:C483 C470 C480">
    <cfRule type="duplicateValues" dxfId="139" priority="224"/>
  </conditionalFormatting>
  <conditionalFormatting sqref="J409:J413 J403:J407">
    <cfRule type="duplicateValues" dxfId="139" priority="31"/>
    <cfRule type="duplicateValues" dxfId="139" priority="30"/>
  </conditionalFormatting>
  <conditionalFormatting sqref="C413:C414 C470 C482">
    <cfRule type="duplicateValues" dxfId="139" priority="225"/>
    <cfRule type="duplicateValues" dxfId="139" priority="226"/>
  </conditionalFormatting>
  <conditionalFormatting sqref="C415:C427 C473:C474 C478:C479 C438">
    <cfRule type="duplicateValues" dxfId="139" priority="221"/>
    <cfRule type="duplicateValues" dxfId="139" priority="222"/>
    <cfRule type="duplicateValues" dxfId="139" priority="223"/>
  </conditionalFormatting>
  <conditionalFormatting sqref="C473:C474 I478 C478:C479 I473:I474 C438 C415:C427 I421:I423">
    <cfRule type="duplicateValues" dxfId="139" priority="209"/>
  </conditionalFormatting>
  <conditionalFormatting sqref="C429:C437 C481 C485 C446 C439:C440">
    <cfRule type="duplicateValues" dxfId="139" priority="204"/>
    <cfRule type="duplicateValues" dxfId="139" priority="205"/>
    <cfRule type="duplicateValues" dxfId="139" priority="206"/>
    <cfRule type="duplicateValues" dxfId="139" priority="207"/>
    <cfRule type="duplicateValues" dxfId="139" priority="208"/>
  </conditionalFormatting>
  <dataValidations count="1">
    <dataValidation type="custom" allowBlank="1" showInputMessage="1" showErrorMessage="1" sqref="D287 D288 D309 D310 D311 D312 D313 D314 D315 D316 D317 D318 D319 D320 D321 D322 D323 D489">
      <formula1>COUNTIF(D:D,D287&amp;"*")=1</formula1>
    </dataValidation>
  </dataValidations>
  <pageMargins left="0.156944444444444" right="0.118055555555556" top="0" bottom="0" header="0" footer="0.118055555555556"/>
  <pageSetup paperSize="9" scale="50" fitToHeight="0" orientation="landscape" horizontalDpi="600"/>
  <headerFooter/>
  <rowBreaks count="13" manualBreakCount="13">
    <brk id="70" max="25" man="1"/>
    <brk id="138" max="25" man="1"/>
    <brk id="206" max="25" man="1"/>
    <brk id="274" max="25" man="1"/>
    <brk id="339" max="25" man="1"/>
    <brk id="397" max="25" man="1"/>
    <brk id="459" max="16383" man="1"/>
    <brk id="466" max="16383" man="1"/>
    <brk id="466" max="16383" man="1"/>
    <brk id="466" max="16383" man="1"/>
    <brk id="466" max="16383" man="1"/>
    <brk id="466" max="16383" man="1"/>
    <brk id="466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10"/>
  <sheetViews>
    <sheetView tabSelected="1" workbookViewId="0">
      <pane xSplit="3" ySplit="3" topLeftCell="W10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3.5"/>
  <cols>
    <col min="1" max="1" width="6.375" style="79" customWidth="1"/>
    <col min="2" max="2" width="13.75" style="79" customWidth="1"/>
    <col min="3" max="3" width="6.25" style="80" customWidth="1"/>
    <col min="4" max="4" width="17.875" style="81" customWidth="1"/>
    <col min="5" max="8" width="12.625" style="79" customWidth="1"/>
    <col min="9" max="9" width="11.5" style="79" customWidth="1"/>
    <col min="10" max="10" width="9.375" style="79" customWidth="1"/>
    <col min="11" max="11" width="12.875" style="79" customWidth="1"/>
    <col min="12" max="12" width="11.5" style="79" customWidth="1"/>
    <col min="13" max="14" width="10.375" style="79" customWidth="1"/>
    <col min="15" max="16" width="11.5" style="79" customWidth="1"/>
    <col min="17" max="17" width="10.375" style="79" customWidth="1"/>
    <col min="18" max="18" width="11.5" style="79" customWidth="1"/>
    <col min="19" max="21" width="10.375" style="79" customWidth="1"/>
    <col min="22" max="23" width="11.5" style="79" customWidth="1"/>
    <col min="24" max="24" width="12" style="17" customWidth="1"/>
    <col min="25" max="25" width="12.625" style="17" customWidth="1"/>
    <col min="26" max="26" width="6.375" style="17" customWidth="1"/>
    <col min="27" max="27" width="22.375" style="17" customWidth="1"/>
    <col min="28" max="28" width="10.375" style="17" customWidth="1"/>
    <col min="29" max="32" width="11.5" style="17" customWidth="1"/>
    <col min="33" max="33" width="11.5" style="17"/>
    <col min="34" max="34" width="12.625" style="17"/>
    <col min="35" max="35" width="9" style="82"/>
    <col min="36" max="16376" width="4.75" customWidth="1"/>
  </cols>
  <sheetData>
    <row r="1" s="17" customFormat="1" ht="18.75" spans="1:35">
      <c r="A1" s="83" t="s">
        <v>1119</v>
      </c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I1" s="82"/>
    </row>
    <row r="2" s="17" customFormat="1" spans="1:35">
      <c r="A2" s="86" t="s">
        <v>79</v>
      </c>
      <c r="B2" s="86" t="s">
        <v>80</v>
      </c>
      <c r="C2" s="87" t="s">
        <v>81</v>
      </c>
      <c r="D2" s="88" t="s">
        <v>82</v>
      </c>
      <c r="E2" s="89" t="s">
        <v>83</v>
      </c>
      <c r="F2" s="89"/>
      <c r="G2" s="89"/>
      <c r="H2" s="89"/>
      <c r="I2" s="89"/>
      <c r="J2" s="89"/>
      <c r="K2" s="86" t="s">
        <v>84</v>
      </c>
      <c r="L2" s="86"/>
      <c r="M2" s="86"/>
      <c r="N2" s="86"/>
      <c r="O2" s="86"/>
      <c r="P2" s="86"/>
      <c r="Q2" s="86"/>
      <c r="R2" s="86" t="s">
        <v>85</v>
      </c>
      <c r="S2" s="86"/>
      <c r="T2" s="86"/>
      <c r="U2" s="86"/>
      <c r="V2" s="86"/>
      <c r="W2" s="86"/>
      <c r="X2" s="86"/>
      <c r="Y2" s="113"/>
      <c r="Z2" s="69"/>
      <c r="AA2" s="113"/>
      <c r="AB2" s="86" t="s">
        <v>86</v>
      </c>
      <c r="AC2" s="86"/>
      <c r="AD2" s="86"/>
      <c r="AE2" s="86"/>
      <c r="AF2" s="86"/>
      <c r="AG2" s="86"/>
      <c r="AH2" s="86"/>
      <c r="AI2" s="115"/>
    </row>
    <row r="3" s="17" customFormat="1" ht="24" spans="1:35">
      <c r="A3" s="86"/>
      <c r="B3" s="86"/>
      <c r="C3" s="87"/>
      <c r="D3" s="88"/>
      <c r="E3" s="86" t="s">
        <v>4</v>
      </c>
      <c r="F3" s="86" t="s">
        <v>5</v>
      </c>
      <c r="G3" s="86" t="s">
        <v>6</v>
      </c>
      <c r="H3" s="86" t="s">
        <v>8</v>
      </c>
      <c r="I3" s="86" t="s">
        <v>9</v>
      </c>
      <c r="J3" s="86" t="s">
        <v>7</v>
      </c>
      <c r="K3" s="86" t="s">
        <v>87</v>
      </c>
      <c r="L3" s="86" t="s">
        <v>88</v>
      </c>
      <c r="M3" s="86" t="s">
        <v>89</v>
      </c>
      <c r="N3" s="86" t="s">
        <v>90</v>
      </c>
      <c r="O3" s="86" t="s">
        <v>91</v>
      </c>
      <c r="P3" s="86" t="s">
        <v>7</v>
      </c>
      <c r="Q3" s="86" t="s">
        <v>10</v>
      </c>
      <c r="R3" s="86" t="s">
        <v>92</v>
      </c>
      <c r="S3" s="86" t="s">
        <v>93</v>
      </c>
      <c r="T3" s="86" t="s">
        <v>94</v>
      </c>
      <c r="U3" s="86" t="s">
        <v>95</v>
      </c>
      <c r="V3" s="86" t="s">
        <v>91</v>
      </c>
      <c r="W3" s="86" t="s">
        <v>7</v>
      </c>
      <c r="X3" s="86" t="s">
        <v>10</v>
      </c>
      <c r="Y3" s="114" t="s">
        <v>96</v>
      </c>
      <c r="Z3" s="114" t="s">
        <v>97</v>
      </c>
      <c r="AA3" s="115" t="s">
        <v>23</v>
      </c>
      <c r="AB3" s="116" t="s">
        <v>98</v>
      </c>
      <c r="AC3" s="116" t="s">
        <v>99</v>
      </c>
      <c r="AD3" s="116" t="s">
        <v>100</v>
      </c>
      <c r="AE3" s="116" t="s">
        <v>101</v>
      </c>
      <c r="AF3" s="116" t="s">
        <v>102</v>
      </c>
      <c r="AG3" s="116" t="s">
        <v>7</v>
      </c>
      <c r="AH3" s="116" t="s">
        <v>10</v>
      </c>
      <c r="AI3" s="115" t="s">
        <v>23</v>
      </c>
    </row>
    <row r="4" s="73" customFormat="1" ht="16" customHeight="1" spans="1:35">
      <c r="A4" s="90">
        <f t="shared" ref="A4:A67" si="0">ROW()-3</f>
        <v>1</v>
      </c>
      <c r="B4" s="91" t="s">
        <v>103</v>
      </c>
      <c r="C4" s="92" t="s">
        <v>104</v>
      </c>
      <c r="D4" s="93" t="s">
        <v>105</v>
      </c>
      <c r="E4" s="94">
        <v>3726.65</v>
      </c>
      <c r="F4" s="91">
        <v>3726.65</v>
      </c>
      <c r="G4" s="95">
        <v>6014.67</v>
      </c>
      <c r="H4" s="94">
        <v>3726.65</v>
      </c>
      <c r="I4" s="97">
        <v>2200</v>
      </c>
      <c r="J4" s="97"/>
      <c r="K4" s="91">
        <f t="shared" ref="K4:K67" si="1">ROUND(E4*0.012,2)</f>
        <v>44.72</v>
      </c>
      <c r="L4" s="91">
        <f t="shared" ref="L4:L67" si="2">ROUND(F4*0.16,2)</f>
        <v>596.26</v>
      </c>
      <c r="M4" s="97">
        <f t="shared" ref="M4:M67" si="3">ROUND(G4*0.08,2)</f>
        <v>481.17</v>
      </c>
      <c r="N4" s="91">
        <f t="shared" ref="N4:N67" si="4">ROUND(H4*0.007,2)</f>
        <v>26.09</v>
      </c>
      <c r="O4" s="97">
        <f t="shared" ref="O4:O67" si="5">I4*5%</f>
        <v>110</v>
      </c>
      <c r="P4" s="97">
        <f t="shared" ref="P4:P67" si="6">J4*50%</f>
        <v>0</v>
      </c>
      <c r="Q4" s="97">
        <f t="shared" ref="Q4:Q67" si="7">SUM(K4:P4)</f>
        <v>1258.24</v>
      </c>
      <c r="R4" s="91">
        <f t="shared" ref="R4:R67" si="8">E4*0</f>
        <v>0</v>
      </c>
      <c r="S4" s="91">
        <f t="shared" ref="S4:S67" si="9">ROUND(F4*0.08,2)</f>
        <v>298.13</v>
      </c>
      <c r="T4" s="97">
        <f t="shared" ref="T4:T67" si="10">ROUND(G4*0.02,2)</f>
        <v>120.29</v>
      </c>
      <c r="U4" s="91">
        <f t="shared" ref="U4:U67" si="11">ROUND(H4*0.003,2)</f>
        <v>11.18</v>
      </c>
      <c r="V4" s="97">
        <f t="shared" ref="V4:V67" si="12">I4*5%</f>
        <v>110</v>
      </c>
      <c r="W4" s="97">
        <f t="shared" ref="W4:W67" si="13">J4*50%</f>
        <v>0</v>
      </c>
      <c r="X4" s="91">
        <f t="shared" ref="X4:X67" si="14">SUM(R4:W4)</f>
        <v>539.6</v>
      </c>
      <c r="Y4" s="91">
        <f t="shared" ref="Y4:Y67" si="15">Q4+X4</f>
        <v>1797.84</v>
      </c>
      <c r="Z4" s="91"/>
      <c r="AA4" s="117" t="s">
        <v>73</v>
      </c>
      <c r="AB4" s="118">
        <f t="shared" ref="AB4:AH4" si="16">K4+R4</f>
        <v>44.72</v>
      </c>
      <c r="AC4" s="118">
        <f t="shared" si="16"/>
        <v>894.39</v>
      </c>
      <c r="AD4" s="118">
        <f t="shared" si="16"/>
        <v>601.46</v>
      </c>
      <c r="AE4" s="118">
        <f t="shared" si="16"/>
        <v>37.27</v>
      </c>
      <c r="AF4" s="118">
        <f t="shared" si="16"/>
        <v>220</v>
      </c>
      <c r="AG4" s="118">
        <f t="shared" si="16"/>
        <v>0</v>
      </c>
      <c r="AH4" s="118">
        <f t="shared" si="16"/>
        <v>1797.84</v>
      </c>
      <c r="AI4" s="119" t="s">
        <v>32</v>
      </c>
    </row>
    <row r="5" s="73" customFormat="1" ht="16" customHeight="1" spans="1:35">
      <c r="A5" s="90">
        <f t="shared" si="0"/>
        <v>2</v>
      </c>
      <c r="B5" s="91" t="s">
        <v>106</v>
      </c>
      <c r="C5" s="96" t="s">
        <v>107</v>
      </c>
      <c r="D5" s="91" t="s">
        <v>108</v>
      </c>
      <c r="E5" s="91">
        <v>3726.65</v>
      </c>
      <c r="F5" s="91">
        <v>3726.65</v>
      </c>
      <c r="G5" s="97">
        <v>6014.67</v>
      </c>
      <c r="H5" s="91">
        <v>3726.65</v>
      </c>
      <c r="I5" s="97">
        <v>4180</v>
      </c>
      <c r="J5" s="97"/>
      <c r="K5" s="91">
        <f t="shared" si="1"/>
        <v>44.72</v>
      </c>
      <c r="L5" s="91">
        <f t="shared" si="2"/>
        <v>596.26</v>
      </c>
      <c r="M5" s="97">
        <f t="shared" si="3"/>
        <v>481.17</v>
      </c>
      <c r="N5" s="91">
        <f t="shared" si="4"/>
        <v>26.09</v>
      </c>
      <c r="O5" s="97">
        <f t="shared" si="5"/>
        <v>209</v>
      </c>
      <c r="P5" s="97">
        <f t="shared" si="6"/>
        <v>0</v>
      </c>
      <c r="Q5" s="97">
        <f t="shared" si="7"/>
        <v>1357.24</v>
      </c>
      <c r="R5" s="91">
        <f t="shared" si="8"/>
        <v>0</v>
      </c>
      <c r="S5" s="91">
        <f t="shared" si="9"/>
        <v>298.13</v>
      </c>
      <c r="T5" s="97">
        <f t="shared" si="10"/>
        <v>120.29</v>
      </c>
      <c r="U5" s="91">
        <f t="shared" si="11"/>
        <v>11.18</v>
      </c>
      <c r="V5" s="97">
        <f t="shared" si="12"/>
        <v>209</v>
      </c>
      <c r="W5" s="97">
        <f t="shared" si="13"/>
        <v>0</v>
      </c>
      <c r="X5" s="91">
        <f t="shared" si="14"/>
        <v>638.6</v>
      </c>
      <c r="Y5" s="91">
        <f t="shared" si="15"/>
        <v>1995.84</v>
      </c>
      <c r="Z5" s="91"/>
      <c r="AA5" s="117" t="s">
        <v>56</v>
      </c>
      <c r="AB5" s="118">
        <f t="shared" ref="AB5:AH5" si="17">K5+R5</f>
        <v>44.72</v>
      </c>
      <c r="AC5" s="118">
        <f t="shared" si="17"/>
        <v>894.39</v>
      </c>
      <c r="AD5" s="118">
        <f t="shared" si="17"/>
        <v>601.46</v>
      </c>
      <c r="AE5" s="118">
        <f t="shared" si="17"/>
        <v>37.27</v>
      </c>
      <c r="AF5" s="118">
        <f t="shared" si="17"/>
        <v>418</v>
      </c>
      <c r="AG5" s="118">
        <f t="shared" si="17"/>
        <v>0</v>
      </c>
      <c r="AH5" s="118">
        <f t="shared" si="17"/>
        <v>1995.84</v>
      </c>
      <c r="AI5" s="119" t="s">
        <v>35</v>
      </c>
    </row>
    <row r="6" s="73" customFormat="1" ht="16" customHeight="1" spans="1:35">
      <c r="A6" s="90">
        <f t="shared" si="0"/>
        <v>3</v>
      </c>
      <c r="B6" s="91" t="s">
        <v>103</v>
      </c>
      <c r="C6" s="98" t="s">
        <v>109</v>
      </c>
      <c r="D6" s="92" t="s">
        <v>110</v>
      </c>
      <c r="E6" s="91">
        <v>3726.65</v>
      </c>
      <c r="F6" s="91">
        <v>3726.65</v>
      </c>
      <c r="G6" s="97">
        <v>6014.67</v>
      </c>
      <c r="H6" s="91">
        <v>3726.65</v>
      </c>
      <c r="I6" s="97">
        <v>2200</v>
      </c>
      <c r="J6" s="97"/>
      <c r="K6" s="91">
        <f t="shared" si="1"/>
        <v>44.72</v>
      </c>
      <c r="L6" s="91">
        <f t="shared" si="2"/>
        <v>596.26</v>
      </c>
      <c r="M6" s="97">
        <f t="shared" si="3"/>
        <v>481.17</v>
      </c>
      <c r="N6" s="91">
        <f t="shared" si="4"/>
        <v>26.09</v>
      </c>
      <c r="O6" s="97">
        <f t="shared" si="5"/>
        <v>110</v>
      </c>
      <c r="P6" s="97">
        <f t="shared" si="6"/>
        <v>0</v>
      </c>
      <c r="Q6" s="97">
        <f t="shared" si="7"/>
        <v>1258.24</v>
      </c>
      <c r="R6" s="91">
        <f t="shared" si="8"/>
        <v>0</v>
      </c>
      <c r="S6" s="91">
        <f t="shared" si="9"/>
        <v>298.13</v>
      </c>
      <c r="T6" s="97">
        <f t="shared" si="10"/>
        <v>120.29</v>
      </c>
      <c r="U6" s="91">
        <f t="shared" si="11"/>
        <v>11.18</v>
      </c>
      <c r="V6" s="97">
        <f t="shared" si="12"/>
        <v>110</v>
      </c>
      <c r="W6" s="97">
        <f t="shared" si="13"/>
        <v>0</v>
      </c>
      <c r="X6" s="91">
        <f t="shared" si="14"/>
        <v>539.6</v>
      </c>
      <c r="Y6" s="91">
        <f t="shared" si="15"/>
        <v>1797.84</v>
      </c>
      <c r="Z6" s="91"/>
      <c r="AA6" s="117" t="s">
        <v>73</v>
      </c>
      <c r="AB6" s="118">
        <f t="shared" ref="AB6:AH6" si="18">K6+R6</f>
        <v>44.72</v>
      </c>
      <c r="AC6" s="118">
        <f t="shared" si="18"/>
        <v>894.39</v>
      </c>
      <c r="AD6" s="118">
        <f t="shared" si="18"/>
        <v>601.46</v>
      </c>
      <c r="AE6" s="118">
        <f t="shared" si="18"/>
        <v>37.27</v>
      </c>
      <c r="AF6" s="118">
        <f t="shared" si="18"/>
        <v>220</v>
      </c>
      <c r="AG6" s="118">
        <f t="shared" si="18"/>
        <v>0</v>
      </c>
      <c r="AH6" s="118">
        <f t="shared" si="18"/>
        <v>1797.84</v>
      </c>
      <c r="AI6" s="119" t="s">
        <v>32</v>
      </c>
    </row>
    <row r="7" s="73" customFormat="1" ht="16" customHeight="1" spans="1:35">
      <c r="A7" s="90">
        <f t="shared" si="0"/>
        <v>4</v>
      </c>
      <c r="B7" s="91" t="s">
        <v>103</v>
      </c>
      <c r="C7" s="98" t="s">
        <v>111</v>
      </c>
      <c r="D7" s="92" t="s">
        <v>112</v>
      </c>
      <c r="E7" s="91">
        <v>3726.65</v>
      </c>
      <c r="F7" s="91">
        <v>3726.65</v>
      </c>
      <c r="G7" s="97">
        <v>6014.67</v>
      </c>
      <c r="H7" s="91">
        <v>3726.65</v>
      </c>
      <c r="I7" s="97">
        <v>2200</v>
      </c>
      <c r="J7" s="97"/>
      <c r="K7" s="91">
        <f t="shared" si="1"/>
        <v>44.72</v>
      </c>
      <c r="L7" s="91">
        <f t="shared" si="2"/>
        <v>596.26</v>
      </c>
      <c r="M7" s="97">
        <f t="shared" si="3"/>
        <v>481.17</v>
      </c>
      <c r="N7" s="91">
        <f t="shared" si="4"/>
        <v>26.09</v>
      </c>
      <c r="O7" s="97">
        <f t="shared" si="5"/>
        <v>110</v>
      </c>
      <c r="P7" s="97">
        <f t="shared" si="6"/>
        <v>0</v>
      </c>
      <c r="Q7" s="97">
        <f t="shared" si="7"/>
        <v>1258.24</v>
      </c>
      <c r="R7" s="91">
        <f t="shared" si="8"/>
        <v>0</v>
      </c>
      <c r="S7" s="91">
        <f t="shared" si="9"/>
        <v>298.13</v>
      </c>
      <c r="T7" s="97">
        <f t="shared" si="10"/>
        <v>120.29</v>
      </c>
      <c r="U7" s="91">
        <f t="shared" si="11"/>
        <v>11.18</v>
      </c>
      <c r="V7" s="97">
        <f t="shared" si="12"/>
        <v>110</v>
      </c>
      <c r="W7" s="97">
        <f t="shared" si="13"/>
        <v>0</v>
      </c>
      <c r="X7" s="91">
        <f t="shared" si="14"/>
        <v>539.6</v>
      </c>
      <c r="Y7" s="91">
        <f t="shared" si="15"/>
        <v>1797.84</v>
      </c>
      <c r="Z7" s="91"/>
      <c r="AA7" s="117" t="s">
        <v>73</v>
      </c>
      <c r="AB7" s="118">
        <f t="shared" ref="AB7:AH7" si="19">K7+R7</f>
        <v>44.72</v>
      </c>
      <c r="AC7" s="118">
        <f t="shared" si="19"/>
        <v>894.39</v>
      </c>
      <c r="AD7" s="118">
        <f t="shared" si="19"/>
        <v>601.46</v>
      </c>
      <c r="AE7" s="118">
        <f t="shared" si="19"/>
        <v>37.27</v>
      </c>
      <c r="AF7" s="118">
        <f t="shared" si="19"/>
        <v>220</v>
      </c>
      <c r="AG7" s="118">
        <f t="shared" si="19"/>
        <v>0</v>
      </c>
      <c r="AH7" s="118">
        <f t="shared" si="19"/>
        <v>1797.84</v>
      </c>
      <c r="AI7" s="119" t="s">
        <v>32</v>
      </c>
    </row>
    <row r="8" s="73" customFormat="1" ht="16" customHeight="1" spans="1:35">
      <c r="A8" s="90">
        <f t="shared" si="0"/>
        <v>5</v>
      </c>
      <c r="B8" s="91" t="s">
        <v>113</v>
      </c>
      <c r="C8" s="99" t="s">
        <v>114</v>
      </c>
      <c r="D8" s="91" t="s">
        <v>115</v>
      </c>
      <c r="E8" s="91">
        <v>3726.65</v>
      </c>
      <c r="F8" s="91">
        <v>3726.65</v>
      </c>
      <c r="G8" s="97">
        <v>6014.67</v>
      </c>
      <c r="H8" s="91">
        <v>3726.65</v>
      </c>
      <c r="I8" s="97">
        <v>4180</v>
      </c>
      <c r="J8" s="97"/>
      <c r="K8" s="91">
        <f t="shared" si="1"/>
        <v>44.72</v>
      </c>
      <c r="L8" s="91">
        <f t="shared" si="2"/>
        <v>596.26</v>
      </c>
      <c r="M8" s="97">
        <f t="shared" si="3"/>
        <v>481.17</v>
      </c>
      <c r="N8" s="91">
        <f t="shared" si="4"/>
        <v>26.09</v>
      </c>
      <c r="O8" s="97">
        <f t="shared" si="5"/>
        <v>209</v>
      </c>
      <c r="P8" s="97">
        <f t="shared" si="6"/>
        <v>0</v>
      </c>
      <c r="Q8" s="97">
        <f t="shared" si="7"/>
        <v>1357.24</v>
      </c>
      <c r="R8" s="91">
        <f t="shared" si="8"/>
        <v>0</v>
      </c>
      <c r="S8" s="91">
        <f t="shared" si="9"/>
        <v>298.13</v>
      </c>
      <c r="T8" s="97">
        <f t="shared" si="10"/>
        <v>120.29</v>
      </c>
      <c r="U8" s="91">
        <f t="shared" si="11"/>
        <v>11.18</v>
      </c>
      <c r="V8" s="97">
        <f t="shared" si="12"/>
        <v>209</v>
      </c>
      <c r="W8" s="97">
        <f t="shared" si="13"/>
        <v>0</v>
      </c>
      <c r="X8" s="91">
        <f t="shared" si="14"/>
        <v>638.6</v>
      </c>
      <c r="Y8" s="91">
        <f t="shared" si="15"/>
        <v>1995.84</v>
      </c>
      <c r="Z8" s="91"/>
      <c r="AA8" s="117" t="s">
        <v>68</v>
      </c>
      <c r="AB8" s="118">
        <f t="shared" ref="AB8:AH8" si="20">K8+R8</f>
        <v>44.72</v>
      </c>
      <c r="AC8" s="118">
        <f t="shared" si="20"/>
        <v>894.39</v>
      </c>
      <c r="AD8" s="118">
        <f t="shared" si="20"/>
        <v>601.46</v>
      </c>
      <c r="AE8" s="118">
        <f t="shared" si="20"/>
        <v>37.27</v>
      </c>
      <c r="AF8" s="118">
        <f t="shared" si="20"/>
        <v>418</v>
      </c>
      <c r="AG8" s="118">
        <f t="shared" si="20"/>
        <v>0</v>
      </c>
      <c r="AH8" s="118">
        <f t="shared" si="20"/>
        <v>1995.84</v>
      </c>
      <c r="AI8" s="119" t="s">
        <v>35</v>
      </c>
    </row>
    <row r="9" s="17" customFormat="1" ht="16" customHeight="1" spans="1:35">
      <c r="A9" s="100">
        <f t="shared" si="0"/>
        <v>6</v>
      </c>
      <c r="B9" s="26" t="s">
        <v>116</v>
      </c>
      <c r="C9" s="101" t="s">
        <v>117</v>
      </c>
      <c r="D9" s="26" t="s">
        <v>118</v>
      </c>
      <c r="E9" s="26">
        <v>3726.65</v>
      </c>
      <c r="F9" s="26">
        <v>3726.65</v>
      </c>
      <c r="G9" s="102">
        <v>6014.67</v>
      </c>
      <c r="H9" s="26">
        <v>3726.65</v>
      </c>
      <c r="I9" s="102">
        <v>3180</v>
      </c>
      <c r="J9" s="102"/>
      <c r="K9" s="26">
        <f t="shared" si="1"/>
        <v>44.72</v>
      </c>
      <c r="L9" s="26">
        <f t="shared" si="2"/>
        <v>596.26</v>
      </c>
      <c r="M9" s="102">
        <f t="shared" si="3"/>
        <v>481.17</v>
      </c>
      <c r="N9" s="26">
        <f t="shared" si="4"/>
        <v>26.09</v>
      </c>
      <c r="O9" s="102">
        <f t="shared" si="5"/>
        <v>159</v>
      </c>
      <c r="P9" s="102">
        <f t="shared" si="6"/>
        <v>0</v>
      </c>
      <c r="Q9" s="102">
        <f t="shared" si="7"/>
        <v>1307.24</v>
      </c>
      <c r="R9" s="26">
        <f t="shared" si="8"/>
        <v>0</v>
      </c>
      <c r="S9" s="26">
        <f t="shared" si="9"/>
        <v>298.13</v>
      </c>
      <c r="T9" s="102">
        <f t="shared" si="10"/>
        <v>120.29</v>
      </c>
      <c r="U9" s="26">
        <f t="shared" si="11"/>
        <v>11.18</v>
      </c>
      <c r="V9" s="102">
        <f t="shared" si="12"/>
        <v>159</v>
      </c>
      <c r="W9" s="102">
        <f t="shared" si="13"/>
        <v>0</v>
      </c>
      <c r="X9" s="26">
        <f t="shared" si="14"/>
        <v>588.6</v>
      </c>
      <c r="Y9" s="26">
        <f t="shared" si="15"/>
        <v>1895.84</v>
      </c>
      <c r="Z9" s="26"/>
      <c r="AA9" s="119" t="s">
        <v>67</v>
      </c>
      <c r="AB9" s="120">
        <f t="shared" ref="AB9:AH9" si="21">K9+R9</f>
        <v>44.72</v>
      </c>
      <c r="AC9" s="120">
        <f t="shared" si="21"/>
        <v>894.39</v>
      </c>
      <c r="AD9" s="120">
        <f t="shared" si="21"/>
        <v>601.46</v>
      </c>
      <c r="AE9" s="120">
        <f t="shared" si="21"/>
        <v>37.27</v>
      </c>
      <c r="AF9" s="120">
        <f t="shared" si="21"/>
        <v>318</v>
      </c>
      <c r="AG9" s="120">
        <f t="shared" si="21"/>
        <v>0</v>
      </c>
      <c r="AH9" s="120">
        <f t="shared" si="21"/>
        <v>1895.84</v>
      </c>
      <c r="AI9" s="119" t="s">
        <v>34</v>
      </c>
    </row>
    <row r="10" s="17" customFormat="1" ht="16" customHeight="1" spans="1:35">
      <c r="A10" s="100">
        <f t="shared" si="0"/>
        <v>7</v>
      </c>
      <c r="B10" s="26" t="s">
        <v>103</v>
      </c>
      <c r="C10" s="101" t="s">
        <v>119</v>
      </c>
      <c r="D10" s="26" t="s">
        <v>120</v>
      </c>
      <c r="E10" s="26">
        <v>3726.65</v>
      </c>
      <c r="F10" s="26">
        <v>3726.65</v>
      </c>
      <c r="G10" s="102">
        <v>6014.67</v>
      </c>
      <c r="H10" s="26">
        <v>3726.65</v>
      </c>
      <c r="I10" s="102">
        <v>3180</v>
      </c>
      <c r="J10" s="102"/>
      <c r="K10" s="26">
        <f t="shared" si="1"/>
        <v>44.72</v>
      </c>
      <c r="L10" s="26">
        <f t="shared" si="2"/>
        <v>596.26</v>
      </c>
      <c r="M10" s="102">
        <f t="shared" si="3"/>
        <v>481.17</v>
      </c>
      <c r="N10" s="26">
        <f t="shared" si="4"/>
        <v>26.09</v>
      </c>
      <c r="O10" s="102">
        <f t="shared" si="5"/>
        <v>159</v>
      </c>
      <c r="P10" s="102">
        <f t="shared" si="6"/>
        <v>0</v>
      </c>
      <c r="Q10" s="102">
        <f t="shared" si="7"/>
        <v>1307.24</v>
      </c>
      <c r="R10" s="26">
        <f t="shared" si="8"/>
        <v>0</v>
      </c>
      <c r="S10" s="26">
        <f t="shared" si="9"/>
        <v>298.13</v>
      </c>
      <c r="T10" s="102">
        <f t="shared" si="10"/>
        <v>120.29</v>
      </c>
      <c r="U10" s="26">
        <f t="shared" si="11"/>
        <v>11.18</v>
      </c>
      <c r="V10" s="102">
        <f t="shared" si="12"/>
        <v>159</v>
      </c>
      <c r="W10" s="102">
        <f t="shared" si="13"/>
        <v>0</v>
      </c>
      <c r="X10" s="26">
        <f t="shared" si="14"/>
        <v>588.6</v>
      </c>
      <c r="Y10" s="26">
        <f t="shared" si="15"/>
        <v>1895.84</v>
      </c>
      <c r="Z10" s="26"/>
      <c r="AA10" s="119" t="s">
        <v>67</v>
      </c>
      <c r="AB10" s="120">
        <f t="shared" ref="AB10:AH10" si="22">K10+R10</f>
        <v>44.72</v>
      </c>
      <c r="AC10" s="120">
        <f t="shared" si="22"/>
        <v>894.39</v>
      </c>
      <c r="AD10" s="120">
        <f t="shared" si="22"/>
        <v>601.46</v>
      </c>
      <c r="AE10" s="120">
        <f t="shared" si="22"/>
        <v>37.27</v>
      </c>
      <c r="AF10" s="120">
        <f t="shared" si="22"/>
        <v>318</v>
      </c>
      <c r="AG10" s="120">
        <f t="shared" si="22"/>
        <v>0</v>
      </c>
      <c r="AH10" s="120">
        <f t="shared" si="22"/>
        <v>1895.84</v>
      </c>
      <c r="AI10" s="119" t="s">
        <v>34</v>
      </c>
    </row>
    <row r="11" s="17" customFormat="1" ht="16" customHeight="1" spans="1:35">
      <c r="A11" s="100">
        <f t="shared" si="0"/>
        <v>8</v>
      </c>
      <c r="B11" s="26" t="s">
        <v>116</v>
      </c>
      <c r="C11" s="101" t="s">
        <v>121</v>
      </c>
      <c r="D11" s="26" t="s">
        <v>122</v>
      </c>
      <c r="E11" s="26">
        <v>3726.65</v>
      </c>
      <c r="F11" s="26">
        <v>3726.65</v>
      </c>
      <c r="G11" s="102">
        <v>6014.67</v>
      </c>
      <c r="H11" s="26">
        <v>3726.65</v>
      </c>
      <c r="I11" s="102">
        <v>3180</v>
      </c>
      <c r="J11" s="102"/>
      <c r="K11" s="26">
        <f t="shared" si="1"/>
        <v>44.72</v>
      </c>
      <c r="L11" s="26">
        <f t="shared" si="2"/>
        <v>596.26</v>
      </c>
      <c r="M11" s="102">
        <f t="shared" si="3"/>
        <v>481.17</v>
      </c>
      <c r="N11" s="26">
        <f t="shared" si="4"/>
        <v>26.09</v>
      </c>
      <c r="O11" s="102">
        <f t="shared" si="5"/>
        <v>159</v>
      </c>
      <c r="P11" s="102">
        <f t="shared" si="6"/>
        <v>0</v>
      </c>
      <c r="Q11" s="102">
        <f t="shared" si="7"/>
        <v>1307.24</v>
      </c>
      <c r="R11" s="26">
        <f t="shared" si="8"/>
        <v>0</v>
      </c>
      <c r="S11" s="26">
        <f t="shared" si="9"/>
        <v>298.13</v>
      </c>
      <c r="T11" s="102">
        <f t="shared" si="10"/>
        <v>120.29</v>
      </c>
      <c r="U11" s="26">
        <f t="shared" si="11"/>
        <v>11.18</v>
      </c>
      <c r="V11" s="102">
        <f t="shared" si="12"/>
        <v>159</v>
      </c>
      <c r="W11" s="102">
        <f t="shared" si="13"/>
        <v>0</v>
      </c>
      <c r="X11" s="26">
        <f t="shared" si="14"/>
        <v>588.6</v>
      </c>
      <c r="Y11" s="26">
        <f t="shared" si="15"/>
        <v>1895.84</v>
      </c>
      <c r="Z11" s="26"/>
      <c r="AA11" s="119" t="s">
        <v>52</v>
      </c>
      <c r="AB11" s="120">
        <f t="shared" ref="AB11:AH11" si="23">K11+R11</f>
        <v>44.72</v>
      </c>
      <c r="AC11" s="120">
        <f t="shared" si="23"/>
        <v>894.39</v>
      </c>
      <c r="AD11" s="120">
        <f t="shared" si="23"/>
        <v>601.46</v>
      </c>
      <c r="AE11" s="120">
        <f t="shared" si="23"/>
        <v>37.27</v>
      </c>
      <c r="AF11" s="120">
        <f t="shared" si="23"/>
        <v>318</v>
      </c>
      <c r="AG11" s="120">
        <f t="shared" si="23"/>
        <v>0</v>
      </c>
      <c r="AH11" s="120">
        <f t="shared" si="23"/>
        <v>1895.84</v>
      </c>
      <c r="AI11" s="119" t="s">
        <v>34</v>
      </c>
    </row>
    <row r="12" s="17" customFormat="1" ht="16" customHeight="1" spans="1:35">
      <c r="A12" s="100">
        <f t="shared" si="0"/>
        <v>9</v>
      </c>
      <c r="B12" s="26" t="s">
        <v>123</v>
      </c>
      <c r="C12" s="101" t="s">
        <v>124</v>
      </c>
      <c r="D12" s="26" t="s">
        <v>125</v>
      </c>
      <c r="E12" s="26">
        <v>3726.65</v>
      </c>
      <c r="F12" s="26">
        <v>3726.65</v>
      </c>
      <c r="G12" s="102">
        <v>6014.67</v>
      </c>
      <c r="H12" s="26">
        <v>3726.65</v>
      </c>
      <c r="I12" s="102">
        <v>3180</v>
      </c>
      <c r="J12" s="102"/>
      <c r="K12" s="26">
        <f t="shared" si="1"/>
        <v>44.72</v>
      </c>
      <c r="L12" s="26">
        <f t="shared" si="2"/>
        <v>596.26</v>
      </c>
      <c r="M12" s="102">
        <f t="shared" si="3"/>
        <v>481.17</v>
      </c>
      <c r="N12" s="26">
        <f t="shared" si="4"/>
        <v>26.09</v>
      </c>
      <c r="O12" s="102">
        <f t="shared" si="5"/>
        <v>159</v>
      </c>
      <c r="P12" s="102">
        <f t="shared" si="6"/>
        <v>0</v>
      </c>
      <c r="Q12" s="102">
        <f t="shared" si="7"/>
        <v>1307.24</v>
      </c>
      <c r="R12" s="26">
        <f t="shared" si="8"/>
        <v>0</v>
      </c>
      <c r="S12" s="26">
        <f t="shared" si="9"/>
        <v>298.13</v>
      </c>
      <c r="T12" s="102">
        <f t="shared" si="10"/>
        <v>120.29</v>
      </c>
      <c r="U12" s="26">
        <f t="shared" si="11"/>
        <v>11.18</v>
      </c>
      <c r="V12" s="102">
        <f t="shared" si="12"/>
        <v>159</v>
      </c>
      <c r="W12" s="102">
        <f t="shared" si="13"/>
        <v>0</v>
      </c>
      <c r="X12" s="26">
        <f t="shared" si="14"/>
        <v>588.6</v>
      </c>
      <c r="Y12" s="26">
        <f t="shared" si="15"/>
        <v>1895.84</v>
      </c>
      <c r="Z12" s="26"/>
      <c r="AA12" s="119" t="s">
        <v>67</v>
      </c>
      <c r="AB12" s="120">
        <f t="shared" ref="AB12:AH12" si="24">K12+R12</f>
        <v>44.72</v>
      </c>
      <c r="AC12" s="120">
        <f t="shared" si="24"/>
        <v>894.39</v>
      </c>
      <c r="AD12" s="120">
        <f t="shared" si="24"/>
        <v>601.46</v>
      </c>
      <c r="AE12" s="120">
        <f t="shared" si="24"/>
        <v>37.27</v>
      </c>
      <c r="AF12" s="120">
        <f t="shared" si="24"/>
        <v>318</v>
      </c>
      <c r="AG12" s="120">
        <f t="shared" si="24"/>
        <v>0</v>
      </c>
      <c r="AH12" s="120">
        <f t="shared" si="24"/>
        <v>1895.84</v>
      </c>
      <c r="AI12" s="119" t="s">
        <v>34</v>
      </c>
    </row>
    <row r="13" s="17" customFormat="1" ht="16" customHeight="1" spans="1:35">
      <c r="A13" s="100">
        <f t="shared" si="0"/>
        <v>10</v>
      </c>
      <c r="B13" s="26" t="s">
        <v>116</v>
      </c>
      <c r="C13" s="101" t="s">
        <v>126</v>
      </c>
      <c r="D13" s="26" t="s">
        <v>127</v>
      </c>
      <c r="E13" s="26">
        <v>3726.65</v>
      </c>
      <c r="F13" s="26">
        <v>3726.65</v>
      </c>
      <c r="G13" s="102">
        <v>6014.67</v>
      </c>
      <c r="H13" s="26">
        <v>3726.65</v>
      </c>
      <c r="I13" s="102">
        <v>4180</v>
      </c>
      <c r="J13" s="102"/>
      <c r="K13" s="26">
        <f t="shared" si="1"/>
        <v>44.72</v>
      </c>
      <c r="L13" s="26">
        <f t="shared" si="2"/>
        <v>596.26</v>
      </c>
      <c r="M13" s="102">
        <f t="shared" si="3"/>
        <v>481.17</v>
      </c>
      <c r="N13" s="26">
        <f t="shared" si="4"/>
        <v>26.09</v>
      </c>
      <c r="O13" s="102">
        <f t="shared" si="5"/>
        <v>209</v>
      </c>
      <c r="P13" s="102">
        <f t="shared" si="6"/>
        <v>0</v>
      </c>
      <c r="Q13" s="102">
        <f t="shared" si="7"/>
        <v>1357.24</v>
      </c>
      <c r="R13" s="26">
        <f t="shared" si="8"/>
        <v>0</v>
      </c>
      <c r="S13" s="26">
        <f t="shared" si="9"/>
        <v>298.13</v>
      </c>
      <c r="T13" s="102">
        <f t="shared" si="10"/>
        <v>120.29</v>
      </c>
      <c r="U13" s="26">
        <f t="shared" si="11"/>
        <v>11.18</v>
      </c>
      <c r="V13" s="102">
        <f t="shared" si="12"/>
        <v>209</v>
      </c>
      <c r="W13" s="102">
        <f t="shared" si="13"/>
        <v>0</v>
      </c>
      <c r="X13" s="26">
        <f t="shared" si="14"/>
        <v>638.6</v>
      </c>
      <c r="Y13" s="26">
        <f t="shared" si="15"/>
        <v>1995.84</v>
      </c>
      <c r="Z13" s="26"/>
      <c r="AA13" s="119" t="s">
        <v>67</v>
      </c>
      <c r="AB13" s="120">
        <f t="shared" ref="AB13:AH13" si="25">K13+R13</f>
        <v>44.72</v>
      </c>
      <c r="AC13" s="120">
        <f t="shared" si="25"/>
        <v>894.39</v>
      </c>
      <c r="AD13" s="120">
        <f t="shared" si="25"/>
        <v>601.46</v>
      </c>
      <c r="AE13" s="120">
        <f t="shared" si="25"/>
        <v>37.27</v>
      </c>
      <c r="AF13" s="120">
        <f t="shared" si="25"/>
        <v>418</v>
      </c>
      <c r="AG13" s="120">
        <f t="shared" si="25"/>
        <v>0</v>
      </c>
      <c r="AH13" s="120">
        <f t="shared" si="25"/>
        <v>1995.84</v>
      </c>
      <c r="AI13" s="119" t="s">
        <v>34</v>
      </c>
    </row>
    <row r="14" s="17" customFormat="1" ht="16" customHeight="1" spans="1:35">
      <c r="A14" s="100">
        <f t="shared" si="0"/>
        <v>11</v>
      </c>
      <c r="B14" s="26" t="e">
        <v>#N/A</v>
      </c>
      <c r="C14" s="103" t="s">
        <v>128</v>
      </c>
      <c r="D14" s="26" t="s">
        <v>129</v>
      </c>
      <c r="E14" s="26">
        <v>3820</v>
      </c>
      <c r="F14" s="26">
        <v>3820</v>
      </c>
      <c r="G14" s="102">
        <v>6014.67</v>
      </c>
      <c r="H14" s="26">
        <v>3820</v>
      </c>
      <c r="I14" s="102">
        <v>4180</v>
      </c>
      <c r="J14" s="102"/>
      <c r="K14" s="26">
        <f t="shared" si="1"/>
        <v>45.84</v>
      </c>
      <c r="L14" s="26">
        <f t="shared" si="2"/>
        <v>611.2</v>
      </c>
      <c r="M14" s="102">
        <f t="shared" si="3"/>
        <v>481.17</v>
      </c>
      <c r="N14" s="26">
        <f t="shared" si="4"/>
        <v>26.74</v>
      </c>
      <c r="O14" s="102">
        <f t="shared" si="5"/>
        <v>209</v>
      </c>
      <c r="P14" s="102">
        <f t="shared" si="6"/>
        <v>0</v>
      </c>
      <c r="Q14" s="102">
        <f t="shared" si="7"/>
        <v>1373.95</v>
      </c>
      <c r="R14" s="26">
        <f t="shared" si="8"/>
        <v>0</v>
      </c>
      <c r="S14" s="26">
        <f t="shared" si="9"/>
        <v>305.6</v>
      </c>
      <c r="T14" s="102">
        <f t="shared" si="10"/>
        <v>120.29</v>
      </c>
      <c r="U14" s="26">
        <f t="shared" si="11"/>
        <v>11.46</v>
      </c>
      <c r="V14" s="102">
        <f t="shared" si="12"/>
        <v>209</v>
      </c>
      <c r="W14" s="102">
        <f t="shared" si="13"/>
        <v>0</v>
      </c>
      <c r="X14" s="26">
        <f t="shared" si="14"/>
        <v>646.35</v>
      </c>
      <c r="Y14" s="26">
        <f t="shared" si="15"/>
        <v>2020.3</v>
      </c>
      <c r="Z14" s="26"/>
      <c r="AA14" s="119" t="s">
        <v>67</v>
      </c>
      <c r="AB14" s="120">
        <f t="shared" ref="AB14:AH14" si="26">K14+R14</f>
        <v>45.84</v>
      </c>
      <c r="AC14" s="120">
        <f t="shared" si="26"/>
        <v>916.8</v>
      </c>
      <c r="AD14" s="120">
        <f t="shared" si="26"/>
        <v>601.46</v>
      </c>
      <c r="AE14" s="120">
        <f t="shared" si="26"/>
        <v>38.2</v>
      </c>
      <c r="AF14" s="120">
        <f t="shared" si="26"/>
        <v>418</v>
      </c>
      <c r="AG14" s="120">
        <f t="shared" si="26"/>
        <v>0</v>
      </c>
      <c r="AH14" s="120">
        <f t="shared" si="26"/>
        <v>2020.3</v>
      </c>
      <c r="AI14" s="119" t="s">
        <v>34</v>
      </c>
    </row>
    <row r="15" s="17" customFormat="1" ht="16" customHeight="1" spans="1:35">
      <c r="A15" s="100">
        <f t="shared" si="0"/>
        <v>12</v>
      </c>
      <c r="B15" s="26" t="s">
        <v>130</v>
      </c>
      <c r="C15" s="101" t="s">
        <v>131</v>
      </c>
      <c r="D15" s="26" t="s">
        <v>132</v>
      </c>
      <c r="E15" s="26">
        <v>3726.65</v>
      </c>
      <c r="F15" s="26">
        <v>3726.65</v>
      </c>
      <c r="G15" s="102">
        <v>6014.67</v>
      </c>
      <c r="H15" s="26">
        <v>3726.65</v>
      </c>
      <c r="I15" s="102">
        <v>2200</v>
      </c>
      <c r="J15" s="102"/>
      <c r="K15" s="26">
        <f t="shared" si="1"/>
        <v>44.72</v>
      </c>
      <c r="L15" s="26">
        <f t="shared" si="2"/>
        <v>596.26</v>
      </c>
      <c r="M15" s="102">
        <f t="shared" si="3"/>
        <v>481.17</v>
      </c>
      <c r="N15" s="26">
        <f t="shared" si="4"/>
        <v>26.09</v>
      </c>
      <c r="O15" s="102">
        <f t="shared" si="5"/>
        <v>110</v>
      </c>
      <c r="P15" s="102">
        <f t="shared" si="6"/>
        <v>0</v>
      </c>
      <c r="Q15" s="102">
        <f t="shared" si="7"/>
        <v>1258.24</v>
      </c>
      <c r="R15" s="26">
        <f t="shared" si="8"/>
        <v>0</v>
      </c>
      <c r="S15" s="26">
        <f t="shared" si="9"/>
        <v>298.13</v>
      </c>
      <c r="T15" s="102">
        <f t="shared" si="10"/>
        <v>120.29</v>
      </c>
      <c r="U15" s="26">
        <f t="shared" si="11"/>
        <v>11.18</v>
      </c>
      <c r="V15" s="102">
        <f t="shared" si="12"/>
        <v>110</v>
      </c>
      <c r="W15" s="102">
        <f t="shared" si="13"/>
        <v>0</v>
      </c>
      <c r="X15" s="26">
        <f t="shared" si="14"/>
        <v>539.6</v>
      </c>
      <c r="Y15" s="26">
        <f t="shared" si="15"/>
        <v>1797.84</v>
      </c>
      <c r="Z15" s="26"/>
      <c r="AA15" s="119" t="s">
        <v>71</v>
      </c>
      <c r="AB15" s="120">
        <f t="shared" ref="AB15:AH15" si="27">K15+R15</f>
        <v>44.72</v>
      </c>
      <c r="AC15" s="120">
        <f t="shared" si="27"/>
        <v>894.39</v>
      </c>
      <c r="AD15" s="120">
        <f t="shared" si="27"/>
        <v>601.46</v>
      </c>
      <c r="AE15" s="120">
        <f t="shared" si="27"/>
        <v>37.27</v>
      </c>
      <c r="AF15" s="120">
        <f t="shared" si="27"/>
        <v>220</v>
      </c>
      <c r="AG15" s="120">
        <f t="shared" si="27"/>
        <v>0</v>
      </c>
      <c r="AH15" s="120">
        <f t="shared" si="27"/>
        <v>1797.84</v>
      </c>
      <c r="AI15" s="119" t="s">
        <v>34</v>
      </c>
    </row>
    <row r="16" s="17" customFormat="1" ht="16" customHeight="1" spans="1:35">
      <c r="A16" s="100">
        <f t="shared" si="0"/>
        <v>13</v>
      </c>
      <c r="B16" s="26" t="s">
        <v>130</v>
      </c>
      <c r="C16" s="101" t="s">
        <v>133</v>
      </c>
      <c r="D16" s="26" t="s">
        <v>134</v>
      </c>
      <c r="E16" s="26">
        <v>3726.65</v>
      </c>
      <c r="F16" s="26">
        <v>3726.65</v>
      </c>
      <c r="G16" s="102">
        <v>6014.67</v>
      </c>
      <c r="H16" s="26">
        <v>3726.65</v>
      </c>
      <c r="I16" s="102">
        <v>2200</v>
      </c>
      <c r="J16" s="102"/>
      <c r="K16" s="26">
        <f t="shared" si="1"/>
        <v>44.72</v>
      </c>
      <c r="L16" s="26">
        <f t="shared" si="2"/>
        <v>596.26</v>
      </c>
      <c r="M16" s="102">
        <f t="shared" si="3"/>
        <v>481.17</v>
      </c>
      <c r="N16" s="26">
        <f t="shared" si="4"/>
        <v>26.09</v>
      </c>
      <c r="O16" s="102">
        <f t="shared" si="5"/>
        <v>110</v>
      </c>
      <c r="P16" s="102">
        <f t="shared" si="6"/>
        <v>0</v>
      </c>
      <c r="Q16" s="102">
        <f t="shared" si="7"/>
        <v>1258.24</v>
      </c>
      <c r="R16" s="26">
        <f t="shared" si="8"/>
        <v>0</v>
      </c>
      <c r="S16" s="26">
        <f t="shared" si="9"/>
        <v>298.13</v>
      </c>
      <c r="T16" s="102">
        <f t="shared" si="10"/>
        <v>120.29</v>
      </c>
      <c r="U16" s="26">
        <f t="shared" si="11"/>
        <v>11.18</v>
      </c>
      <c r="V16" s="102">
        <f t="shared" si="12"/>
        <v>110</v>
      </c>
      <c r="W16" s="102">
        <f t="shared" si="13"/>
        <v>0</v>
      </c>
      <c r="X16" s="26">
        <f t="shared" si="14"/>
        <v>539.6</v>
      </c>
      <c r="Y16" s="26">
        <f t="shared" si="15"/>
        <v>1797.84</v>
      </c>
      <c r="Z16" s="26"/>
      <c r="AA16" s="119" t="s">
        <v>71</v>
      </c>
      <c r="AB16" s="120">
        <f t="shared" ref="AB16:AH16" si="28">K16+R16</f>
        <v>44.72</v>
      </c>
      <c r="AC16" s="120">
        <f t="shared" si="28"/>
        <v>894.39</v>
      </c>
      <c r="AD16" s="120">
        <f t="shared" si="28"/>
        <v>601.46</v>
      </c>
      <c r="AE16" s="120">
        <f t="shared" si="28"/>
        <v>37.27</v>
      </c>
      <c r="AF16" s="120">
        <f t="shared" si="28"/>
        <v>220</v>
      </c>
      <c r="AG16" s="120">
        <f t="shared" si="28"/>
        <v>0</v>
      </c>
      <c r="AH16" s="120">
        <f t="shared" si="28"/>
        <v>1797.84</v>
      </c>
      <c r="AI16" s="119" t="s">
        <v>34</v>
      </c>
    </row>
    <row r="17" s="17" customFormat="1" ht="16" customHeight="1" spans="1:35">
      <c r="A17" s="100">
        <f t="shared" si="0"/>
        <v>14</v>
      </c>
      <c r="B17" s="26" t="s">
        <v>130</v>
      </c>
      <c r="C17" s="101" t="s">
        <v>135</v>
      </c>
      <c r="D17" s="26" t="s">
        <v>136</v>
      </c>
      <c r="E17" s="26">
        <v>3726.65</v>
      </c>
      <c r="F17" s="26">
        <v>3726.65</v>
      </c>
      <c r="G17" s="102">
        <v>6014.67</v>
      </c>
      <c r="H17" s="26">
        <v>3726.65</v>
      </c>
      <c r="I17" s="102">
        <v>2200</v>
      </c>
      <c r="J17" s="102"/>
      <c r="K17" s="26">
        <f t="shared" si="1"/>
        <v>44.72</v>
      </c>
      <c r="L17" s="26">
        <f t="shared" si="2"/>
        <v>596.26</v>
      </c>
      <c r="M17" s="102">
        <f t="shared" si="3"/>
        <v>481.17</v>
      </c>
      <c r="N17" s="26">
        <f t="shared" si="4"/>
        <v>26.09</v>
      </c>
      <c r="O17" s="102">
        <f t="shared" si="5"/>
        <v>110</v>
      </c>
      <c r="P17" s="102">
        <f t="shared" si="6"/>
        <v>0</v>
      </c>
      <c r="Q17" s="102">
        <f t="shared" si="7"/>
        <v>1258.24</v>
      </c>
      <c r="R17" s="26">
        <f t="shared" si="8"/>
        <v>0</v>
      </c>
      <c r="S17" s="26">
        <f t="shared" si="9"/>
        <v>298.13</v>
      </c>
      <c r="T17" s="102">
        <f t="shared" si="10"/>
        <v>120.29</v>
      </c>
      <c r="U17" s="26">
        <f t="shared" si="11"/>
        <v>11.18</v>
      </c>
      <c r="V17" s="102">
        <f t="shared" si="12"/>
        <v>110</v>
      </c>
      <c r="W17" s="102">
        <f t="shared" si="13"/>
        <v>0</v>
      </c>
      <c r="X17" s="26">
        <f t="shared" si="14"/>
        <v>539.6</v>
      </c>
      <c r="Y17" s="26">
        <f t="shared" si="15"/>
        <v>1797.84</v>
      </c>
      <c r="Z17" s="26"/>
      <c r="AA17" s="119" t="s">
        <v>71</v>
      </c>
      <c r="AB17" s="120">
        <f t="shared" ref="AB17:AH17" si="29">K17+R17</f>
        <v>44.72</v>
      </c>
      <c r="AC17" s="120">
        <f t="shared" si="29"/>
        <v>894.39</v>
      </c>
      <c r="AD17" s="120">
        <f t="shared" si="29"/>
        <v>601.46</v>
      </c>
      <c r="AE17" s="120">
        <f t="shared" si="29"/>
        <v>37.27</v>
      </c>
      <c r="AF17" s="120">
        <f t="shared" si="29"/>
        <v>220</v>
      </c>
      <c r="AG17" s="120">
        <f t="shared" si="29"/>
        <v>0</v>
      </c>
      <c r="AH17" s="120">
        <f t="shared" si="29"/>
        <v>1797.84</v>
      </c>
      <c r="AI17" s="119" t="s">
        <v>34</v>
      </c>
    </row>
    <row r="18" s="17" customFormat="1" ht="16" customHeight="1" spans="1:35">
      <c r="A18" s="100">
        <f t="shared" si="0"/>
        <v>15</v>
      </c>
      <c r="B18" s="26" t="s">
        <v>130</v>
      </c>
      <c r="C18" s="101" t="s">
        <v>137</v>
      </c>
      <c r="D18" s="26" t="s">
        <v>138</v>
      </c>
      <c r="E18" s="26">
        <v>3726.65</v>
      </c>
      <c r="F18" s="26">
        <v>3726.65</v>
      </c>
      <c r="G18" s="102">
        <v>6014.67</v>
      </c>
      <c r="H18" s="26">
        <v>3726.65</v>
      </c>
      <c r="I18" s="102">
        <v>2200</v>
      </c>
      <c r="J18" s="102"/>
      <c r="K18" s="26">
        <f t="shared" si="1"/>
        <v>44.72</v>
      </c>
      <c r="L18" s="26">
        <f t="shared" si="2"/>
        <v>596.26</v>
      </c>
      <c r="M18" s="102">
        <f t="shared" si="3"/>
        <v>481.17</v>
      </c>
      <c r="N18" s="26">
        <f t="shared" si="4"/>
        <v>26.09</v>
      </c>
      <c r="O18" s="102">
        <f t="shared" si="5"/>
        <v>110</v>
      </c>
      <c r="P18" s="102">
        <f t="shared" si="6"/>
        <v>0</v>
      </c>
      <c r="Q18" s="102">
        <f t="shared" si="7"/>
        <v>1258.24</v>
      </c>
      <c r="R18" s="26">
        <f t="shared" si="8"/>
        <v>0</v>
      </c>
      <c r="S18" s="26">
        <f t="shared" si="9"/>
        <v>298.13</v>
      </c>
      <c r="T18" s="102">
        <f t="shared" si="10"/>
        <v>120.29</v>
      </c>
      <c r="U18" s="26">
        <f t="shared" si="11"/>
        <v>11.18</v>
      </c>
      <c r="V18" s="102">
        <f t="shared" si="12"/>
        <v>110</v>
      </c>
      <c r="W18" s="102">
        <f t="shared" si="13"/>
        <v>0</v>
      </c>
      <c r="X18" s="26">
        <f t="shared" si="14"/>
        <v>539.6</v>
      </c>
      <c r="Y18" s="26">
        <f t="shared" si="15"/>
        <v>1797.84</v>
      </c>
      <c r="Z18" s="26"/>
      <c r="AA18" s="119" t="s">
        <v>71</v>
      </c>
      <c r="AB18" s="120">
        <f t="shared" ref="AB18:AH18" si="30">K18+R18</f>
        <v>44.72</v>
      </c>
      <c r="AC18" s="120">
        <f t="shared" si="30"/>
        <v>894.39</v>
      </c>
      <c r="AD18" s="120">
        <f t="shared" si="30"/>
        <v>601.46</v>
      </c>
      <c r="AE18" s="120">
        <f t="shared" si="30"/>
        <v>37.27</v>
      </c>
      <c r="AF18" s="120">
        <f t="shared" si="30"/>
        <v>220</v>
      </c>
      <c r="AG18" s="120">
        <f t="shared" si="30"/>
        <v>0</v>
      </c>
      <c r="AH18" s="120">
        <f t="shared" si="30"/>
        <v>1797.84</v>
      </c>
      <c r="AI18" s="119" t="s">
        <v>34</v>
      </c>
    </row>
    <row r="19" s="17" customFormat="1" ht="16" customHeight="1" spans="1:35">
      <c r="A19" s="100">
        <f t="shared" si="0"/>
        <v>16</v>
      </c>
      <c r="B19" s="26" t="s">
        <v>130</v>
      </c>
      <c r="C19" s="101" t="s">
        <v>139</v>
      </c>
      <c r="D19" s="26" t="s">
        <v>140</v>
      </c>
      <c r="E19" s="26">
        <v>3726.65</v>
      </c>
      <c r="F19" s="26">
        <v>3726.65</v>
      </c>
      <c r="G19" s="102">
        <v>6014.67</v>
      </c>
      <c r="H19" s="26">
        <v>3726.65</v>
      </c>
      <c r="I19" s="102">
        <v>4180</v>
      </c>
      <c r="J19" s="102"/>
      <c r="K19" s="26">
        <f t="shared" si="1"/>
        <v>44.72</v>
      </c>
      <c r="L19" s="26">
        <f t="shared" si="2"/>
        <v>596.26</v>
      </c>
      <c r="M19" s="102">
        <f t="shared" si="3"/>
        <v>481.17</v>
      </c>
      <c r="N19" s="26">
        <f t="shared" si="4"/>
        <v>26.09</v>
      </c>
      <c r="O19" s="102">
        <f t="shared" si="5"/>
        <v>209</v>
      </c>
      <c r="P19" s="102">
        <f t="shared" si="6"/>
        <v>0</v>
      </c>
      <c r="Q19" s="102">
        <f t="shared" si="7"/>
        <v>1357.24</v>
      </c>
      <c r="R19" s="26">
        <f t="shared" si="8"/>
        <v>0</v>
      </c>
      <c r="S19" s="26">
        <f t="shared" si="9"/>
        <v>298.13</v>
      </c>
      <c r="T19" s="102">
        <f t="shared" si="10"/>
        <v>120.29</v>
      </c>
      <c r="U19" s="26">
        <f t="shared" si="11"/>
        <v>11.18</v>
      </c>
      <c r="V19" s="102">
        <f t="shared" si="12"/>
        <v>209</v>
      </c>
      <c r="W19" s="102">
        <f t="shared" si="13"/>
        <v>0</v>
      </c>
      <c r="X19" s="26">
        <f t="shared" si="14"/>
        <v>638.6</v>
      </c>
      <c r="Y19" s="26">
        <f t="shared" si="15"/>
        <v>1995.84</v>
      </c>
      <c r="Z19" s="26"/>
      <c r="AA19" s="119" t="s">
        <v>71</v>
      </c>
      <c r="AB19" s="120">
        <f t="shared" ref="AB19:AH19" si="31">K19+R19</f>
        <v>44.72</v>
      </c>
      <c r="AC19" s="120">
        <f t="shared" si="31"/>
        <v>894.39</v>
      </c>
      <c r="AD19" s="120">
        <f t="shared" si="31"/>
        <v>601.46</v>
      </c>
      <c r="AE19" s="120">
        <f t="shared" si="31"/>
        <v>37.27</v>
      </c>
      <c r="AF19" s="120">
        <f t="shared" si="31"/>
        <v>418</v>
      </c>
      <c r="AG19" s="120">
        <f t="shared" si="31"/>
        <v>0</v>
      </c>
      <c r="AH19" s="120">
        <f t="shared" si="31"/>
        <v>1995.84</v>
      </c>
      <c r="AI19" s="119" t="s">
        <v>34</v>
      </c>
    </row>
    <row r="20" s="17" customFormat="1" ht="16" customHeight="1" spans="1:35">
      <c r="A20" s="100">
        <f t="shared" si="0"/>
        <v>17</v>
      </c>
      <c r="B20" s="26" t="s">
        <v>141</v>
      </c>
      <c r="C20" s="101" t="s">
        <v>142</v>
      </c>
      <c r="D20" s="26" t="s">
        <v>143</v>
      </c>
      <c r="E20" s="26">
        <v>3726.65</v>
      </c>
      <c r="F20" s="26">
        <v>3726.65</v>
      </c>
      <c r="G20" s="102">
        <v>6014.67</v>
      </c>
      <c r="H20" s="26">
        <v>3726.65</v>
      </c>
      <c r="I20" s="102">
        <v>3180</v>
      </c>
      <c r="J20" s="102"/>
      <c r="K20" s="26">
        <f t="shared" si="1"/>
        <v>44.72</v>
      </c>
      <c r="L20" s="26">
        <f t="shared" si="2"/>
        <v>596.26</v>
      </c>
      <c r="M20" s="102">
        <f t="shared" si="3"/>
        <v>481.17</v>
      </c>
      <c r="N20" s="26">
        <f t="shared" si="4"/>
        <v>26.09</v>
      </c>
      <c r="O20" s="102">
        <f t="shared" si="5"/>
        <v>159</v>
      </c>
      <c r="P20" s="102">
        <f t="shared" si="6"/>
        <v>0</v>
      </c>
      <c r="Q20" s="102">
        <f t="shared" si="7"/>
        <v>1307.24</v>
      </c>
      <c r="R20" s="26">
        <f t="shared" si="8"/>
        <v>0</v>
      </c>
      <c r="S20" s="26">
        <f t="shared" si="9"/>
        <v>298.13</v>
      </c>
      <c r="T20" s="102">
        <f t="shared" si="10"/>
        <v>120.29</v>
      </c>
      <c r="U20" s="26">
        <f t="shared" si="11"/>
        <v>11.18</v>
      </c>
      <c r="V20" s="102">
        <f t="shared" si="12"/>
        <v>159</v>
      </c>
      <c r="W20" s="102">
        <f t="shared" si="13"/>
        <v>0</v>
      </c>
      <c r="X20" s="26">
        <f t="shared" si="14"/>
        <v>588.6</v>
      </c>
      <c r="Y20" s="26">
        <f t="shared" si="15"/>
        <v>1895.84</v>
      </c>
      <c r="Z20" s="26"/>
      <c r="AA20" s="119" t="s">
        <v>72</v>
      </c>
      <c r="AB20" s="120">
        <f t="shared" ref="AB20:AH20" si="32">K20+R20</f>
        <v>44.72</v>
      </c>
      <c r="AC20" s="120">
        <f t="shared" si="32"/>
        <v>894.39</v>
      </c>
      <c r="AD20" s="120">
        <f t="shared" si="32"/>
        <v>601.46</v>
      </c>
      <c r="AE20" s="120">
        <f t="shared" si="32"/>
        <v>37.27</v>
      </c>
      <c r="AF20" s="120">
        <f t="shared" si="32"/>
        <v>318</v>
      </c>
      <c r="AG20" s="120">
        <f t="shared" si="32"/>
        <v>0</v>
      </c>
      <c r="AH20" s="120">
        <f t="shared" si="32"/>
        <v>1895.84</v>
      </c>
      <c r="AI20" s="119" t="s">
        <v>34</v>
      </c>
    </row>
    <row r="21" s="74" customFormat="1" ht="16" customHeight="1" spans="1:35">
      <c r="A21" s="104">
        <f t="shared" si="0"/>
        <v>18</v>
      </c>
      <c r="B21" s="105" t="s">
        <v>141</v>
      </c>
      <c r="C21" s="106" t="s">
        <v>144</v>
      </c>
      <c r="D21" s="318" t="s">
        <v>145</v>
      </c>
      <c r="E21" s="105">
        <v>3726.65</v>
      </c>
      <c r="F21" s="105">
        <v>3726.65</v>
      </c>
      <c r="G21" s="107">
        <v>6014.67</v>
      </c>
      <c r="H21" s="105">
        <v>3726.65</v>
      </c>
      <c r="I21" s="107">
        <v>3180</v>
      </c>
      <c r="J21" s="107"/>
      <c r="K21" s="105">
        <f t="shared" si="1"/>
        <v>44.72</v>
      </c>
      <c r="L21" s="105">
        <f t="shared" si="2"/>
        <v>596.26</v>
      </c>
      <c r="M21" s="107">
        <f t="shared" si="3"/>
        <v>481.17</v>
      </c>
      <c r="N21" s="105">
        <f t="shared" si="4"/>
        <v>26.09</v>
      </c>
      <c r="O21" s="107">
        <f t="shared" si="5"/>
        <v>159</v>
      </c>
      <c r="P21" s="107">
        <f t="shared" si="6"/>
        <v>0</v>
      </c>
      <c r="Q21" s="107">
        <f t="shared" si="7"/>
        <v>1307.24</v>
      </c>
      <c r="R21" s="105">
        <f t="shared" si="8"/>
        <v>0</v>
      </c>
      <c r="S21" s="105">
        <f t="shared" si="9"/>
        <v>298.13</v>
      </c>
      <c r="T21" s="107">
        <f t="shared" si="10"/>
        <v>120.29</v>
      </c>
      <c r="U21" s="105">
        <f t="shared" si="11"/>
        <v>11.18</v>
      </c>
      <c r="V21" s="107">
        <f t="shared" si="12"/>
        <v>159</v>
      </c>
      <c r="W21" s="107">
        <f t="shared" si="13"/>
        <v>0</v>
      </c>
      <c r="X21" s="105">
        <f t="shared" si="14"/>
        <v>588.6</v>
      </c>
      <c r="Y21" s="105">
        <f t="shared" si="15"/>
        <v>1895.84</v>
      </c>
      <c r="Z21" s="105"/>
      <c r="AA21" s="121" t="s">
        <v>72</v>
      </c>
      <c r="AB21" s="122">
        <f t="shared" ref="AB21:AH21" si="33">K21+R21</f>
        <v>44.72</v>
      </c>
      <c r="AC21" s="122">
        <f t="shared" si="33"/>
        <v>894.39</v>
      </c>
      <c r="AD21" s="122">
        <f t="shared" si="33"/>
        <v>601.46</v>
      </c>
      <c r="AE21" s="122">
        <f t="shared" si="33"/>
        <v>37.27</v>
      </c>
      <c r="AF21" s="122">
        <f t="shared" si="33"/>
        <v>318</v>
      </c>
      <c r="AG21" s="122">
        <f t="shared" si="33"/>
        <v>0</v>
      </c>
      <c r="AH21" s="122">
        <f t="shared" si="33"/>
        <v>1895.84</v>
      </c>
      <c r="AI21" s="121" t="s">
        <v>34</v>
      </c>
    </row>
    <row r="22" s="17" customFormat="1" ht="16" customHeight="1" spans="1:35">
      <c r="A22" s="100">
        <f t="shared" si="0"/>
        <v>19</v>
      </c>
      <c r="B22" s="26" t="s">
        <v>141</v>
      </c>
      <c r="C22" s="101" t="s">
        <v>146</v>
      </c>
      <c r="D22" s="26" t="s">
        <v>147</v>
      </c>
      <c r="E22" s="26">
        <v>3726.65</v>
      </c>
      <c r="F22" s="26">
        <v>3726.65</v>
      </c>
      <c r="G22" s="102">
        <v>6014.67</v>
      </c>
      <c r="H22" s="26">
        <v>3726.65</v>
      </c>
      <c r="I22" s="102">
        <v>3180</v>
      </c>
      <c r="J22" s="102"/>
      <c r="K22" s="26">
        <f t="shared" si="1"/>
        <v>44.72</v>
      </c>
      <c r="L22" s="26">
        <f t="shared" si="2"/>
        <v>596.26</v>
      </c>
      <c r="M22" s="102">
        <f t="shared" si="3"/>
        <v>481.17</v>
      </c>
      <c r="N22" s="26">
        <f t="shared" si="4"/>
        <v>26.09</v>
      </c>
      <c r="O22" s="102">
        <f t="shared" si="5"/>
        <v>159</v>
      </c>
      <c r="P22" s="102">
        <f t="shared" si="6"/>
        <v>0</v>
      </c>
      <c r="Q22" s="102">
        <f t="shared" si="7"/>
        <v>1307.24</v>
      </c>
      <c r="R22" s="26">
        <f t="shared" si="8"/>
        <v>0</v>
      </c>
      <c r="S22" s="26">
        <f t="shared" si="9"/>
        <v>298.13</v>
      </c>
      <c r="T22" s="102">
        <f t="shared" si="10"/>
        <v>120.29</v>
      </c>
      <c r="U22" s="26">
        <f t="shared" si="11"/>
        <v>11.18</v>
      </c>
      <c r="V22" s="102">
        <f t="shared" si="12"/>
        <v>159</v>
      </c>
      <c r="W22" s="102">
        <f t="shared" si="13"/>
        <v>0</v>
      </c>
      <c r="X22" s="26">
        <f t="shared" si="14"/>
        <v>588.6</v>
      </c>
      <c r="Y22" s="26">
        <f t="shared" si="15"/>
        <v>1895.84</v>
      </c>
      <c r="Z22" s="26"/>
      <c r="AA22" s="119" t="s">
        <v>72</v>
      </c>
      <c r="AB22" s="120">
        <f t="shared" ref="AB22:AH22" si="34">K22+R22</f>
        <v>44.72</v>
      </c>
      <c r="AC22" s="120">
        <f t="shared" si="34"/>
        <v>894.39</v>
      </c>
      <c r="AD22" s="120">
        <f t="shared" si="34"/>
        <v>601.46</v>
      </c>
      <c r="AE22" s="120">
        <f t="shared" si="34"/>
        <v>37.27</v>
      </c>
      <c r="AF22" s="120">
        <f t="shared" si="34"/>
        <v>318</v>
      </c>
      <c r="AG22" s="120">
        <f t="shared" si="34"/>
        <v>0</v>
      </c>
      <c r="AH22" s="120">
        <f t="shared" si="34"/>
        <v>1895.84</v>
      </c>
      <c r="AI22" s="119" t="s">
        <v>34</v>
      </c>
    </row>
    <row r="23" s="17" customFormat="1" ht="16" customHeight="1" spans="1:35">
      <c r="A23" s="100">
        <f t="shared" si="0"/>
        <v>20</v>
      </c>
      <c r="B23" s="26" t="s">
        <v>148</v>
      </c>
      <c r="C23" s="101" t="s">
        <v>149</v>
      </c>
      <c r="D23" s="26" t="s">
        <v>150</v>
      </c>
      <c r="E23" s="26">
        <v>3820</v>
      </c>
      <c r="F23" s="26">
        <v>3820</v>
      </c>
      <c r="G23" s="102">
        <v>6014.67</v>
      </c>
      <c r="H23" s="26">
        <v>3820</v>
      </c>
      <c r="I23" s="102">
        <v>4180</v>
      </c>
      <c r="J23" s="102"/>
      <c r="K23" s="26">
        <f t="shared" si="1"/>
        <v>45.84</v>
      </c>
      <c r="L23" s="26">
        <f t="shared" si="2"/>
        <v>611.2</v>
      </c>
      <c r="M23" s="102">
        <f t="shared" si="3"/>
        <v>481.17</v>
      </c>
      <c r="N23" s="26">
        <f t="shared" si="4"/>
        <v>26.74</v>
      </c>
      <c r="O23" s="102">
        <f t="shared" si="5"/>
        <v>209</v>
      </c>
      <c r="P23" s="102">
        <f t="shared" si="6"/>
        <v>0</v>
      </c>
      <c r="Q23" s="102">
        <f t="shared" si="7"/>
        <v>1373.95</v>
      </c>
      <c r="R23" s="26">
        <f t="shared" si="8"/>
        <v>0</v>
      </c>
      <c r="S23" s="26">
        <f t="shared" si="9"/>
        <v>305.6</v>
      </c>
      <c r="T23" s="102">
        <f t="shared" si="10"/>
        <v>120.29</v>
      </c>
      <c r="U23" s="26">
        <f t="shared" si="11"/>
        <v>11.46</v>
      </c>
      <c r="V23" s="102">
        <f t="shared" si="12"/>
        <v>209</v>
      </c>
      <c r="W23" s="102">
        <f t="shared" si="13"/>
        <v>0</v>
      </c>
      <c r="X23" s="26">
        <f t="shared" si="14"/>
        <v>646.35</v>
      </c>
      <c r="Y23" s="26">
        <f t="shared" si="15"/>
        <v>2020.3</v>
      </c>
      <c r="Z23" s="26"/>
      <c r="AA23" s="119" t="s">
        <v>75</v>
      </c>
      <c r="AB23" s="120">
        <f t="shared" ref="AB23:AH23" si="35">K23+R23</f>
        <v>45.84</v>
      </c>
      <c r="AC23" s="120">
        <f t="shared" si="35"/>
        <v>916.8</v>
      </c>
      <c r="AD23" s="120">
        <f t="shared" si="35"/>
        <v>601.46</v>
      </c>
      <c r="AE23" s="120">
        <f t="shared" si="35"/>
        <v>38.2</v>
      </c>
      <c r="AF23" s="120">
        <f t="shared" si="35"/>
        <v>418</v>
      </c>
      <c r="AG23" s="120">
        <f t="shared" si="35"/>
        <v>0</v>
      </c>
      <c r="AH23" s="120">
        <f t="shared" si="35"/>
        <v>2020.3</v>
      </c>
      <c r="AI23" s="119" t="s">
        <v>31</v>
      </c>
    </row>
    <row r="24" s="17" customFormat="1" ht="16" customHeight="1" spans="1:35">
      <c r="A24" s="100">
        <f t="shared" si="0"/>
        <v>21</v>
      </c>
      <c r="B24" s="26" t="s">
        <v>148</v>
      </c>
      <c r="C24" s="101" t="s">
        <v>151</v>
      </c>
      <c r="D24" s="26" t="s">
        <v>152</v>
      </c>
      <c r="E24" s="26">
        <v>3726.65</v>
      </c>
      <c r="F24" s="26">
        <v>3726.65</v>
      </c>
      <c r="G24" s="102">
        <v>6014.67</v>
      </c>
      <c r="H24" s="26">
        <v>3726.65</v>
      </c>
      <c r="I24" s="102">
        <v>4180</v>
      </c>
      <c r="J24" s="102"/>
      <c r="K24" s="26">
        <f t="shared" si="1"/>
        <v>44.72</v>
      </c>
      <c r="L24" s="26">
        <f t="shared" si="2"/>
        <v>596.26</v>
      </c>
      <c r="M24" s="102">
        <f t="shared" si="3"/>
        <v>481.17</v>
      </c>
      <c r="N24" s="26">
        <f t="shared" si="4"/>
        <v>26.09</v>
      </c>
      <c r="O24" s="102">
        <f t="shared" si="5"/>
        <v>209</v>
      </c>
      <c r="P24" s="102">
        <f t="shared" si="6"/>
        <v>0</v>
      </c>
      <c r="Q24" s="102">
        <f t="shared" si="7"/>
        <v>1357.24</v>
      </c>
      <c r="R24" s="26">
        <f t="shared" si="8"/>
        <v>0</v>
      </c>
      <c r="S24" s="26">
        <f t="shared" si="9"/>
        <v>298.13</v>
      </c>
      <c r="T24" s="102">
        <f t="shared" si="10"/>
        <v>120.29</v>
      </c>
      <c r="U24" s="26">
        <f t="shared" si="11"/>
        <v>11.18</v>
      </c>
      <c r="V24" s="102">
        <f t="shared" si="12"/>
        <v>209</v>
      </c>
      <c r="W24" s="102">
        <f t="shared" si="13"/>
        <v>0</v>
      </c>
      <c r="X24" s="26">
        <f t="shared" si="14"/>
        <v>638.6</v>
      </c>
      <c r="Y24" s="26">
        <f t="shared" si="15"/>
        <v>1995.84</v>
      </c>
      <c r="Z24" s="26"/>
      <c r="AA24" s="119" t="s">
        <v>75</v>
      </c>
      <c r="AB24" s="120">
        <f t="shared" ref="AB24:AH24" si="36">K24+R24</f>
        <v>44.72</v>
      </c>
      <c r="AC24" s="120">
        <f t="shared" si="36"/>
        <v>894.39</v>
      </c>
      <c r="AD24" s="120">
        <f t="shared" si="36"/>
        <v>601.46</v>
      </c>
      <c r="AE24" s="120">
        <f t="shared" si="36"/>
        <v>37.27</v>
      </c>
      <c r="AF24" s="120">
        <f t="shared" si="36"/>
        <v>418</v>
      </c>
      <c r="AG24" s="120">
        <f t="shared" si="36"/>
        <v>0</v>
      </c>
      <c r="AH24" s="120">
        <f t="shared" si="36"/>
        <v>1995.84</v>
      </c>
      <c r="AI24" s="119" t="s">
        <v>31</v>
      </c>
    </row>
    <row r="25" s="17" customFormat="1" ht="16" customHeight="1" spans="1:35">
      <c r="A25" s="100">
        <f t="shared" si="0"/>
        <v>22</v>
      </c>
      <c r="B25" s="26" t="s">
        <v>153</v>
      </c>
      <c r="C25" s="101" t="s">
        <v>154</v>
      </c>
      <c r="D25" s="26" t="s">
        <v>155</v>
      </c>
      <c r="E25" s="26">
        <v>3726.65</v>
      </c>
      <c r="F25" s="26">
        <v>3726.65</v>
      </c>
      <c r="G25" s="102">
        <v>6014.67</v>
      </c>
      <c r="H25" s="26">
        <v>3726.65</v>
      </c>
      <c r="I25" s="102">
        <v>3180</v>
      </c>
      <c r="J25" s="102"/>
      <c r="K25" s="26">
        <f t="shared" si="1"/>
        <v>44.72</v>
      </c>
      <c r="L25" s="26">
        <f t="shared" si="2"/>
        <v>596.26</v>
      </c>
      <c r="M25" s="102">
        <f t="shared" si="3"/>
        <v>481.17</v>
      </c>
      <c r="N25" s="26">
        <f t="shared" si="4"/>
        <v>26.09</v>
      </c>
      <c r="O25" s="102">
        <f t="shared" si="5"/>
        <v>159</v>
      </c>
      <c r="P25" s="102">
        <f t="shared" si="6"/>
        <v>0</v>
      </c>
      <c r="Q25" s="102">
        <f t="shared" si="7"/>
        <v>1307.24</v>
      </c>
      <c r="R25" s="26">
        <f t="shared" si="8"/>
        <v>0</v>
      </c>
      <c r="S25" s="26">
        <f t="shared" si="9"/>
        <v>298.13</v>
      </c>
      <c r="T25" s="102">
        <f t="shared" si="10"/>
        <v>120.29</v>
      </c>
      <c r="U25" s="26">
        <f t="shared" si="11"/>
        <v>11.18</v>
      </c>
      <c r="V25" s="102">
        <f t="shared" si="12"/>
        <v>159</v>
      </c>
      <c r="W25" s="102">
        <f t="shared" si="13"/>
        <v>0</v>
      </c>
      <c r="X25" s="26">
        <f t="shared" si="14"/>
        <v>588.6</v>
      </c>
      <c r="Y25" s="26">
        <f t="shared" si="15"/>
        <v>1895.84</v>
      </c>
      <c r="Z25" s="26"/>
      <c r="AA25" s="119" t="s">
        <v>75</v>
      </c>
      <c r="AB25" s="120">
        <f t="shared" ref="AB25:AH25" si="37">K25+R25</f>
        <v>44.72</v>
      </c>
      <c r="AC25" s="120">
        <f t="shared" si="37"/>
        <v>894.39</v>
      </c>
      <c r="AD25" s="120">
        <f t="shared" si="37"/>
        <v>601.46</v>
      </c>
      <c r="AE25" s="120">
        <f t="shared" si="37"/>
        <v>37.27</v>
      </c>
      <c r="AF25" s="120">
        <f t="shared" si="37"/>
        <v>318</v>
      </c>
      <c r="AG25" s="120">
        <f t="shared" si="37"/>
        <v>0</v>
      </c>
      <c r="AH25" s="120">
        <f t="shared" si="37"/>
        <v>1895.84</v>
      </c>
      <c r="AI25" s="119" t="s">
        <v>31</v>
      </c>
    </row>
    <row r="26" s="17" customFormat="1" ht="16" customHeight="1" spans="1:35">
      <c r="A26" s="100">
        <f t="shared" si="0"/>
        <v>23</v>
      </c>
      <c r="B26" s="26" t="s">
        <v>153</v>
      </c>
      <c r="C26" s="101" t="s">
        <v>156</v>
      </c>
      <c r="D26" s="26" t="s">
        <v>157</v>
      </c>
      <c r="E26" s="26">
        <v>3726.65</v>
      </c>
      <c r="F26" s="26">
        <v>3726.65</v>
      </c>
      <c r="G26" s="102">
        <v>6014.67</v>
      </c>
      <c r="H26" s="26">
        <v>3726.65</v>
      </c>
      <c r="I26" s="102">
        <v>3180</v>
      </c>
      <c r="J26" s="102"/>
      <c r="K26" s="26">
        <f t="shared" si="1"/>
        <v>44.72</v>
      </c>
      <c r="L26" s="26">
        <f t="shared" si="2"/>
        <v>596.26</v>
      </c>
      <c r="M26" s="102">
        <f t="shared" si="3"/>
        <v>481.17</v>
      </c>
      <c r="N26" s="26">
        <f t="shared" si="4"/>
        <v>26.09</v>
      </c>
      <c r="O26" s="102">
        <f t="shared" si="5"/>
        <v>159</v>
      </c>
      <c r="P26" s="102">
        <f t="shared" si="6"/>
        <v>0</v>
      </c>
      <c r="Q26" s="102">
        <f t="shared" si="7"/>
        <v>1307.24</v>
      </c>
      <c r="R26" s="26">
        <f t="shared" si="8"/>
        <v>0</v>
      </c>
      <c r="S26" s="26">
        <f t="shared" si="9"/>
        <v>298.13</v>
      </c>
      <c r="T26" s="102">
        <f t="shared" si="10"/>
        <v>120.29</v>
      </c>
      <c r="U26" s="26">
        <f t="shared" si="11"/>
        <v>11.18</v>
      </c>
      <c r="V26" s="102">
        <f t="shared" si="12"/>
        <v>159</v>
      </c>
      <c r="W26" s="102">
        <f t="shared" si="13"/>
        <v>0</v>
      </c>
      <c r="X26" s="26">
        <f t="shared" si="14"/>
        <v>588.6</v>
      </c>
      <c r="Y26" s="26">
        <f t="shared" si="15"/>
        <v>1895.84</v>
      </c>
      <c r="Z26" s="26"/>
      <c r="AA26" s="119" t="s">
        <v>76</v>
      </c>
      <c r="AB26" s="120">
        <f t="shared" ref="AB26:AH26" si="38">K26+R26</f>
        <v>44.72</v>
      </c>
      <c r="AC26" s="120">
        <f t="shared" si="38"/>
        <v>894.39</v>
      </c>
      <c r="AD26" s="120">
        <f t="shared" si="38"/>
        <v>601.46</v>
      </c>
      <c r="AE26" s="120">
        <f t="shared" si="38"/>
        <v>37.27</v>
      </c>
      <c r="AF26" s="120">
        <f t="shared" si="38"/>
        <v>318</v>
      </c>
      <c r="AG26" s="120">
        <f t="shared" si="38"/>
        <v>0</v>
      </c>
      <c r="AH26" s="120">
        <f t="shared" si="38"/>
        <v>1895.84</v>
      </c>
      <c r="AI26" s="119" t="s">
        <v>31</v>
      </c>
    </row>
    <row r="27" s="17" customFormat="1" ht="16" customHeight="1" spans="1:35">
      <c r="A27" s="100">
        <f t="shared" si="0"/>
        <v>24</v>
      </c>
      <c r="B27" s="26" t="s">
        <v>153</v>
      </c>
      <c r="C27" s="108" t="s">
        <v>158</v>
      </c>
      <c r="D27" s="20" t="s">
        <v>159</v>
      </c>
      <c r="E27" s="26">
        <v>3726.65</v>
      </c>
      <c r="F27" s="26">
        <v>3726.65</v>
      </c>
      <c r="G27" s="102">
        <v>6014.67</v>
      </c>
      <c r="H27" s="26">
        <v>3726.65</v>
      </c>
      <c r="I27" s="102">
        <v>3180</v>
      </c>
      <c r="J27" s="102"/>
      <c r="K27" s="26">
        <f t="shared" si="1"/>
        <v>44.72</v>
      </c>
      <c r="L27" s="26">
        <f t="shared" si="2"/>
        <v>596.26</v>
      </c>
      <c r="M27" s="102">
        <f t="shared" si="3"/>
        <v>481.17</v>
      </c>
      <c r="N27" s="26">
        <f t="shared" si="4"/>
        <v>26.09</v>
      </c>
      <c r="O27" s="102">
        <f t="shared" si="5"/>
        <v>159</v>
      </c>
      <c r="P27" s="102">
        <f t="shared" si="6"/>
        <v>0</v>
      </c>
      <c r="Q27" s="102">
        <f t="shared" si="7"/>
        <v>1307.24</v>
      </c>
      <c r="R27" s="26">
        <f t="shared" si="8"/>
        <v>0</v>
      </c>
      <c r="S27" s="26">
        <f t="shared" si="9"/>
        <v>298.13</v>
      </c>
      <c r="T27" s="102">
        <f t="shared" si="10"/>
        <v>120.29</v>
      </c>
      <c r="U27" s="26">
        <f t="shared" si="11"/>
        <v>11.18</v>
      </c>
      <c r="V27" s="102">
        <f t="shared" si="12"/>
        <v>159</v>
      </c>
      <c r="W27" s="102">
        <f t="shared" si="13"/>
        <v>0</v>
      </c>
      <c r="X27" s="26">
        <f t="shared" si="14"/>
        <v>588.6</v>
      </c>
      <c r="Y27" s="26">
        <f t="shared" si="15"/>
        <v>1895.84</v>
      </c>
      <c r="Z27" s="26"/>
      <c r="AA27" s="119" t="s">
        <v>76</v>
      </c>
      <c r="AB27" s="120">
        <f t="shared" ref="AB27:AH27" si="39">K27+R27</f>
        <v>44.72</v>
      </c>
      <c r="AC27" s="120">
        <f t="shared" si="39"/>
        <v>894.39</v>
      </c>
      <c r="AD27" s="120">
        <f t="shared" si="39"/>
        <v>601.46</v>
      </c>
      <c r="AE27" s="120">
        <f t="shared" si="39"/>
        <v>37.27</v>
      </c>
      <c r="AF27" s="120">
        <f t="shared" si="39"/>
        <v>318</v>
      </c>
      <c r="AG27" s="120">
        <f t="shared" si="39"/>
        <v>0</v>
      </c>
      <c r="AH27" s="120">
        <f t="shared" si="39"/>
        <v>1895.84</v>
      </c>
      <c r="AI27" s="119" t="s">
        <v>31</v>
      </c>
    </row>
    <row r="28" s="17" customFormat="1" ht="16" customHeight="1" spans="1:35">
      <c r="A28" s="100">
        <f t="shared" si="0"/>
        <v>25</v>
      </c>
      <c r="B28" s="26" t="s">
        <v>113</v>
      </c>
      <c r="C28" s="108" t="s">
        <v>160</v>
      </c>
      <c r="D28" s="20" t="s">
        <v>161</v>
      </c>
      <c r="E28" s="26">
        <v>3726.65</v>
      </c>
      <c r="F28" s="26">
        <v>3726.65</v>
      </c>
      <c r="G28" s="102">
        <v>6014.67</v>
      </c>
      <c r="H28" s="26">
        <v>3726.65</v>
      </c>
      <c r="I28" s="102">
        <v>3180</v>
      </c>
      <c r="J28" s="102"/>
      <c r="K28" s="26">
        <f t="shared" si="1"/>
        <v>44.72</v>
      </c>
      <c r="L28" s="26">
        <f t="shared" si="2"/>
        <v>596.26</v>
      </c>
      <c r="M28" s="102">
        <f t="shared" si="3"/>
        <v>481.17</v>
      </c>
      <c r="N28" s="26">
        <f t="shared" si="4"/>
        <v>26.09</v>
      </c>
      <c r="O28" s="102">
        <f t="shared" si="5"/>
        <v>159</v>
      </c>
      <c r="P28" s="102">
        <f t="shared" si="6"/>
        <v>0</v>
      </c>
      <c r="Q28" s="102">
        <f t="shared" si="7"/>
        <v>1307.24</v>
      </c>
      <c r="R28" s="26">
        <f t="shared" si="8"/>
        <v>0</v>
      </c>
      <c r="S28" s="26">
        <f t="shared" si="9"/>
        <v>298.13</v>
      </c>
      <c r="T28" s="102">
        <f t="shared" si="10"/>
        <v>120.29</v>
      </c>
      <c r="U28" s="26">
        <f t="shared" si="11"/>
        <v>11.18</v>
      </c>
      <c r="V28" s="102">
        <f t="shared" si="12"/>
        <v>159</v>
      </c>
      <c r="W28" s="102">
        <f t="shared" si="13"/>
        <v>0</v>
      </c>
      <c r="X28" s="26">
        <f t="shared" si="14"/>
        <v>588.6</v>
      </c>
      <c r="Y28" s="26">
        <f t="shared" si="15"/>
        <v>1895.84</v>
      </c>
      <c r="Z28" s="26"/>
      <c r="AA28" s="119" t="s">
        <v>52</v>
      </c>
      <c r="AB28" s="120">
        <f t="shared" ref="AB28:AH28" si="40">K28+R28</f>
        <v>44.72</v>
      </c>
      <c r="AC28" s="120">
        <f t="shared" si="40"/>
        <v>894.39</v>
      </c>
      <c r="AD28" s="120">
        <f t="shared" si="40"/>
        <v>601.46</v>
      </c>
      <c r="AE28" s="120">
        <f t="shared" si="40"/>
        <v>37.27</v>
      </c>
      <c r="AF28" s="120">
        <f t="shared" si="40"/>
        <v>318</v>
      </c>
      <c r="AG28" s="120">
        <f t="shared" si="40"/>
        <v>0</v>
      </c>
      <c r="AH28" s="120">
        <f t="shared" si="40"/>
        <v>1895.84</v>
      </c>
      <c r="AI28" s="119" t="s">
        <v>34</v>
      </c>
    </row>
    <row r="29" s="17" customFormat="1" ht="16" customHeight="1" spans="1:35">
      <c r="A29" s="100">
        <f t="shared" si="0"/>
        <v>26</v>
      </c>
      <c r="B29" s="26" t="s">
        <v>113</v>
      </c>
      <c r="C29" s="101" t="s">
        <v>162</v>
      </c>
      <c r="D29" s="26" t="s">
        <v>163</v>
      </c>
      <c r="E29" s="26">
        <v>3726.65</v>
      </c>
      <c r="F29" s="26">
        <v>3726.65</v>
      </c>
      <c r="G29" s="102">
        <v>6014.67</v>
      </c>
      <c r="H29" s="26">
        <v>3726.65</v>
      </c>
      <c r="I29" s="102">
        <v>4180</v>
      </c>
      <c r="J29" s="102"/>
      <c r="K29" s="26">
        <f t="shared" si="1"/>
        <v>44.72</v>
      </c>
      <c r="L29" s="26">
        <f t="shared" si="2"/>
        <v>596.26</v>
      </c>
      <c r="M29" s="102">
        <f t="shared" si="3"/>
        <v>481.17</v>
      </c>
      <c r="N29" s="26">
        <f t="shared" si="4"/>
        <v>26.09</v>
      </c>
      <c r="O29" s="102">
        <f t="shared" si="5"/>
        <v>209</v>
      </c>
      <c r="P29" s="102">
        <f t="shared" si="6"/>
        <v>0</v>
      </c>
      <c r="Q29" s="102">
        <f t="shared" si="7"/>
        <v>1357.24</v>
      </c>
      <c r="R29" s="26">
        <f t="shared" si="8"/>
        <v>0</v>
      </c>
      <c r="S29" s="26">
        <f t="shared" si="9"/>
        <v>298.13</v>
      </c>
      <c r="T29" s="102">
        <f t="shared" si="10"/>
        <v>120.29</v>
      </c>
      <c r="U29" s="26">
        <f t="shared" si="11"/>
        <v>11.18</v>
      </c>
      <c r="V29" s="102">
        <f t="shared" si="12"/>
        <v>209</v>
      </c>
      <c r="W29" s="102">
        <f t="shared" si="13"/>
        <v>0</v>
      </c>
      <c r="X29" s="26">
        <f t="shared" si="14"/>
        <v>638.6</v>
      </c>
      <c r="Y29" s="26">
        <f t="shared" si="15"/>
        <v>1995.84</v>
      </c>
      <c r="Z29" s="26"/>
      <c r="AA29" s="119" t="s">
        <v>59</v>
      </c>
      <c r="AB29" s="120">
        <f t="shared" ref="AB29:AH29" si="41">K29+R29</f>
        <v>44.72</v>
      </c>
      <c r="AC29" s="120">
        <f t="shared" si="41"/>
        <v>894.39</v>
      </c>
      <c r="AD29" s="120">
        <f t="shared" si="41"/>
        <v>601.46</v>
      </c>
      <c r="AE29" s="120">
        <f t="shared" si="41"/>
        <v>37.27</v>
      </c>
      <c r="AF29" s="120">
        <f t="shared" si="41"/>
        <v>418</v>
      </c>
      <c r="AG29" s="120">
        <f t="shared" si="41"/>
        <v>0</v>
      </c>
      <c r="AH29" s="120">
        <f t="shared" si="41"/>
        <v>1995.84</v>
      </c>
      <c r="AI29" s="119" t="s">
        <v>35</v>
      </c>
    </row>
    <row r="30" s="17" customFormat="1" ht="16" customHeight="1" spans="1:35">
      <c r="A30" s="100">
        <f t="shared" si="0"/>
        <v>27</v>
      </c>
      <c r="B30" s="26" t="s">
        <v>116</v>
      </c>
      <c r="C30" s="101" t="s">
        <v>164</v>
      </c>
      <c r="D30" s="26" t="s">
        <v>165</v>
      </c>
      <c r="E30" s="26">
        <v>3726.65</v>
      </c>
      <c r="F30" s="26">
        <v>3726.65</v>
      </c>
      <c r="G30" s="102">
        <v>6014.67</v>
      </c>
      <c r="H30" s="26">
        <v>3726.65</v>
      </c>
      <c r="I30" s="102">
        <v>3180</v>
      </c>
      <c r="J30" s="102"/>
      <c r="K30" s="26">
        <f t="shared" si="1"/>
        <v>44.72</v>
      </c>
      <c r="L30" s="26">
        <f t="shared" si="2"/>
        <v>596.26</v>
      </c>
      <c r="M30" s="102">
        <f t="shared" si="3"/>
        <v>481.17</v>
      </c>
      <c r="N30" s="26">
        <f t="shared" si="4"/>
        <v>26.09</v>
      </c>
      <c r="O30" s="102">
        <f t="shared" si="5"/>
        <v>159</v>
      </c>
      <c r="P30" s="102">
        <f t="shared" si="6"/>
        <v>0</v>
      </c>
      <c r="Q30" s="102">
        <f t="shared" si="7"/>
        <v>1307.24</v>
      </c>
      <c r="R30" s="26">
        <f t="shared" si="8"/>
        <v>0</v>
      </c>
      <c r="S30" s="26">
        <f t="shared" si="9"/>
        <v>298.13</v>
      </c>
      <c r="T30" s="102">
        <f t="shared" si="10"/>
        <v>120.29</v>
      </c>
      <c r="U30" s="26">
        <f t="shared" si="11"/>
        <v>11.18</v>
      </c>
      <c r="V30" s="102">
        <f t="shared" si="12"/>
        <v>159</v>
      </c>
      <c r="W30" s="102">
        <f t="shared" si="13"/>
        <v>0</v>
      </c>
      <c r="X30" s="26">
        <f t="shared" si="14"/>
        <v>588.6</v>
      </c>
      <c r="Y30" s="26">
        <f t="shared" si="15"/>
        <v>1895.84</v>
      </c>
      <c r="Z30" s="26"/>
      <c r="AA30" s="119" t="s">
        <v>67</v>
      </c>
      <c r="AB30" s="120">
        <f t="shared" ref="AB30:AH30" si="42">K30+R30</f>
        <v>44.72</v>
      </c>
      <c r="AC30" s="120">
        <f t="shared" si="42"/>
        <v>894.39</v>
      </c>
      <c r="AD30" s="120">
        <f t="shared" si="42"/>
        <v>601.46</v>
      </c>
      <c r="AE30" s="120">
        <f t="shared" si="42"/>
        <v>37.27</v>
      </c>
      <c r="AF30" s="120">
        <f t="shared" si="42"/>
        <v>318</v>
      </c>
      <c r="AG30" s="120">
        <f t="shared" si="42"/>
        <v>0</v>
      </c>
      <c r="AH30" s="120">
        <f t="shared" si="42"/>
        <v>1895.84</v>
      </c>
      <c r="AI30" s="119" t="s">
        <v>34</v>
      </c>
    </row>
    <row r="31" s="17" customFormat="1" ht="16" customHeight="1" spans="1:35">
      <c r="A31" s="100">
        <f t="shared" si="0"/>
        <v>28</v>
      </c>
      <c r="B31" s="26" t="e">
        <v>#N/A</v>
      </c>
      <c r="C31" s="109" t="s">
        <v>166</v>
      </c>
      <c r="D31" s="26" t="s">
        <v>167</v>
      </c>
      <c r="E31" s="26">
        <v>3726.65</v>
      </c>
      <c r="F31" s="26">
        <v>3726.65</v>
      </c>
      <c r="G31" s="102">
        <v>6014.67</v>
      </c>
      <c r="H31" s="26">
        <v>3726.65</v>
      </c>
      <c r="I31" s="102">
        <v>0</v>
      </c>
      <c r="J31" s="102"/>
      <c r="K31" s="26">
        <f t="shared" si="1"/>
        <v>44.72</v>
      </c>
      <c r="L31" s="26">
        <f t="shared" si="2"/>
        <v>596.26</v>
      </c>
      <c r="M31" s="102">
        <f t="shared" si="3"/>
        <v>481.17</v>
      </c>
      <c r="N31" s="26">
        <f t="shared" si="4"/>
        <v>26.09</v>
      </c>
      <c r="O31" s="102">
        <f t="shared" si="5"/>
        <v>0</v>
      </c>
      <c r="P31" s="102">
        <f t="shared" si="6"/>
        <v>0</v>
      </c>
      <c r="Q31" s="102">
        <f t="shared" si="7"/>
        <v>1148.24</v>
      </c>
      <c r="R31" s="26">
        <f t="shared" si="8"/>
        <v>0</v>
      </c>
      <c r="S31" s="26">
        <f t="shared" si="9"/>
        <v>298.13</v>
      </c>
      <c r="T31" s="102">
        <f t="shared" si="10"/>
        <v>120.29</v>
      </c>
      <c r="U31" s="26">
        <f t="shared" si="11"/>
        <v>11.18</v>
      </c>
      <c r="V31" s="102">
        <f t="shared" si="12"/>
        <v>0</v>
      </c>
      <c r="W31" s="102">
        <f t="shared" si="13"/>
        <v>0</v>
      </c>
      <c r="X31" s="26">
        <f t="shared" si="14"/>
        <v>429.6</v>
      </c>
      <c r="Y31" s="26">
        <f t="shared" si="15"/>
        <v>1577.84</v>
      </c>
      <c r="Z31" s="26"/>
      <c r="AA31" s="119" t="s">
        <v>41</v>
      </c>
      <c r="AB31" s="120">
        <f t="shared" ref="AB31:AH31" si="43">K31+R31</f>
        <v>44.72</v>
      </c>
      <c r="AC31" s="120">
        <f t="shared" si="43"/>
        <v>894.39</v>
      </c>
      <c r="AD31" s="120">
        <f t="shared" si="43"/>
        <v>601.46</v>
      </c>
      <c r="AE31" s="120">
        <f t="shared" si="43"/>
        <v>37.27</v>
      </c>
      <c r="AF31" s="120">
        <f t="shared" si="43"/>
        <v>0</v>
      </c>
      <c r="AG31" s="120">
        <f t="shared" si="43"/>
        <v>0</v>
      </c>
      <c r="AH31" s="120">
        <f t="shared" si="43"/>
        <v>1577.84</v>
      </c>
      <c r="AI31" s="119" t="s">
        <v>31</v>
      </c>
    </row>
    <row r="32" s="17" customFormat="1" ht="16" customHeight="1" spans="1:35">
      <c r="A32" s="100">
        <f t="shared" si="0"/>
        <v>29</v>
      </c>
      <c r="B32" s="26" t="s">
        <v>168</v>
      </c>
      <c r="C32" s="101" t="s">
        <v>169</v>
      </c>
      <c r="D32" s="26" t="s">
        <v>170</v>
      </c>
      <c r="E32" s="26">
        <v>3726.65</v>
      </c>
      <c r="F32" s="26">
        <v>3726.65</v>
      </c>
      <c r="G32" s="102">
        <v>6014.67</v>
      </c>
      <c r="H32" s="26">
        <v>3726.65</v>
      </c>
      <c r="I32" s="102">
        <v>3180</v>
      </c>
      <c r="J32" s="102"/>
      <c r="K32" s="26">
        <f t="shared" si="1"/>
        <v>44.72</v>
      </c>
      <c r="L32" s="26">
        <f t="shared" si="2"/>
        <v>596.26</v>
      </c>
      <c r="M32" s="102">
        <f t="shared" si="3"/>
        <v>481.17</v>
      </c>
      <c r="N32" s="26">
        <f t="shared" si="4"/>
        <v>26.09</v>
      </c>
      <c r="O32" s="102">
        <f t="shared" si="5"/>
        <v>159</v>
      </c>
      <c r="P32" s="102">
        <f t="shared" si="6"/>
        <v>0</v>
      </c>
      <c r="Q32" s="102">
        <f t="shared" si="7"/>
        <v>1307.24</v>
      </c>
      <c r="R32" s="26">
        <f t="shared" si="8"/>
        <v>0</v>
      </c>
      <c r="S32" s="26">
        <f t="shared" si="9"/>
        <v>298.13</v>
      </c>
      <c r="T32" s="102">
        <f t="shared" si="10"/>
        <v>120.29</v>
      </c>
      <c r="U32" s="26">
        <f t="shared" si="11"/>
        <v>11.18</v>
      </c>
      <c r="V32" s="102">
        <f t="shared" si="12"/>
        <v>159</v>
      </c>
      <c r="W32" s="102">
        <f t="shared" si="13"/>
        <v>0</v>
      </c>
      <c r="X32" s="26">
        <f t="shared" si="14"/>
        <v>588.6</v>
      </c>
      <c r="Y32" s="26">
        <f t="shared" si="15"/>
        <v>1895.84</v>
      </c>
      <c r="Z32" s="26"/>
      <c r="AA32" s="119" t="s">
        <v>41</v>
      </c>
      <c r="AB32" s="120">
        <f t="shared" ref="AB32:AH32" si="44">K32+R32</f>
        <v>44.72</v>
      </c>
      <c r="AC32" s="120">
        <f t="shared" si="44"/>
        <v>894.39</v>
      </c>
      <c r="AD32" s="120">
        <f t="shared" si="44"/>
        <v>601.46</v>
      </c>
      <c r="AE32" s="120">
        <f t="shared" si="44"/>
        <v>37.27</v>
      </c>
      <c r="AF32" s="120">
        <f t="shared" si="44"/>
        <v>318</v>
      </c>
      <c r="AG32" s="120">
        <f t="shared" si="44"/>
        <v>0</v>
      </c>
      <c r="AH32" s="120">
        <f t="shared" si="44"/>
        <v>1895.84</v>
      </c>
      <c r="AI32" s="119" t="s">
        <v>31</v>
      </c>
    </row>
    <row r="33" s="17" customFormat="1" ht="16" customHeight="1" spans="1:35">
      <c r="A33" s="100">
        <f t="shared" si="0"/>
        <v>30</v>
      </c>
      <c r="B33" s="26" t="s">
        <v>168</v>
      </c>
      <c r="C33" s="101" t="s">
        <v>171</v>
      </c>
      <c r="D33" s="26" t="s">
        <v>172</v>
      </c>
      <c r="E33" s="26">
        <v>3726.65</v>
      </c>
      <c r="F33" s="26">
        <v>3726.65</v>
      </c>
      <c r="G33" s="102">
        <v>6014.67</v>
      </c>
      <c r="H33" s="26">
        <v>3726.65</v>
      </c>
      <c r="I33" s="102">
        <v>3180</v>
      </c>
      <c r="J33" s="102"/>
      <c r="K33" s="26">
        <f t="shared" si="1"/>
        <v>44.72</v>
      </c>
      <c r="L33" s="26">
        <f t="shared" si="2"/>
        <v>596.26</v>
      </c>
      <c r="M33" s="102">
        <f t="shared" si="3"/>
        <v>481.17</v>
      </c>
      <c r="N33" s="26">
        <f t="shared" si="4"/>
        <v>26.09</v>
      </c>
      <c r="O33" s="102">
        <f t="shared" si="5"/>
        <v>159</v>
      </c>
      <c r="P33" s="102">
        <f t="shared" si="6"/>
        <v>0</v>
      </c>
      <c r="Q33" s="102">
        <f t="shared" si="7"/>
        <v>1307.24</v>
      </c>
      <c r="R33" s="26">
        <f t="shared" si="8"/>
        <v>0</v>
      </c>
      <c r="S33" s="26">
        <f t="shared" si="9"/>
        <v>298.13</v>
      </c>
      <c r="T33" s="102">
        <f t="shared" si="10"/>
        <v>120.29</v>
      </c>
      <c r="U33" s="26">
        <f t="shared" si="11"/>
        <v>11.18</v>
      </c>
      <c r="V33" s="102">
        <f t="shared" si="12"/>
        <v>159</v>
      </c>
      <c r="W33" s="102">
        <f t="shared" si="13"/>
        <v>0</v>
      </c>
      <c r="X33" s="26">
        <f t="shared" si="14"/>
        <v>588.6</v>
      </c>
      <c r="Y33" s="26">
        <f t="shared" si="15"/>
        <v>1895.84</v>
      </c>
      <c r="Z33" s="26"/>
      <c r="AA33" s="119" t="s">
        <v>41</v>
      </c>
      <c r="AB33" s="120">
        <f t="shared" ref="AB33:AH33" si="45">K33+R33</f>
        <v>44.72</v>
      </c>
      <c r="AC33" s="120">
        <f t="shared" si="45"/>
        <v>894.39</v>
      </c>
      <c r="AD33" s="120">
        <f t="shared" si="45"/>
        <v>601.46</v>
      </c>
      <c r="AE33" s="120">
        <f t="shared" si="45"/>
        <v>37.27</v>
      </c>
      <c r="AF33" s="120">
        <f t="shared" si="45"/>
        <v>318</v>
      </c>
      <c r="AG33" s="120">
        <f t="shared" si="45"/>
        <v>0</v>
      </c>
      <c r="AH33" s="120">
        <f t="shared" si="45"/>
        <v>1895.84</v>
      </c>
      <c r="AI33" s="119" t="s">
        <v>31</v>
      </c>
    </row>
    <row r="34" s="17" customFormat="1" ht="16" customHeight="1" spans="1:35">
      <c r="A34" s="100">
        <f t="shared" si="0"/>
        <v>31</v>
      </c>
      <c r="B34" s="26" t="s">
        <v>168</v>
      </c>
      <c r="C34" s="108" t="s">
        <v>173</v>
      </c>
      <c r="D34" s="110" t="s">
        <v>174</v>
      </c>
      <c r="E34" s="26">
        <v>3726.65</v>
      </c>
      <c r="F34" s="26">
        <v>3726.65</v>
      </c>
      <c r="G34" s="102">
        <v>6014.67</v>
      </c>
      <c r="H34" s="26">
        <v>3726.65</v>
      </c>
      <c r="I34" s="102">
        <v>3180</v>
      </c>
      <c r="J34" s="102"/>
      <c r="K34" s="26">
        <f t="shared" si="1"/>
        <v>44.72</v>
      </c>
      <c r="L34" s="26">
        <f t="shared" si="2"/>
        <v>596.26</v>
      </c>
      <c r="M34" s="102">
        <f t="shared" si="3"/>
        <v>481.17</v>
      </c>
      <c r="N34" s="26">
        <f t="shared" si="4"/>
        <v>26.09</v>
      </c>
      <c r="O34" s="102">
        <f t="shared" si="5"/>
        <v>159</v>
      </c>
      <c r="P34" s="102">
        <f t="shared" si="6"/>
        <v>0</v>
      </c>
      <c r="Q34" s="102">
        <f t="shared" si="7"/>
        <v>1307.24</v>
      </c>
      <c r="R34" s="26">
        <f t="shared" si="8"/>
        <v>0</v>
      </c>
      <c r="S34" s="26">
        <f t="shared" si="9"/>
        <v>298.13</v>
      </c>
      <c r="T34" s="102">
        <f t="shared" si="10"/>
        <v>120.29</v>
      </c>
      <c r="U34" s="26">
        <f t="shared" si="11"/>
        <v>11.18</v>
      </c>
      <c r="V34" s="102">
        <f t="shared" si="12"/>
        <v>159</v>
      </c>
      <c r="W34" s="102">
        <f t="shared" si="13"/>
        <v>0</v>
      </c>
      <c r="X34" s="26">
        <f t="shared" si="14"/>
        <v>588.6</v>
      </c>
      <c r="Y34" s="26">
        <f t="shared" si="15"/>
        <v>1895.84</v>
      </c>
      <c r="Z34" s="26"/>
      <c r="AA34" s="119" t="s">
        <v>41</v>
      </c>
      <c r="AB34" s="120">
        <f t="shared" ref="AB34:AH34" si="46">K34+R34</f>
        <v>44.72</v>
      </c>
      <c r="AC34" s="120">
        <f t="shared" si="46"/>
        <v>894.39</v>
      </c>
      <c r="AD34" s="120">
        <f t="shared" si="46"/>
        <v>601.46</v>
      </c>
      <c r="AE34" s="120">
        <f t="shared" si="46"/>
        <v>37.27</v>
      </c>
      <c r="AF34" s="120">
        <f t="shared" si="46"/>
        <v>318</v>
      </c>
      <c r="AG34" s="120">
        <f t="shared" si="46"/>
        <v>0</v>
      </c>
      <c r="AH34" s="120">
        <f t="shared" si="46"/>
        <v>1895.84</v>
      </c>
      <c r="AI34" s="119" t="s">
        <v>31</v>
      </c>
    </row>
    <row r="35" s="17" customFormat="1" ht="16" customHeight="1" spans="1:35">
      <c r="A35" s="100">
        <f t="shared" si="0"/>
        <v>32</v>
      </c>
      <c r="B35" s="26" t="s">
        <v>116</v>
      </c>
      <c r="C35" s="101" t="s">
        <v>175</v>
      </c>
      <c r="D35" s="26" t="s">
        <v>176</v>
      </c>
      <c r="E35" s="26">
        <v>3726.65</v>
      </c>
      <c r="F35" s="26">
        <v>3726.65</v>
      </c>
      <c r="G35" s="102">
        <v>6014.67</v>
      </c>
      <c r="H35" s="26">
        <v>3726.65</v>
      </c>
      <c r="I35" s="102">
        <v>3180</v>
      </c>
      <c r="J35" s="102"/>
      <c r="K35" s="26">
        <f t="shared" si="1"/>
        <v>44.72</v>
      </c>
      <c r="L35" s="26">
        <f t="shared" si="2"/>
        <v>596.26</v>
      </c>
      <c r="M35" s="102">
        <f t="shared" si="3"/>
        <v>481.17</v>
      </c>
      <c r="N35" s="26">
        <f t="shared" si="4"/>
        <v>26.09</v>
      </c>
      <c r="O35" s="102">
        <f t="shared" si="5"/>
        <v>159</v>
      </c>
      <c r="P35" s="102">
        <f t="shared" si="6"/>
        <v>0</v>
      </c>
      <c r="Q35" s="102">
        <f t="shared" si="7"/>
        <v>1307.24</v>
      </c>
      <c r="R35" s="26">
        <f t="shared" si="8"/>
        <v>0</v>
      </c>
      <c r="S35" s="26">
        <f t="shared" si="9"/>
        <v>298.13</v>
      </c>
      <c r="T35" s="102">
        <f t="shared" si="10"/>
        <v>120.29</v>
      </c>
      <c r="U35" s="26">
        <f t="shared" si="11"/>
        <v>11.18</v>
      </c>
      <c r="V35" s="102">
        <f t="shared" si="12"/>
        <v>159</v>
      </c>
      <c r="W35" s="102">
        <f t="shared" si="13"/>
        <v>0</v>
      </c>
      <c r="X35" s="26">
        <f t="shared" si="14"/>
        <v>588.6</v>
      </c>
      <c r="Y35" s="26">
        <f t="shared" si="15"/>
        <v>1895.84</v>
      </c>
      <c r="Z35" s="26"/>
      <c r="AA35" s="119" t="s">
        <v>67</v>
      </c>
      <c r="AB35" s="120">
        <f t="shared" ref="AB35:AH35" si="47">K35+R35</f>
        <v>44.72</v>
      </c>
      <c r="AC35" s="120">
        <f t="shared" si="47"/>
        <v>894.39</v>
      </c>
      <c r="AD35" s="120">
        <f t="shared" si="47"/>
        <v>601.46</v>
      </c>
      <c r="AE35" s="120">
        <f t="shared" si="47"/>
        <v>37.27</v>
      </c>
      <c r="AF35" s="120">
        <f t="shared" si="47"/>
        <v>318</v>
      </c>
      <c r="AG35" s="120">
        <f t="shared" si="47"/>
        <v>0</v>
      </c>
      <c r="AH35" s="120">
        <f t="shared" si="47"/>
        <v>1895.84</v>
      </c>
      <c r="AI35" s="119" t="s">
        <v>34</v>
      </c>
    </row>
    <row r="36" s="17" customFormat="1" ht="16" customHeight="1" spans="1:35">
      <c r="A36" s="100">
        <f t="shared" si="0"/>
        <v>33</v>
      </c>
      <c r="B36" s="26" t="s">
        <v>177</v>
      </c>
      <c r="C36" s="101" t="s">
        <v>178</v>
      </c>
      <c r="D36" s="26" t="s">
        <v>179</v>
      </c>
      <c r="E36" s="26">
        <v>3820</v>
      </c>
      <c r="F36" s="26">
        <v>3820</v>
      </c>
      <c r="G36" s="102">
        <v>6014.67</v>
      </c>
      <c r="H36" s="26">
        <v>3820</v>
      </c>
      <c r="I36" s="102">
        <v>3180</v>
      </c>
      <c r="J36" s="102"/>
      <c r="K36" s="26">
        <f t="shared" si="1"/>
        <v>45.84</v>
      </c>
      <c r="L36" s="26">
        <f t="shared" si="2"/>
        <v>611.2</v>
      </c>
      <c r="M36" s="102">
        <f t="shared" si="3"/>
        <v>481.17</v>
      </c>
      <c r="N36" s="26">
        <f t="shared" si="4"/>
        <v>26.74</v>
      </c>
      <c r="O36" s="102">
        <f t="shared" si="5"/>
        <v>159</v>
      </c>
      <c r="P36" s="102">
        <f t="shared" si="6"/>
        <v>0</v>
      </c>
      <c r="Q36" s="102">
        <f t="shared" si="7"/>
        <v>1323.95</v>
      </c>
      <c r="R36" s="26">
        <f t="shared" si="8"/>
        <v>0</v>
      </c>
      <c r="S36" s="26">
        <f t="shared" si="9"/>
        <v>305.6</v>
      </c>
      <c r="T36" s="102">
        <f t="shared" si="10"/>
        <v>120.29</v>
      </c>
      <c r="U36" s="26">
        <f t="shared" si="11"/>
        <v>11.46</v>
      </c>
      <c r="V36" s="102">
        <f t="shared" si="12"/>
        <v>159</v>
      </c>
      <c r="W36" s="102">
        <f t="shared" si="13"/>
        <v>0</v>
      </c>
      <c r="X36" s="26">
        <f t="shared" si="14"/>
        <v>596.35</v>
      </c>
      <c r="Y36" s="26">
        <f t="shared" si="15"/>
        <v>1920.3</v>
      </c>
      <c r="Z36" s="26"/>
      <c r="AA36" s="119" t="s">
        <v>66</v>
      </c>
      <c r="AB36" s="120">
        <f t="shared" ref="AB36:AH36" si="48">K36+R36</f>
        <v>45.84</v>
      </c>
      <c r="AC36" s="120">
        <f t="shared" si="48"/>
        <v>916.8</v>
      </c>
      <c r="AD36" s="120">
        <f t="shared" si="48"/>
        <v>601.46</v>
      </c>
      <c r="AE36" s="120">
        <f t="shared" si="48"/>
        <v>38.2</v>
      </c>
      <c r="AF36" s="120">
        <f t="shared" si="48"/>
        <v>318</v>
      </c>
      <c r="AG36" s="120">
        <f t="shared" si="48"/>
        <v>0</v>
      </c>
      <c r="AH36" s="120">
        <f t="shared" si="48"/>
        <v>1920.3</v>
      </c>
      <c r="AI36" s="119" t="s">
        <v>33</v>
      </c>
    </row>
    <row r="37" s="17" customFormat="1" ht="16" customHeight="1" spans="1:35">
      <c r="A37" s="100">
        <f t="shared" si="0"/>
        <v>34</v>
      </c>
      <c r="B37" s="26" t="s">
        <v>180</v>
      </c>
      <c r="C37" s="101" t="s">
        <v>181</v>
      </c>
      <c r="D37" s="26" t="s">
        <v>182</v>
      </c>
      <c r="E37" s="26">
        <v>3726.65</v>
      </c>
      <c r="F37" s="26">
        <v>3726.65</v>
      </c>
      <c r="G37" s="102">
        <v>6014.67</v>
      </c>
      <c r="H37" s="26">
        <v>3726.65</v>
      </c>
      <c r="I37" s="102">
        <v>3180</v>
      </c>
      <c r="J37" s="102"/>
      <c r="K37" s="26">
        <f t="shared" si="1"/>
        <v>44.72</v>
      </c>
      <c r="L37" s="26">
        <f t="shared" si="2"/>
        <v>596.26</v>
      </c>
      <c r="M37" s="102">
        <f t="shared" si="3"/>
        <v>481.17</v>
      </c>
      <c r="N37" s="26">
        <f t="shared" si="4"/>
        <v>26.09</v>
      </c>
      <c r="O37" s="102">
        <f t="shared" si="5"/>
        <v>159</v>
      </c>
      <c r="P37" s="102">
        <f t="shared" si="6"/>
        <v>0</v>
      </c>
      <c r="Q37" s="102">
        <f t="shared" si="7"/>
        <v>1307.24</v>
      </c>
      <c r="R37" s="26">
        <f t="shared" si="8"/>
        <v>0</v>
      </c>
      <c r="S37" s="26">
        <f t="shared" si="9"/>
        <v>298.13</v>
      </c>
      <c r="T37" s="102">
        <f t="shared" si="10"/>
        <v>120.29</v>
      </c>
      <c r="U37" s="26">
        <f t="shared" si="11"/>
        <v>11.18</v>
      </c>
      <c r="V37" s="102">
        <f t="shared" si="12"/>
        <v>159</v>
      </c>
      <c r="W37" s="102">
        <f t="shared" si="13"/>
        <v>0</v>
      </c>
      <c r="X37" s="26">
        <f t="shared" si="14"/>
        <v>588.6</v>
      </c>
      <c r="Y37" s="26">
        <f t="shared" si="15"/>
        <v>1895.84</v>
      </c>
      <c r="Z37" s="26"/>
      <c r="AA37" s="119" t="s">
        <v>52</v>
      </c>
      <c r="AB37" s="120">
        <f t="shared" ref="AB37:AH37" si="49">K37+R37</f>
        <v>44.72</v>
      </c>
      <c r="AC37" s="120">
        <f t="shared" si="49"/>
        <v>894.39</v>
      </c>
      <c r="AD37" s="120">
        <f t="shared" si="49"/>
        <v>601.46</v>
      </c>
      <c r="AE37" s="120">
        <f t="shared" si="49"/>
        <v>37.27</v>
      </c>
      <c r="AF37" s="120">
        <f t="shared" si="49"/>
        <v>318</v>
      </c>
      <c r="AG37" s="120">
        <f t="shared" si="49"/>
        <v>0</v>
      </c>
      <c r="AH37" s="120">
        <f t="shared" si="49"/>
        <v>1895.84</v>
      </c>
      <c r="AI37" s="119" t="s">
        <v>34</v>
      </c>
    </row>
    <row r="38" s="17" customFormat="1" ht="16" customHeight="1" spans="1:35">
      <c r="A38" s="100">
        <f t="shared" si="0"/>
        <v>35</v>
      </c>
      <c r="B38" s="26" t="s">
        <v>180</v>
      </c>
      <c r="C38" s="101" t="s">
        <v>183</v>
      </c>
      <c r="D38" s="26" t="s">
        <v>184</v>
      </c>
      <c r="E38" s="26">
        <v>3726.65</v>
      </c>
      <c r="F38" s="26">
        <v>3726.65</v>
      </c>
      <c r="G38" s="102">
        <v>6014.67</v>
      </c>
      <c r="H38" s="26">
        <v>3726.65</v>
      </c>
      <c r="I38" s="102">
        <v>3180</v>
      </c>
      <c r="J38" s="102"/>
      <c r="K38" s="26">
        <f t="shared" si="1"/>
        <v>44.72</v>
      </c>
      <c r="L38" s="26">
        <f t="shared" si="2"/>
        <v>596.26</v>
      </c>
      <c r="M38" s="102">
        <f t="shared" si="3"/>
        <v>481.17</v>
      </c>
      <c r="N38" s="26">
        <f t="shared" si="4"/>
        <v>26.09</v>
      </c>
      <c r="O38" s="102">
        <f t="shared" si="5"/>
        <v>159</v>
      </c>
      <c r="P38" s="102">
        <f t="shared" si="6"/>
        <v>0</v>
      </c>
      <c r="Q38" s="102">
        <f t="shared" si="7"/>
        <v>1307.24</v>
      </c>
      <c r="R38" s="26">
        <f t="shared" si="8"/>
        <v>0</v>
      </c>
      <c r="S38" s="26">
        <f t="shared" si="9"/>
        <v>298.13</v>
      </c>
      <c r="T38" s="102">
        <f t="shared" si="10"/>
        <v>120.29</v>
      </c>
      <c r="U38" s="26">
        <f t="shared" si="11"/>
        <v>11.18</v>
      </c>
      <c r="V38" s="102">
        <f t="shared" si="12"/>
        <v>159</v>
      </c>
      <c r="W38" s="102">
        <f t="shared" si="13"/>
        <v>0</v>
      </c>
      <c r="X38" s="26">
        <f t="shared" si="14"/>
        <v>588.6</v>
      </c>
      <c r="Y38" s="26">
        <f t="shared" si="15"/>
        <v>1895.84</v>
      </c>
      <c r="Z38" s="26"/>
      <c r="AA38" s="119" t="s">
        <v>69</v>
      </c>
      <c r="AB38" s="120">
        <f t="shared" ref="AB38:AH38" si="50">K38+R38</f>
        <v>44.72</v>
      </c>
      <c r="AC38" s="120">
        <f t="shared" si="50"/>
        <v>894.39</v>
      </c>
      <c r="AD38" s="120">
        <f t="shared" si="50"/>
        <v>601.46</v>
      </c>
      <c r="AE38" s="120">
        <f t="shared" si="50"/>
        <v>37.27</v>
      </c>
      <c r="AF38" s="120">
        <f t="shared" si="50"/>
        <v>318</v>
      </c>
      <c r="AG38" s="120">
        <f t="shared" si="50"/>
        <v>0</v>
      </c>
      <c r="AH38" s="120">
        <f t="shared" si="50"/>
        <v>1895.84</v>
      </c>
      <c r="AI38" s="119" t="s">
        <v>31</v>
      </c>
    </row>
    <row r="39" s="17" customFormat="1" ht="16" customHeight="1" spans="1:35">
      <c r="A39" s="100">
        <f t="shared" si="0"/>
        <v>36</v>
      </c>
      <c r="B39" s="26" t="s">
        <v>185</v>
      </c>
      <c r="C39" s="111" t="s">
        <v>186</v>
      </c>
      <c r="D39" s="26" t="s">
        <v>187</v>
      </c>
      <c r="E39" s="26">
        <v>3820</v>
      </c>
      <c r="F39" s="26">
        <v>3820</v>
      </c>
      <c r="G39" s="102">
        <v>6014.67</v>
      </c>
      <c r="H39" s="26">
        <v>3820</v>
      </c>
      <c r="I39" s="102">
        <v>4180</v>
      </c>
      <c r="J39" s="102"/>
      <c r="K39" s="26">
        <f t="shared" si="1"/>
        <v>45.84</v>
      </c>
      <c r="L39" s="26">
        <f t="shared" si="2"/>
        <v>611.2</v>
      </c>
      <c r="M39" s="102">
        <f t="shared" si="3"/>
        <v>481.17</v>
      </c>
      <c r="N39" s="26">
        <f t="shared" si="4"/>
        <v>26.74</v>
      </c>
      <c r="O39" s="102">
        <f t="shared" si="5"/>
        <v>209</v>
      </c>
      <c r="P39" s="102">
        <f t="shared" si="6"/>
        <v>0</v>
      </c>
      <c r="Q39" s="102">
        <f t="shared" si="7"/>
        <v>1373.95</v>
      </c>
      <c r="R39" s="26">
        <f t="shared" si="8"/>
        <v>0</v>
      </c>
      <c r="S39" s="26">
        <f t="shared" si="9"/>
        <v>305.6</v>
      </c>
      <c r="T39" s="102">
        <f t="shared" si="10"/>
        <v>120.29</v>
      </c>
      <c r="U39" s="26">
        <f t="shared" si="11"/>
        <v>11.46</v>
      </c>
      <c r="V39" s="102">
        <f t="shared" si="12"/>
        <v>209</v>
      </c>
      <c r="W39" s="102">
        <f t="shared" si="13"/>
        <v>0</v>
      </c>
      <c r="X39" s="26">
        <f t="shared" si="14"/>
        <v>646.35</v>
      </c>
      <c r="Y39" s="26">
        <f t="shared" si="15"/>
        <v>2020.3</v>
      </c>
      <c r="Z39" s="26"/>
      <c r="AA39" s="119" t="s">
        <v>52</v>
      </c>
      <c r="AB39" s="120">
        <f t="shared" ref="AB39:AH39" si="51">K39+R39</f>
        <v>45.84</v>
      </c>
      <c r="AC39" s="120">
        <f t="shared" si="51"/>
        <v>916.8</v>
      </c>
      <c r="AD39" s="120">
        <f t="shared" si="51"/>
        <v>601.46</v>
      </c>
      <c r="AE39" s="120">
        <f t="shared" si="51"/>
        <v>38.2</v>
      </c>
      <c r="AF39" s="120">
        <f t="shared" si="51"/>
        <v>418</v>
      </c>
      <c r="AG39" s="120">
        <f t="shared" si="51"/>
        <v>0</v>
      </c>
      <c r="AH39" s="120">
        <f t="shared" si="51"/>
        <v>2020.3</v>
      </c>
      <c r="AI39" s="119" t="s">
        <v>34</v>
      </c>
    </row>
    <row r="40" s="17" customFormat="1" ht="16" customHeight="1" spans="1:35">
      <c r="A40" s="100">
        <f t="shared" si="0"/>
        <v>37</v>
      </c>
      <c r="B40" s="26" t="s">
        <v>180</v>
      </c>
      <c r="C40" s="108" t="s">
        <v>188</v>
      </c>
      <c r="D40" s="20" t="s">
        <v>189</v>
      </c>
      <c r="E40" s="26">
        <v>3726.65</v>
      </c>
      <c r="F40" s="26">
        <v>3726.65</v>
      </c>
      <c r="G40" s="102">
        <v>6014.67</v>
      </c>
      <c r="H40" s="26">
        <v>3726.65</v>
      </c>
      <c r="I40" s="102">
        <v>3180</v>
      </c>
      <c r="J40" s="102"/>
      <c r="K40" s="26">
        <f t="shared" si="1"/>
        <v>44.72</v>
      </c>
      <c r="L40" s="26">
        <f t="shared" si="2"/>
        <v>596.26</v>
      </c>
      <c r="M40" s="102">
        <f t="shared" si="3"/>
        <v>481.17</v>
      </c>
      <c r="N40" s="26">
        <f t="shared" si="4"/>
        <v>26.09</v>
      </c>
      <c r="O40" s="102">
        <f t="shared" si="5"/>
        <v>159</v>
      </c>
      <c r="P40" s="102">
        <f t="shared" si="6"/>
        <v>0</v>
      </c>
      <c r="Q40" s="102">
        <f t="shared" si="7"/>
        <v>1307.24</v>
      </c>
      <c r="R40" s="26">
        <f t="shared" si="8"/>
        <v>0</v>
      </c>
      <c r="S40" s="26">
        <f t="shared" si="9"/>
        <v>298.13</v>
      </c>
      <c r="T40" s="102">
        <f t="shared" si="10"/>
        <v>120.29</v>
      </c>
      <c r="U40" s="26">
        <f t="shared" si="11"/>
        <v>11.18</v>
      </c>
      <c r="V40" s="102">
        <f t="shared" si="12"/>
        <v>159</v>
      </c>
      <c r="W40" s="102">
        <f t="shared" si="13"/>
        <v>0</v>
      </c>
      <c r="X40" s="26">
        <f t="shared" si="14"/>
        <v>588.6</v>
      </c>
      <c r="Y40" s="26">
        <f t="shared" si="15"/>
        <v>1895.84</v>
      </c>
      <c r="Z40" s="26"/>
      <c r="AA40" s="119" t="s">
        <v>67</v>
      </c>
      <c r="AB40" s="120">
        <f t="shared" ref="AB40:AH40" si="52">K40+R40</f>
        <v>44.72</v>
      </c>
      <c r="AC40" s="120">
        <f t="shared" si="52"/>
        <v>894.39</v>
      </c>
      <c r="AD40" s="120">
        <f t="shared" si="52"/>
        <v>601.46</v>
      </c>
      <c r="AE40" s="120">
        <f t="shared" si="52"/>
        <v>37.27</v>
      </c>
      <c r="AF40" s="120">
        <f t="shared" si="52"/>
        <v>318</v>
      </c>
      <c r="AG40" s="120">
        <f t="shared" si="52"/>
        <v>0</v>
      </c>
      <c r="AH40" s="120">
        <f t="shared" si="52"/>
        <v>1895.84</v>
      </c>
      <c r="AI40" s="119" t="s">
        <v>34</v>
      </c>
    </row>
    <row r="41" s="17" customFormat="1" ht="16" customHeight="1" spans="1:35">
      <c r="A41" s="100">
        <f t="shared" si="0"/>
        <v>38</v>
      </c>
      <c r="B41" s="26" t="s">
        <v>190</v>
      </c>
      <c r="C41" s="101" t="s">
        <v>191</v>
      </c>
      <c r="D41" s="26" t="s">
        <v>192</v>
      </c>
      <c r="E41" s="26">
        <v>3726.65</v>
      </c>
      <c r="F41" s="26">
        <v>3726.65</v>
      </c>
      <c r="G41" s="102">
        <v>6014.67</v>
      </c>
      <c r="H41" s="26">
        <v>3726.65</v>
      </c>
      <c r="I41" s="102">
        <v>3180</v>
      </c>
      <c r="J41" s="102"/>
      <c r="K41" s="26">
        <f t="shared" si="1"/>
        <v>44.72</v>
      </c>
      <c r="L41" s="26">
        <f t="shared" si="2"/>
        <v>596.26</v>
      </c>
      <c r="M41" s="102">
        <f t="shared" si="3"/>
        <v>481.17</v>
      </c>
      <c r="N41" s="26">
        <f t="shared" si="4"/>
        <v>26.09</v>
      </c>
      <c r="O41" s="102">
        <f t="shared" si="5"/>
        <v>159</v>
      </c>
      <c r="P41" s="102">
        <f t="shared" si="6"/>
        <v>0</v>
      </c>
      <c r="Q41" s="102">
        <f t="shared" si="7"/>
        <v>1307.24</v>
      </c>
      <c r="R41" s="26">
        <f t="shared" si="8"/>
        <v>0</v>
      </c>
      <c r="S41" s="26">
        <f t="shared" si="9"/>
        <v>298.13</v>
      </c>
      <c r="T41" s="102">
        <f t="shared" si="10"/>
        <v>120.29</v>
      </c>
      <c r="U41" s="26">
        <f t="shared" si="11"/>
        <v>11.18</v>
      </c>
      <c r="V41" s="102">
        <f t="shared" si="12"/>
        <v>159</v>
      </c>
      <c r="W41" s="102">
        <f t="shared" si="13"/>
        <v>0</v>
      </c>
      <c r="X41" s="26">
        <f t="shared" si="14"/>
        <v>588.6</v>
      </c>
      <c r="Y41" s="26">
        <f t="shared" si="15"/>
        <v>1895.84</v>
      </c>
      <c r="Z41" s="26"/>
      <c r="AA41" s="119" t="s">
        <v>51</v>
      </c>
      <c r="AB41" s="120">
        <f t="shared" ref="AB41:AH41" si="53">K41+R41</f>
        <v>44.72</v>
      </c>
      <c r="AC41" s="120">
        <f t="shared" si="53"/>
        <v>894.39</v>
      </c>
      <c r="AD41" s="120">
        <f t="shared" si="53"/>
        <v>601.46</v>
      </c>
      <c r="AE41" s="120">
        <f t="shared" si="53"/>
        <v>37.27</v>
      </c>
      <c r="AF41" s="120">
        <f t="shared" si="53"/>
        <v>318</v>
      </c>
      <c r="AG41" s="120">
        <f t="shared" si="53"/>
        <v>0</v>
      </c>
      <c r="AH41" s="120">
        <f t="shared" si="53"/>
        <v>1895.84</v>
      </c>
      <c r="AI41" s="119" t="s">
        <v>31</v>
      </c>
    </row>
    <row r="42" s="17" customFormat="1" ht="16" customHeight="1" spans="1:35">
      <c r="A42" s="100">
        <f t="shared" si="0"/>
        <v>39</v>
      </c>
      <c r="B42" s="26" t="s">
        <v>193</v>
      </c>
      <c r="C42" s="101" t="s">
        <v>194</v>
      </c>
      <c r="D42" s="26" t="s">
        <v>195</v>
      </c>
      <c r="E42" s="26">
        <v>3726.65</v>
      </c>
      <c r="F42" s="26">
        <v>3726.65</v>
      </c>
      <c r="G42" s="102">
        <v>6014.67</v>
      </c>
      <c r="H42" s="26">
        <v>3726.65</v>
      </c>
      <c r="I42" s="102">
        <v>4180</v>
      </c>
      <c r="J42" s="102"/>
      <c r="K42" s="26">
        <f t="shared" si="1"/>
        <v>44.72</v>
      </c>
      <c r="L42" s="26">
        <f t="shared" si="2"/>
        <v>596.26</v>
      </c>
      <c r="M42" s="102">
        <f t="shared" si="3"/>
        <v>481.17</v>
      </c>
      <c r="N42" s="26">
        <f t="shared" si="4"/>
        <v>26.09</v>
      </c>
      <c r="O42" s="102">
        <f t="shared" si="5"/>
        <v>209</v>
      </c>
      <c r="P42" s="102">
        <f t="shared" si="6"/>
        <v>0</v>
      </c>
      <c r="Q42" s="102">
        <f t="shared" si="7"/>
        <v>1357.24</v>
      </c>
      <c r="R42" s="26">
        <f t="shared" si="8"/>
        <v>0</v>
      </c>
      <c r="S42" s="26">
        <f t="shared" si="9"/>
        <v>298.13</v>
      </c>
      <c r="T42" s="102">
        <f t="shared" si="10"/>
        <v>120.29</v>
      </c>
      <c r="U42" s="26">
        <f t="shared" si="11"/>
        <v>11.18</v>
      </c>
      <c r="V42" s="102">
        <f t="shared" si="12"/>
        <v>209</v>
      </c>
      <c r="W42" s="102">
        <f t="shared" si="13"/>
        <v>0</v>
      </c>
      <c r="X42" s="26">
        <f t="shared" si="14"/>
        <v>638.6</v>
      </c>
      <c r="Y42" s="26">
        <f t="shared" si="15"/>
        <v>1995.84</v>
      </c>
      <c r="Z42" s="26"/>
      <c r="AA42" s="119" t="s">
        <v>52</v>
      </c>
      <c r="AB42" s="120">
        <f t="shared" ref="AB42:AH42" si="54">K42+R42</f>
        <v>44.72</v>
      </c>
      <c r="AC42" s="120">
        <f t="shared" si="54"/>
        <v>894.39</v>
      </c>
      <c r="AD42" s="120">
        <f t="shared" si="54"/>
        <v>601.46</v>
      </c>
      <c r="AE42" s="120">
        <f t="shared" si="54"/>
        <v>37.27</v>
      </c>
      <c r="AF42" s="120">
        <f t="shared" si="54"/>
        <v>418</v>
      </c>
      <c r="AG42" s="120">
        <f t="shared" si="54"/>
        <v>0</v>
      </c>
      <c r="AH42" s="120">
        <f t="shared" si="54"/>
        <v>1995.84</v>
      </c>
      <c r="AI42" s="119" t="s">
        <v>34</v>
      </c>
    </row>
    <row r="43" s="17" customFormat="1" ht="16" customHeight="1" spans="1:35">
      <c r="A43" s="100">
        <f t="shared" si="0"/>
        <v>40</v>
      </c>
      <c r="B43" s="26" t="s">
        <v>196</v>
      </c>
      <c r="C43" s="101" t="s">
        <v>197</v>
      </c>
      <c r="D43" s="26" t="s">
        <v>198</v>
      </c>
      <c r="E43" s="26">
        <v>3726.65</v>
      </c>
      <c r="F43" s="26">
        <v>3726.65</v>
      </c>
      <c r="G43" s="102">
        <v>6014.67</v>
      </c>
      <c r="H43" s="26">
        <v>3726.65</v>
      </c>
      <c r="I43" s="102">
        <v>3180</v>
      </c>
      <c r="J43" s="102"/>
      <c r="K43" s="26">
        <f t="shared" si="1"/>
        <v>44.72</v>
      </c>
      <c r="L43" s="26">
        <f t="shared" si="2"/>
        <v>596.26</v>
      </c>
      <c r="M43" s="102">
        <f t="shared" si="3"/>
        <v>481.17</v>
      </c>
      <c r="N43" s="26">
        <f t="shared" si="4"/>
        <v>26.09</v>
      </c>
      <c r="O43" s="102">
        <f t="shared" si="5"/>
        <v>159</v>
      </c>
      <c r="P43" s="102">
        <f t="shared" si="6"/>
        <v>0</v>
      </c>
      <c r="Q43" s="102">
        <f t="shared" si="7"/>
        <v>1307.24</v>
      </c>
      <c r="R43" s="26">
        <f t="shared" si="8"/>
        <v>0</v>
      </c>
      <c r="S43" s="26">
        <f t="shared" si="9"/>
        <v>298.13</v>
      </c>
      <c r="T43" s="102">
        <f t="shared" si="10"/>
        <v>120.29</v>
      </c>
      <c r="U43" s="26">
        <f t="shared" si="11"/>
        <v>11.18</v>
      </c>
      <c r="V43" s="102">
        <f t="shared" si="12"/>
        <v>159</v>
      </c>
      <c r="W43" s="102">
        <f t="shared" si="13"/>
        <v>0</v>
      </c>
      <c r="X43" s="26">
        <f t="shared" si="14"/>
        <v>588.6</v>
      </c>
      <c r="Y43" s="26">
        <f t="shared" si="15"/>
        <v>1895.84</v>
      </c>
      <c r="Z43" s="26"/>
      <c r="AA43" s="119" t="s">
        <v>55</v>
      </c>
      <c r="AB43" s="120">
        <f t="shared" ref="AB43:AH43" si="55">K43+R43</f>
        <v>44.72</v>
      </c>
      <c r="AC43" s="120">
        <f t="shared" si="55"/>
        <v>894.39</v>
      </c>
      <c r="AD43" s="120">
        <f t="shared" si="55"/>
        <v>601.46</v>
      </c>
      <c r="AE43" s="120">
        <f t="shared" si="55"/>
        <v>37.27</v>
      </c>
      <c r="AF43" s="120">
        <f t="shared" si="55"/>
        <v>318</v>
      </c>
      <c r="AG43" s="120">
        <f t="shared" si="55"/>
        <v>0</v>
      </c>
      <c r="AH43" s="120">
        <f t="shared" si="55"/>
        <v>1895.84</v>
      </c>
      <c r="AI43" s="119" t="s">
        <v>35</v>
      </c>
    </row>
    <row r="44" s="17" customFormat="1" ht="16" customHeight="1" spans="1:35">
      <c r="A44" s="100">
        <f t="shared" si="0"/>
        <v>41</v>
      </c>
      <c r="B44" s="26" t="s">
        <v>185</v>
      </c>
      <c r="C44" s="101" t="s">
        <v>199</v>
      </c>
      <c r="D44" s="26" t="s">
        <v>200</v>
      </c>
      <c r="E44" s="26">
        <v>3726.65</v>
      </c>
      <c r="F44" s="26">
        <v>3726.65</v>
      </c>
      <c r="G44" s="102">
        <v>6014.67</v>
      </c>
      <c r="H44" s="26">
        <v>3726.65</v>
      </c>
      <c r="I44" s="102">
        <v>2544</v>
      </c>
      <c r="J44" s="102"/>
      <c r="K44" s="26">
        <f t="shared" si="1"/>
        <v>44.72</v>
      </c>
      <c r="L44" s="26">
        <f t="shared" si="2"/>
        <v>596.26</v>
      </c>
      <c r="M44" s="102">
        <f t="shared" si="3"/>
        <v>481.17</v>
      </c>
      <c r="N44" s="26">
        <f t="shared" si="4"/>
        <v>26.09</v>
      </c>
      <c r="O44" s="102">
        <f t="shared" si="5"/>
        <v>127.2</v>
      </c>
      <c r="P44" s="102">
        <f t="shared" si="6"/>
        <v>0</v>
      </c>
      <c r="Q44" s="102">
        <f t="shared" si="7"/>
        <v>1275.44</v>
      </c>
      <c r="R44" s="26">
        <f t="shared" si="8"/>
        <v>0</v>
      </c>
      <c r="S44" s="26">
        <f t="shared" si="9"/>
        <v>298.13</v>
      </c>
      <c r="T44" s="102">
        <f t="shared" si="10"/>
        <v>120.29</v>
      </c>
      <c r="U44" s="26">
        <f t="shared" si="11"/>
        <v>11.18</v>
      </c>
      <c r="V44" s="102">
        <f t="shared" si="12"/>
        <v>127.2</v>
      </c>
      <c r="W44" s="102">
        <f t="shared" si="13"/>
        <v>0</v>
      </c>
      <c r="X44" s="26">
        <f t="shared" si="14"/>
        <v>556.8</v>
      </c>
      <c r="Y44" s="26">
        <f t="shared" si="15"/>
        <v>1832.24</v>
      </c>
      <c r="Z44" s="26"/>
      <c r="AA44" s="119" t="s">
        <v>54</v>
      </c>
      <c r="AB44" s="120">
        <f t="shared" ref="AB44:AH44" si="56">K44+R44</f>
        <v>44.72</v>
      </c>
      <c r="AC44" s="120">
        <f t="shared" si="56"/>
        <v>894.39</v>
      </c>
      <c r="AD44" s="120">
        <f t="shared" si="56"/>
        <v>601.46</v>
      </c>
      <c r="AE44" s="120">
        <f t="shared" si="56"/>
        <v>37.27</v>
      </c>
      <c r="AF44" s="120">
        <f t="shared" si="56"/>
        <v>254.4</v>
      </c>
      <c r="AG44" s="120">
        <f t="shared" si="56"/>
        <v>0</v>
      </c>
      <c r="AH44" s="120">
        <f t="shared" si="56"/>
        <v>1832.24</v>
      </c>
      <c r="AI44" s="119" t="s">
        <v>35</v>
      </c>
    </row>
    <row r="45" s="17" customFormat="1" ht="16" customHeight="1" spans="1:35">
      <c r="A45" s="100">
        <f t="shared" si="0"/>
        <v>42</v>
      </c>
      <c r="B45" s="26" t="s">
        <v>201</v>
      </c>
      <c r="C45" s="101" t="s">
        <v>202</v>
      </c>
      <c r="D45" s="26" t="s">
        <v>203</v>
      </c>
      <c r="E45" s="26">
        <v>3726.65</v>
      </c>
      <c r="F45" s="26">
        <v>3726.65</v>
      </c>
      <c r="G45" s="102">
        <v>6014.67</v>
      </c>
      <c r="H45" s="26">
        <v>3726.65</v>
      </c>
      <c r="I45" s="102">
        <v>3180</v>
      </c>
      <c r="J45" s="102"/>
      <c r="K45" s="26">
        <f t="shared" si="1"/>
        <v>44.72</v>
      </c>
      <c r="L45" s="26">
        <f t="shared" si="2"/>
        <v>596.26</v>
      </c>
      <c r="M45" s="102">
        <f t="shared" si="3"/>
        <v>481.17</v>
      </c>
      <c r="N45" s="26">
        <f t="shared" si="4"/>
        <v>26.09</v>
      </c>
      <c r="O45" s="102">
        <f t="shared" si="5"/>
        <v>159</v>
      </c>
      <c r="P45" s="102">
        <f t="shared" si="6"/>
        <v>0</v>
      </c>
      <c r="Q45" s="102">
        <f t="shared" si="7"/>
        <v>1307.24</v>
      </c>
      <c r="R45" s="26">
        <f t="shared" si="8"/>
        <v>0</v>
      </c>
      <c r="S45" s="26">
        <f t="shared" si="9"/>
        <v>298.13</v>
      </c>
      <c r="T45" s="102">
        <f t="shared" si="10"/>
        <v>120.29</v>
      </c>
      <c r="U45" s="26">
        <f t="shared" si="11"/>
        <v>11.18</v>
      </c>
      <c r="V45" s="102">
        <f t="shared" si="12"/>
        <v>159</v>
      </c>
      <c r="W45" s="102">
        <f t="shared" si="13"/>
        <v>0</v>
      </c>
      <c r="X45" s="26">
        <f t="shared" si="14"/>
        <v>588.6</v>
      </c>
      <c r="Y45" s="26">
        <f t="shared" si="15"/>
        <v>1895.84</v>
      </c>
      <c r="Z45" s="26"/>
      <c r="AA45" s="119" t="s">
        <v>46</v>
      </c>
      <c r="AB45" s="120">
        <f t="shared" ref="AB45:AH45" si="57">K45+R45</f>
        <v>44.72</v>
      </c>
      <c r="AC45" s="120">
        <f t="shared" si="57"/>
        <v>894.39</v>
      </c>
      <c r="AD45" s="120">
        <f t="shared" si="57"/>
        <v>601.46</v>
      </c>
      <c r="AE45" s="120">
        <f t="shared" si="57"/>
        <v>37.27</v>
      </c>
      <c r="AF45" s="120">
        <f t="shared" si="57"/>
        <v>318</v>
      </c>
      <c r="AG45" s="120">
        <f t="shared" si="57"/>
        <v>0</v>
      </c>
      <c r="AH45" s="120">
        <f t="shared" si="57"/>
        <v>1895.84</v>
      </c>
      <c r="AI45" s="119" t="s">
        <v>35</v>
      </c>
    </row>
    <row r="46" s="17" customFormat="1" ht="16" customHeight="1" spans="1:35">
      <c r="A46" s="100">
        <f t="shared" si="0"/>
        <v>43</v>
      </c>
      <c r="B46" s="26" t="s">
        <v>204</v>
      </c>
      <c r="C46" s="101" t="s">
        <v>205</v>
      </c>
      <c r="D46" s="26" t="s">
        <v>206</v>
      </c>
      <c r="E46" s="26">
        <v>3820</v>
      </c>
      <c r="F46" s="26">
        <v>3820</v>
      </c>
      <c r="G46" s="102">
        <v>6014.67</v>
      </c>
      <c r="H46" s="26">
        <v>3820</v>
      </c>
      <c r="I46" s="102">
        <v>4180</v>
      </c>
      <c r="J46" s="102"/>
      <c r="K46" s="26">
        <f t="shared" si="1"/>
        <v>45.84</v>
      </c>
      <c r="L46" s="26">
        <f t="shared" si="2"/>
        <v>611.2</v>
      </c>
      <c r="M46" s="102">
        <f t="shared" si="3"/>
        <v>481.17</v>
      </c>
      <c r="N46" s="26">
        <f t="shared" si="4"/>
        <v>26.74</v>
      </c>
      <c r="O46" s="102">
        <f t="shared" si="5"/>
        <v>209</v>
      </c>
      <c r="P46" s="102">
        <f t="shared" si="6"/>
        <v>0</v>
      </c>
      <c r="Q46" s="102">
        <f t="shared" si="7"/>
        <v>1373.95</v>
      </c>
      <c r="R46" s="26">
        <f t="shared" si="8"/>
        <v>0</v>
      </c>
      <c r="S46" s="26">
        <f t="shared" si="9"/>
        <v>305.6</v>
      </c>
      <c r="T46" s="102">
        <f t="shared" si="10"/>
        <v>120.29</v>
      </c>
      <c r="U46" s="26">
        <f t="shared" si="11"/>
        <v>11.46</v>
      </c>
      <c r="V46" s="102">
        <f t="shared" si="12"/>
        <v>209</v>
      </c>
      <c r="W46" s="102">
        <f t="shared" si="13"/>
        <v>0</v>
      </c>
      <c r="X46" s="26">
        <f t="shared" si="14"/>
        <v>646.35</v>
      </c>
      <c r="Y46" s="26">
        <f t="shared" si="15"/>
        <v>2020.3</v>
      </c>
      <c r="Z46" s="26"/>
      <c r="AA46" s="119" t="s">
        <v>74</v>
      </c>
      <c r="AB46" s="120">
        <f t="shared" ref="AB46:AH46" si="58">K46+R46</f>
        <v>45.84</v>
      </c>
      <c r="AC46" s="120">
        <f t="shared" si="58"/>
        <v>916.8</v>
      </c>
      <c r="AD46" s="120">
        <f t="shared" si="58"/>
        <v>601.46</v>
      </c>
      <c r="AE46" s="120">
        <f t="shared" si="58"/>
        <v>38.2</v>
      </c>
      <c r="AF46" s="120">
        <f t="shared" si="58"/>
        <v>418</v>
      </c>
      <c r="AG46" s="120">
        <f t="shared" si="58"/>
        <v>0</v>
      </c>
      <c r="AH46" s="120">
        <f t="shared" si="58"/>
        <v>2020.3</v>
      </c>
      <c r="AI46" s="119" t="s">
        <v>31</v>
      </c>
    </row>
    <row r="47" s="17" customFormat="1" ht="16" customHeight="1" spans="1:35">
      <c r="A47" s="100">
        <f t="shared" si="0"/>
        <v>44</v>
      </c>
      <c r="B47" s="26" t="s">
        <v>207</v>
      </c>
      <c r="C47" s="101" t="s">
        <v>208</v>
      </c>
      <c r="D47" s="26" t="s">
        <v>209</v>
      </c>
      <c r="E47" s="26">
        <v>3820</v>
      </c>
      <c r="F47" s="26">
        <v>3820</v>
      </c>
      <c r="G47" s="102">
        <v>6014.67</v>
      </c>
      <c r="H47" s="26">
        <v>3820</v>
      </c>
      <c r="I47" s="102">
        <v>3180</v>
      </c>
      <c r="J47" s="102"/>
      <c r="K47" s="26">
        <f t="shared" si="1"/>
        <v>45.84</v>
      </c>
      <c r="L47" s="26">
        <f t="shared" si="2"/>
        <v>611.2</v>
      </c>
      <c r="M47" s="102">
        <f t="shared" si="3"/>
        <v>481.17</v>
      </c>
      <c r="N47" s="26">
        <f t="shared" si="4"/>
        <v>26.74</v>
      </c>
      <c r="O47" s="102">
        <f t="shared" si="5"/>
        <v>159</v>
      </c>
      <c r="P47" s="102">
        <f t="shared" si="6"/>
        <v>0</v>
      </c>
      <c r="Q47" s="102">
        <f t="shared" si="7"/>
        <v>1323.95</v>
      </c>
      <c r="R47" s="26">
        <f t="shared" si="8"/>
        <v>0</v>
      </c>
      <c r="S47" s="26">
        <f t="shared" si="9"/>
        <v>305.6</v>
      </c>
      <c r="T47" s="102">
        <f t="shared" si="10"/>
        <v>120.29</v>
      </c>
      <c r="U47" s="26">
        <f t="shared" si="11"/>
        <v>11.46</v>
      </c>
      <c r="V47" s="102">
        <f t="shared" si="12"/>
        <v>159</v>
      </c>
      <c r="W47" s="102">
        <f t="shared" si="13"/>
        <v>0</v>
      </c>
      <c r="X47" s="26">
        <f t="shared" si="14"/>
        <v>596.35</v>
      </c>
      <c r="Y47" s="26">
        <f t="shared" si="15"/>
        <v>1920.3</v>
      </c>
      <c r="Z47" s="26"/>
      <c r="AA47" s="119" t="s">
        <v>66</v>
      </c>
      <c r="AB47" s="120">
        <f t="shared" ref="AB47:AH47" si="59">K47+R47</f>
        <v>45.84</v>
      </c>
      <c r="AC47" s="120">
        <f t="shared" si="59"/>
        <v>916.8</v>
      </c>
      <c r="AD47" s="120">
        <f t="shared" si="59"/>
        <v>601.46</v>
      </c>
      <c r="AE47" s="120">
        <f t="shared" si="59"/>
        <v>38.2</v>
      </c>
      <c r="AF47" s="120">
        <f t="shared" si="59"/>
        <v>318</v>
      </c>
      <c r="AG47" s="120">
        <f t="shared" si="59"/>
        <v>0</v>
      </c>
      <c r="AH47" s="120">
        <f t="shared" si="59"/>
        <v>1920.3</v>
      </c>
      <c r="AI47" s="119" t="s">
        <v>33</v>
      </c>
    </row>
    <row r="48" s="17" customFormat="1" ht="16" customHeight="1" spans="1:35">
      <c r="A48" s="100">
        <f t="shared" si="0"/>
        <v>45</v>
      </c>
      <c r="B48" s="26" t="s">
        <v>207</v>
      </c>
      <c r="C48" s="101" t="s">
        <v>210</v>
      </c>
      <c r="D48" s="26" t="s">
        <v>211</v>
      </c>
      <c r="E48" s="26">
        <v>3726.65</v>
      </c>
      <c r="F48" s="26">
        <v>3726.65</v>
      </c>
      <c r="G48" s="102">
        <v>6014.67</v>
      </c>
      <c r="H48" s="26">
        <v>3726.65</v>
      </c>
      <c r="I48" s="102">
        <v>2200</v>
      </c>
      <c r="J48" s="102"/>
      <c r="K48" s="26">
        <f t="shared" si="1"/>
        <v>44.72</v>
      </c>
      <c r="L48" s="26">
        <f t="shared" si="2"/>
        <v>596.26</v>
      </c>
      <c r="M48" s="102">
        <f t="shared" si="3"/>
        <v>481.17</v>
      </c>
      <c r="N48" s="26">
        <f t="shared" si="4"/>
        <v>26.09</v>
      </c>
      <c r="O48" s="102">
        <f t="shared" si="5"/>
        <v>110</v>
      </c>
      <c r="P48" s="102">
        <f t="shared" si="6"/>
        <v>0</v>
      </c>
      <c r="Q48" s="102">
        <f t="shared" si="7"/>
        <v>1258.24</v>
      </c>
      <c r="R48" s="26">
        <f t="shared" si="8"/>
        <v>0</v>
      </c>
      <c r="S48" s="26">
        <f t="shared" si="9"/>
        <v>298.13</v>
      </c>
      <c r="T48" s="102">
        <f t="shared" si="10"/>
        <v>120.29</v>
      </c>
      <c r="U48" s="26">
        <f t="shared" si="11"/>
        <v>11.18</v>
      </c>
      <c r="V48" s="102">
        <f t="shared" si="12"/>
        <v>110</v>
      </c>
      <c r="W48" s="102">
        <f t="shared" si="13"/>
        <v>0</v>
      </c>
      <c r="X48" s="26">
        <f t="shared" si="14"/>
        <v>539.6</v>
      </c>
      <c r="Y48" s="26">
        <f t="shared" si="15"/>
        <v>1797.84</v>
      </c>
      <c r="Z48" s="26"/>
      <c r="AA48" s="119" t="s">
        <v>66</v>
      </c>
      <c r="AB48" s="120">
        <f t="shared" ref="AB48:AH48" si="60">K48+R48</f>
        <v>44.72</v>
      </c>
      <c r="AC48" s="120">
        <f t="shared" si="60"/>
        <v>894.39</v>
      </c>
      <c r="AD48" s="120">
        <f t="shared" si="60"/>
        <v>601.46</v>
      </c>
      <c r="AE48" s="120">
        <f t="shared" si="60"/>
        <v>37.27</v>
      </c>
      <c r="AF48" s="120">
        <f t="shared" si="60"/>
        <v>220</v>
      </c>
      <c r="AG48" s="120">
        <f t="shared" si="60"/>
        <v>0</v>
      </c>
      <c r="AH48" s="120">
        <f t="shared" si="60"/>
        <v>1797.84</v>
      </c>
      <c r="AI48" s="119" t="s">
        <v>33</v>
      </c>
    </row>
    <row r="49" s="17" customFormat="1" ht="16" customHeight="1" spans="1:35">
      <c r="A49" s="100">
        <f t="shared" si="0"/>
        <v>46</v>
      </c>
      <c r="B49" s="26" t="s">
        <v>113</v>
      </c>
      <c r="C49" s="101" t="s">
        <v>212</v>
      </c>
      <c r="D49" s="26" t="s">
        <v>213</v>
      </c>
      <c r="E49" s="26">
        <v>3726.65</v>
      </c>
      <c r="F49" s="26">
        <v>3726.65</v>
      </c>
      <c r="G49" s="102">
        <v>6014.67</v>
      </c>
      <c r="H49" s="26">
        <v>3726.65</v>
      </c>
      <c r="I49" s="102">
        <v>3180</v>
      </c>
      <c r="J49" s="102"/>
      <c r="K49" s="26">
        <f t="shared" si="1"/>
        <v>44.72</v>
      </c>
      <c r="L49" s="26">
        <f t="shared" si="2"/>
        <v>596.26</v>
      </c>
      <c r="M49" s="102">
        <f t="shared" si="3"/>
        <v>481.17</v>
      </c>
      <c r="N49" s="26">
        <f t="shared" si="4"/>
        <v>26.09</v>
      </c>
      <c r="O49" s="102">
        <f t="shared" si="5"/>
        <v>159</v>
      </c>
      <c r="P49" s="102">
        <f t="shared" si="6"/>
        <v>0</v>
      </c>
      <c r="Q49" s="102">
        <f t="shared" si="7"/>
        <v>1307.24</v>
      </c>
      <c r="R49" s="26">
        <f t="shared" si="8"/>
        <v>0</v>
      </c>
      <c r="S49" s="26">
        <f t="shared" si="9"/>
        <v>298.13</v>
      </c>
      <c r="T49" s="102">
        <f t="shared" si="10"/>
        <v>120.29</v>
      </c>
      <c r="U49" s="26">
        <f t="shared" si="11"/>
        <v>11.18</v>
      </c>
      <c r="V49" s="102">
        <f t="shared" si="12"/>
        <v>159</v>
      </c>
      <c r="W49" s="102">
        <f t="shared" si="13"/>
        <v>0</v>
      </c>
      <c r="X49" s="26">
        <f t="shared" si="14"/>
        <v>588.6</v>
      </c>
      <c r="Y49" s="26">
        <f t="shared" si="15"/>
        <v>1895.84</v>
      </c>
      <c r="Z49" s="26"/>
      <c r="AA49" s="119" t="s">
        <v>68</v>
      </c>
      <c r="AB49" s="120">
        <f t="shared" ref="AB49:AH49" si="61">K49+R49</f>
        <v>44.72</v>
      </c>
      <c r="AC49" s="120">
        <f t="shared" si="61"/>
        <v>894.39</v>
      </c>
      <c r="AD49" s="120">
        <f t="shared" si="61"/>
        <v>601.46</v>
      </c>
      <c r="AE49" s="120">
        <f t="shared" si="61"/>
        <v>37.27</v>
      </c>
      <c r="AF49" s="120">
        <f t="shared" si="61"/>
        <v>318</v>
      </c>
      <c r="AG49" s="120">
        <f t="shared" si="61"/>
        <v>0</v>
      </c>
      <c r="AH49" s="120">
        <f t="shared" si="61"/>
        <v>1895.84</v>
      </c>
      <c r="AI49" s="119" t="s">
        <v>35</v>
      </c>
    </row>
    <row r="50" s="17" customFormat="1" ht="16" customHeight="1" spans="1:35">
      <c r="A50" s="100">
        <f t="shared" si="0"/>
        <v>47</v>
      </c>
      <c r="B50" s="26" t="s">
        <v>207</v>
      </c>
      <c r="C50" s="101" t="s">
        <v>214</v>
      </c>
      <c r="D50" s="26" t="s">
        <v>215</v>
      </c>
      <c r="E50" s="26">
        <v>3726.65</v>
      </c>
      <c r="F50" s="26">
        <v>3726.65</v>
      </c>
      <c r="G50" s="102">
        <v>6014.67</v>
      </c>
      <c r="H50" s="26">
        <v>3726.65</v>
      </c>
      <c r="I50" s="102">
        <v>3180</v>
      </c>
      <c r="J50" s="102"/>
      <c r="K50" s="26">
        <f t="shared" si="1"/>
        <v>44.72</v>
      </c>
      <c r="L50" s="26">
        <f t="shared" si="2"/>
        <v>596.26</v>
      </c>
      <c r="M50" s="102">
        <f t="shared" si="3"/>
        <v>481.17</v>
      </c>
      <c r="N50" s="26">
        <f t="shared" si="4"/>
        <v>26.09</v>
      </c>
      <c r="O50" s="102">
        <f t="shared" si="5"/>
        <v>159</v>
      </c>
      <c r="P50" s="102">
        <f t="shared" si="6"/>
        <v>0</v>
      </c>
      <c r="Q50" s="102">
        <f t="shared" si="7"/>
        <v>1307.24</v>
      </c>
      <c r="R50" s="26">
        <f t="shared" si="8"/>
        <v>0</v>
      </c>
      <c r="S50" s="26">
        <f t="shared" si="9"/>
        <v>298.13</v>
      </c>
      <c r="T50" s="102">
        <f t="shared" si="10"/>
        <v>120.29</v>
      </c>
      <c r="U50" s="26">
        <f t="shared" si="11"/>
        <v>11.18</v>
      </c>
      <c r="V50" s="102">
        <f t="shared" si="12"/>
        <v>159</v>
      </c>
      <c r="W50" s="102">
        <f t="shared" si="13"/>
        <v>0</v>
      </c>
      <c r="X50" s="26">
        <f t="shared" si="14"/>
        <v>588.6</v>
      </c>
      <c r="Y50" s="26">
        <f t="shared" si="15"/>
        <v>1895.84</v>
      </c>
      <c r="Z50" s="26"/>
      <c r="AA50" s="119" t="s">
        <v>48</v>
      </c>
      <c r="AB50" s="120">
        <f t="shared" ref="AB50:AH50" si="62">K50+R50</f>
        <v>44.72</v>
      </c>
      <c r="AC50" s="120">
        <f t="shared" si="62"/>
        <v>894.39</v>
      </c>
      <c r="AD50" s="120">
        <f t="shared" si="62"/>
        <v>601.46</v>
      </c>
      <c r="AE50" s="120">
        <f t="shared" si="62"/>
        <v>37.27</v>
      </c>
      <c r="AF50" s="120">
        <f t="shared" si="62"/>
        <v>318</v>
      </c>
      <c r="AG50" s="120">
        <f t="shared" si="62"/>
        <v>0</v>
      </c>
      <c r="AH50" s="120">
        <f t="shared" si="62"/>
        <v>1895.84</v>
      </c>
      <c r="AI50" s="119" t="s">
        <v>33</v>
      </c>
    </row>
    <row r="51" s="17" customFormat="1" ht="16" customHeight="1" spans="1:35">
      <c r="A51" s="100">
        <f t="shared" si="0"/>
        <v>48</v>
      </c>
      <c r="B51" s="26" t="s">
        <v>116</v>
      </c>
      <c r="C51" s="101" t="s">
        <v>216</v>
      </c>
      <c r="D51" s="26" t="s">
        <v>217</v>
      </c>
      <c r="E51" s="26">
        <v>3726.65</v>
      </c>
      <c r="F51" s="26">
        <v>3726.65</v>
      </c>
      <c r="G51" s="102">
        <v>6014.67</v>
      </c>
      <c r="H51" s="26">
        <v>3726.65</v>
      </c>
      <c r="I51" s="102">
        <v>4180</v>
      </c>
      <c r="J51" s="102"/>
      <c r="K51" s="26">
        <f t="shared" si="1"/>
        <v>44.72</v>
      </c>
      <c r="L51" s="26">
        <f t="shared" si="2"/>
        <v>596.26</v>
      </c>
      <c r="M51" s="102">
        <f t="shared" si="3"/>
        <v>481.17</v>
      </c>
      <c r="N51" s="26">
        <f t="shared" si="4"/>
        <v>26.09</v>
      </c>
      <c r="O51" s="102">
        <f t="shared" si="5"/>
        <v>209</v>
      </c>
      <c r="P51" s="102">
        <f t="shared" si="6"/>
        <v>0</v>
      </c>
      <c r="Q51" s="102">
        <f t="shared" si="7"/>
        <v>1357.24</v>
      </c>
      <c r="R51" s="26">
        <f t="shared" si="8"/>
        <v>0</v>
      </c>
      <c r="S51" s="26">
        <f t="shared" si="9"/>
        <v>298.13</v>
      </c>
      <c r="T51" s="102">
        <f t="shared" si="10"/>
        <v>120.29</v>
      </c>
      <c r="U51" s="26">
        <f t="shared" si="11"/>
        <v>11.18</v>
      </c>
      <c r="V51" s="102">
        <f t="shared" si="12"/>
        <v>209</v>
      </c>
      <c r="W51" s="102">
        <f t="shared" si="13"/>
        <v>0</v>
      </c>
      <c r="X51" s="26">
        <f t="shared" si="14"/>
        <v>638.6</v>
      </c>
      <c r="Y51" s="26">
        <f t="shared" si="15"/>
        <v>1995.84</v>
      </c>
      <c r="Z51" s="26"/>
      <c r="AA51" s="119" t="s">
        <v>52</v>
      </c>
      <c r="AB51" s="120">
        <f t="shared" ref="AB51:AH51" si="63">K51+R51</f>
        <v>44.72</v>
      </c>
      <c r="AC51" s="120">
        <f t="shared" si="63"/>
        <v>894.39</v>
      </c>
      <c r="AD51" s="120">
        <f t="shared" si="63"/>
        <v>601.46</v>
      </c>
      <c r="AE51" s="120">
        <f t="shared" si="63"/>
        <v>37.27</v>
      </c>
      <c r="AF51" s="120">
        <f t="shared" si="63"/>
        <v>418</v>
      </c>
      <c r="AG51" s="120">
        <f t="shared" si="63"/>
        <v>0</v>
      </c>
      <c r="AH51" s="120">
        <f t="shared" si="63"/>
        <v>1995.84</v>
      </c>
      <c r="AI51" s="119" t="s">
        <v>34</v>
      </c>
    </row>
    <row r="52" s="17" customFormat="1" ht="16" customHeight="1" spans="1:35">
      <c r="A52" s="100">
        <f t="shared" si="0"/>
        <v>49</v>
      </c>
      <c r="B52" s="26" t="s">
        <v>153</v>
      </c>
      <c r="C52" s="101" t="s">
        <v>218</v>
      </c>
      <c r="D52" s="26" t="s">
        <v>219</v>
      </c>
      <c r="E52" s="26">
        <v>3726.65</v>
      </c>
      <c r="F52" s="26">
        <v>3726.65</v>
      </c>
      <c r="G52" s="102">
        <v>6014.67</v>
      </c>
      <c r="H52" s="26">
        <v>3726.65</v>
      </c>
      <c r="I52" s="102">
        <v>3180</v>
      </c>
      <c r="J52" s="102"/>
      <c r="K52" s="26">
        <f t="shared" si="1"/>
        <v>44.72</v>
      </c>
      <c r="L52" s="26">
        <f t="shared" si="2"/>
        <v>596.26</v>
      </c>
      <c r="M52" s="102">
        <f t="shared" si="3"/>
        <v>481.17</v>
      </c>
      <c r="N52" s="26">
        <f t="shared" si="4"/>
        <v>26.09</v>
      </c>
      <c r="O52" s="102">
        <f t="shared" si="5"/>
        <v>159</v>
      </c>
      <c r="P52" s="102">
        <f t="shared" si="6"/>
        <v>0</v>
      </c>
      <c r="Q52" s="102">
        <f t="shared" si="7"/>
        <v>1307.24</v>
      </c>
      <c r="R52" s="26">
        <f t="shared" si="8"/>
        <v>0</v>
      </c>
      <c r="S52" s="26">
        <f t="shared" si="9"/>
        <v>298.13</v>
      </c>
      <c r="T52" s="102">
        <f t="shared" si="10"/>
        <v>120.29</v>
      </c>
      <c r="U52" s="26">
        <f t="shared" si="11"/>
        <v>11.18</v>
      </c>
      <c r="V52" s="102">
        <f t="shared" si="12"/>
        <v>159</v>
      </c>
      <c r="W52" s="102">
        <f t="shared" si="13"/>
        <v>0</v>
      </c>
      <c r="X52" s="26">
        <f t="shared" si="14"/>
        <v>588.6</v>
      </c>
      <c r="Y52" s="26">
        <f t="shared" si="15"/>
        <v>1895.84</v>
      </c>
      <c r="Z52" s="26"/>
      <c r="AA52" s="119" t="s">
        <v>75</v>
      </c>
      <c r="AB52" s="120">
        <f t="shared" ref="AB52:AH52" si="64">K52+R52</f>
        <v>44.72</v>
      </c>
      <c r="AC52" s="120">
        <f t="shared" si="64"/>
        <v>894.39</v>
      </c>
      <c r="AD52" s="120">
        <f t="shared" si="64"/>
        <v>601.46</v>
      </c>
      <c r="AE52" s="120">
        <f t="shared" si="64"/>
        <v>37.27</v>
      </c>
      <c r="AF52" s="120">
        <f t="shared" si="64"/>
        <v>318</v>
      </c>
      <c r="AG52" s="120">
        <f t="shared" si="64"/>
        <v>0</v>
      </c>
      <c r="AH52" s="120">
        <f t="shared" si="64"/>
        <v>1895.84</v>
      </c>
      <c r="AI52" s="119" t="s">
        <v>31</v>
      </c>
    </row>
    <row r="53" s="17" customFormat="1" ht="16" customHeight="1" spans="1:35">
      <c r="A53" s="100">
        <f t="shared" si="0"/>
        <v>50</v>
      </c>
      <c r="B53" s="26" t="s">
        <v>207</v>
      </c>
      <c r="C53" s="101" t="s">
        <v>220</v>
      </c>
      <c r="D53" s="26" t="s">
        <v>221</v>
      </c>
      <c r="E53" s="26">
        <v>3726.65</v>
      </c>
      <c r="F53" s="26">
        <v>3726.65</v>
      </c>
      <c r="G53" s="102">
        <v>6014.67</v>
      </c>
      <c r="H53" s="26">
        <v>3726.65</v>
      </c>
      <c r="I53" s="102">
        <v>3180</v>
      </c>
      <c r="J53" s="102"/>
      <c r="K53" s="26">
        <f t="shared" si="1"/>
        <v>44.72</v>
      </c>
      <c r="L53" s="26">
        <f t="shared" si="2"/>
        <v>596.26</v>
      </c>
      <c r="M53" s="102">
        <f t="shared" si="3"/>
        <v>481.17</v>
      </c>
      <c r="N53" s="26">
        <f t="shared" si="4"/>
        <v>26.09</v>
      </c>
      <c r="O53" s="102">
        <f t="shared" si="5"/>
        <v>159</v>
      </c>
      <c r="P53" s="102">
        <f t="shared" si="6"/>
        <v>0</v>
      </c>
      <c r="Q53" s="102">
        <f t="shared" si="7"/>
        <v>1307.24</v>
      </c>
      <c r="R53" s="26">
        <f t="shared" si="8"/>
        <v>0</v>
      </c>
      <c r="S53" s="26">
        <f t="shared" si="9"/>
        <v>298.13</v>
      </c>
      <c r="T53" s="102">
        <f t="shared" si="10"/>
        <v>120.29</v>
      </c>
      <c r="U53" s="26">
        <f t="shared" si="11"/>
        <v>11.18</v>
      </c>
      <c r="V53" s="102">
        <f t="shared" si="12"/>
        <v>159</v>
      </c>
      <c r="W53" s="102">
        <f t="shared" si="13"/>
        <v>0</v>
      </c>
      <c r="X53" s="26">
        <f t="shared" si="14"/>
        <v>588.6</v>
      </c>
      <c r="Y53" s="26">
        <f t="shared" si="15"/>
        <v>1895.84</v>
      </c>
      <c r="Z53" s="26"/>
      <c r="AA53" s="119" t="s">
        <v>59</v>
      </c>
      <c r="AB53" s="120">
        <f t="shared" ref="AB53:AH53" si="65">K53+R53</f>
        <v>44.72</v>
      </c>
      <c r="AC53" s="120">
        <f t="shared" si="65"/>
        <v>894.39</v>
      </c>
      <c r="AD53" s="120">
        <f t="shared" si="65"/>
        <v>601.46</v>
      </c>
      <c r="AE53" s="120">
        <f t="shared" si="65"/>
        <v>37.27</v>
      </c>
      <c r="AF53" s="120">
        <f t="shared" si="65"/>
        <v>318</v>
      </c>
      <c r="AG53" s="120">
        <f t="shared" si="65"/>
        <v>0</v>
      </c>
      <c r="AH53" s="120">
        <f t="shared" si="65"/>
        <v>1895.84</v>
      </c>
      <c r="AI53" s="119" t="s">
        <v>35</v>
      </c>
    </row>
    <row r="54" s="17" customFormat="1" ht="16" customHeight="1" spans="1:35">
      <c r="A54" s="100">
        <f t="shared" si="0"/>
        <v>51</v>
      </c>
      <c r="B54" s="26" t="s">
        <v>207</v>
      </c>
      <c r="C54" s="101" t="s">
        <v>222</v>
      </c>
      <c r="D54" s="26" t="s">
        <v>223</v>
      </c>
      <c r="E54" s="26">
        <v>3726.65</v>
      </c>
      <c r="F54" s="26">
        <v>3726.65</v>
      </c>
      <c r="G54" s="102">
        <v>6014.67</v>
      </c>
      <c r="H54" s="26">
        <v>3726.65</v>
      </c>
      <c r="I54" s="102">
        <v>3180</v>
      </c>
      <c r="J54" s="102"/>
      <c r="K54" s="26">
        <f t="shared" si="1"/>
        <v>44.72</v>
      </c>
      <c r="L54" s="26">
        <f t="shared" si="2"/>
        <v>596.26</v>
      </c>
      <c r="M54" s="102">
        <f t="shared" si="3"/>
        <v>481.17</v>
      </c>
      <c r="N54" s="26">
        <f t="shared" si="4"/>
        <v>26.09</v>
      </c>
      <c r="O54" s="102">
        <f t="shared" si="5"/>
        <v>159</v>
      </c>
      <c r="P54" s="102">
        <f t="shared" si="6"/>
        <v>0</v>
      </c>
      <c r="Q54" s="102">
        <f t="shared" si="7"/>
        <v>1307.24</v>
      </c>
      <c r="R54" s="26">
        <f t="shared" si="8"/>
        <v>0</v>
      </c>
      <c r="S54" s="26">
        <f t="shared" si="9"/>
        <v>298.13</v>
      </c>
      <c r="T54" s="102">
        <f t="shared" si="10"/>
        <v>120.29</v>
      </c>
      <c r="U54" s="26">
        <f t="shared" si="11"/>
        <v>11.18</v>
      </c>
      <c r="V54" s="102">
        <f t="shared" si="12"/>
        <v>159</v>
      </c>
      <c r="W54" s="102">
        <f t="shared" si="13"/>
        <v>0</v>
      </c>
      <c r="X54" s="26">
        <f t="shared" si="14"/>
        <v>588.6</v>
      </c>
      <c r="Y54" s="26">
        <f t="shared" si="15"/>
        <v>1895.84</v>
      </c>
      <c r="Z54" s="26"/>
      <c r="AA54" s="119" t="s">
        <v>66</v>
      </c>
      <c r="AB54" s="120">
        <f t="shared" ref="AB54:AH54" si="66">K54+R54</f>
        <v>44.72</v>
      </c>
      <c r="AC54" s="120">
        <f t="shared" si="66"/>
        <v>894.39</v>
      </c>
      <c r="AD54" s="120">
        <f t="shared" si="66"/>
        <v>601.46</v>
      </c>
      <c r="AE54" s="120">
        <f t="shared" si="66"/>
        <v>37.27</v>
      </c>
      <c r="AF54" s="120">
        <f t="shared" si="66"/>
        <v>318</v>
      </c>
      <c r="AG54" s="120">
        <f t="shared" si="66"/>
        <v>0</v>
      </c>
      <c r="AH54" s="120">
        <f t="shared" si="66"/>
        <v>1895.84</v>
      </c>
      <c r="AI54" s="119" t="s">
        <v>33</v>
      </c>
    </row>
    <row r="55" s="17" customFormat="1" ht="16" customHeight="1" spans="1:35">
      <c r="A55" s="100">
        <f t="shared" si="0"/>
        <v>52</v>
      </c>
      <c r="B55" s="26" t="s">
        <v>113</v>
      </c>
      <c r="C55" s="101" t="s">
        <v>224</v>
      </c>
      <c r="D55" s="26" t="s">
        <v>225</v>
      </c>
      <c r="E55" s="26">
        <v>3820</v>
      </c>
      <c r="F55" s="26">
        <v>3820</v>
      </c>
      <c r="G55" s="102">
        <v>6014.67</v>
      </c>
      <c r="H55" s="26">
        <v>3820</v>
      </c>
      <c r="I55" s="102">
        <v>4180</v>
      </c>
      <c r="J55" s="102"/>
      <c r="K55" s="26">
        <f t="shared" si="1"/>
        <v>45.84</v>
      </c>
      <c r="L55" s="26">
        <f t="shared" si="2"/>
        <v>611.2</v>
      </c>
      <c r="M55" s="102">
        <f t="shared" si="3"/>
        <v>481.17</v>
      </c>
      <c r="N55" s="26">
        <f t="shared" si="4"/>
        <v>26.74</v>
      </c>
      <c r="O55" s="102">
        <f t="shared" si="5"/>
        <v>209</v>
      </c>
      <c r="P55" s="102">
        <f t="shared" si="6"/>
        <v>0</v>
      </c>
      <c r="Q55" s="102">
        <f t="shared" si="7"/>
        <v>1373.95</v>
      </c>
      <c r="R55" s="26">
        <f t="shared" si="8"/>
        <v>0</v>
      </c>
      <c r="S55" s="26">
        <f t="shared" si="9"/>
        <v>305.6</v>
      </c>
      <c r="T55" s="102">
        <f t="shared" si="10"/>
        <v>120.29</v>
      </c>
      <c r="U55" s="26">
        <f t="shared" si="11"/>
        <v>11.46</v>
      </c>
      <c r="V55" s="102">
        <f t="shared" si="12"/>
        <v>209</v>
      </c>
      <c r="W55" s="102">
        <f t="shared" si="13"/>
        <v>0</v>
      </c>
      <c r="X55" s="26">
        <f t="shared" si="14"/>
        <v>646.35</v>
      </c>
      <c r="Y55" s="26">
        <f t="shared" si="15"/>
        <v>2020.3</v>
      </c>
      <c r="Z55" s="26"/>
      <c r="AA55" s="119" t="s">
        <v>68</v>
      </c>
      <c r="AB55" s="120">
        <f t="shared" ref="AB55:AH55" si="67">K55+R55</f>
        <v>45.84</v>
      </c>
      <c r="AC55" s="120">
        <f t="shared" si="67"/>
        <v>916.8</v>
      </c>
      <c r="AD55" s="120">
        <f t="shared" si="67"/>
        <v>601.46</v>
      </c>
      <c r="AE55" s="120">
        <f t="shared" si="67"/>
        <v>38.2</v>
      </c>
      <c r="AF55" s="120">
        <f t="shared" si="67"/>
        <v>418</v>
      </c>
      <c r="AG55" s="120">
        <f t="shared" si="67"/>
        <v>0</v>
      </c>
      <c r="AH55" s="120">
        <f t="shared" si="67"/>
        <v>2020.3</v>
      </c>
      <c r="AI55" s="119" t="s">
        <v>35</v>
      </c>
    </row>
    <row r="56" s="17" customFormat="1" ht="16" customHeight="1" spans="1:35">
      <c r="A56" s="100">
        <f t="shared" si="0"/>
        <v>53</v>
      </c>
      <c r="B56" s="26" t="s">
        <v>207</v>
      </c>
      <c r="C56" s="101" t="s">
        <v>226</v>
      </c>
      <c r="D56" s="26" t="s">
        <v>227</v>
      </c>
      <c r="E56" s="26">
        <v>3820</v>
      </c>
      <c r="F56" s="26">
        <v>3820</v>
      </c>
      <c r="G56" s="102">
        <v>6014.67</v>
      </c>
      <c r="H56" s="26">
        <v>3820</v>
      </c>
      <c r="I56" s="102">
        <v>4180</v>
      </c>
      <c r="J56" s="102"/>
      <c r="K56" s="26">
        <f t="shared" si="1"/>
        <v>45.84</v>
      </c>
      <c r="L56" s="26">
        <f t="shared" si="2"/>
        <v>611.2</v>
      </c>
      <c r="M56" s="102">
        <f t="shared" si="3"/>
        <v>481.17</v>
      </c>
      <c r="N56" s="26">
        <f t="shared" si="4"/>
        <v>26.74</v>
      </c>
      <c r="O56" s="102">
        <f t="shared" si="5"/>
        <v>209</v>
      </c>
      <c r="P56" s="102">
        <f t="shared" si="6"/>
        <v>0</v>
      </c>
      <c r="Q56" s="102">
        <f t="shared" si="7"/>
        <v>1373.95</v>
      </c>
      <c r="R56" s="26">
        <f t="shared" si="8"/>
        <v>0</v>
      </c>
      <c r="S56" s="26">
        <f t="shared" si="9"/>
        <v>305.6</v>
      </c>
      <c r="T56" s="102">
        <f t="shared" si="10"/>
        <v>120.29</v>
      </c>
      <c r="U56" s="26">
        <f t="shared" si="11"/>
        <v>11.46</v>
      </c>
      <c r="V56" s="102">
        <f t="shared" si="12"/>
        <v>209</v>
      </c>
      <c r="W56" s="102">
        <f t="shared" si="13"/>
        <v>0</v>
      </c>
      <c r="X56" s="26">
        <f t="shared" si="14"/>
        <v>646.35</v>
      </c>
      <c r="Y56" s="26">
        <f t="shared" si="15"/>
        <v>2020.3</v>
      </c>
      <c r="Z56" s="26"/>
      <c r="AA56" s="119" t="s">
        <v>66</v>
      </c>
      <c r="AB56" s="120">
        <f t="shared" ref="AB56:AH56" si="68">K56+R56</f>
        <v>45.84</v>
      </c>
      <c r="AC56" s="120">
        <f t="shared" si="68"/>
        <v>916.8</v>
      </c>
      <c r="AD56" s="120">
        <f t="shared" si="68"/>
        <v>601.46</v>
      </c>
      <c r="AE56" s="120">
        <f t="shared" si="68"/>
        <v>38.2</v>
      </c>
      <c r="AF56" s="120">
        <f t="shared" si="68"/>
        <v>418</v>
      </c>
      <c r="AG56" s="120">
        <f t="shared" si="68"/>
        <v>0</v>
      </c>
      <c r="AH56" s="120">
        <f t="shared" si="68"/>
        <v>2020.3</v>
      </c>
      <c r="AI56" s="119" t="s">
        <v>33</v>
      </c>
    </row>
    <row r="57" s="17" customFormat="1" ht="16" customHeight="1" spans="1:35">
      <c r="A57" s="100">
        <f t="shared" si="0"/>
        <v>54</v>
      </c>
      <c r="B57" s="26" t="s">
        <v>207</v>
      </c>
      <c r="C57" s="101" t="s">
        <v>228</v>
      </c>
      <c r="D57" s="26" t="s">
        <v>229</v>
      </c>
      <c r="E57" s="26">
        <v>3726.65</v>
      </c>
      <c r="F57" s="26">
        <v>3726.65</v>
      </c>
      <c r="G57" s="102">
        <v>6014.67</v>
      </c>
      <c r="H57" s="26">
        <v>3726.65</v>
      </c>
      <c r="I57" s="102">
        <v>3180</v>
      </c>
      <c r="J57" s="102"/>
      <c r="K57" s="26">
        <f t="shared" si="1"/>
        <v>44.72</v>
      </c>
      <c r="L57" s="26">
        <f t="shared" si="2"/>
        <v>596.26</v>
      </c>
      <c r="M57" s="102">
        <f t="shared" si="3"/>
        <v>481.17</v>
      </c>
      <c r="N57" s="26">
        <f t="shared" si="4"/>
        <v>26.09</v>
      </c>
      <c r="O57" s="102">
        <f t="shared" si="5"/>
        <v>159</v>
      </c>
      <c r="P57" s="102">
        <f t="shared" si="6"/>
        <v>0</v>
      </c>
      <c r="Q57" s="102">
        <f t="shared" si="7"/>
        <v>1307.24</v>
      </c>
      <c r="R57" s="26">
        <f t="shared" si="8"/>
        <v>0</v>
      </c>
      <c r="S57" s="26">
        <f t="shared" si="9"/>
        <v>298.13</v>
      </c>
      <c r="T57" s="102">
        <f t="shared" si="10"/>
        <v>120.29</v>
      </c>
      <c r="U57" s="26">
        <f t="shared" si="11"/>
        <v>11.18</v>
      </c>
      <c r="V57" s="102">
        <f t="shared" si="12"/>
        <v>159</v>
      </c>
      <c r="W57" s="102">
        <f t="shared" si="13"/>
        <v>0</v>
      </c>
      <c r="X57" s="26">
        <f t="shared" si="14"/>
        <v>588.6</v>
      </c>
      <c r="Y57" s="26">
        <f t="shared" si="15"/>
        <v>1895.84</v>
      </c>
      <c r="Z57" s="26"/>
      <c r="AA57" s="119" t="s">
        <v>66</v>
      </c>
      <c r="AB57" s="120">
        <f t="shared" ref="AB57:AH57" si="69">K57+R57</f>
        <v>44.72</v>
      </c>
      <c r="AC57" s="120">
        <f t="shared" si="69"/>
        <v>894.39</v>
      </c>
      <c r="AD57" s="120">
        <f t="shared" si="69"/>
        <v>601.46</v>
      </c>
      <c r="AE57" s="120">
        <f t="shared" si="69"/>
        <v>37.27</v>
      </c>
      <c r="AF57" s="120">
        <f t="shared" si="69"/>
        <v>318</v>
      </c>
      <c r="AG57" s="120">
        <f t="shared" si="69"/>
        <v>0</v>
      </c>
      <c r="AH57" s="120">
        <f t="shared" si="69"/>
        <v>1895.84</v>
      </c>
      <c r="AI57" s="119" t="s">
        <v>33</v>
      </c>
    </row>
    <row r="58" s="17" customFormat="1" ht="16" customHeight="1" spans="1:35">
      <c r="A58" s="100">
        <f t="shared" si="0"/>
        <v>55</v>
      </c>
      <c r="B58" s="26" t="s">
        <v>207</v>
      </c>
      <c r="C58" s="101" t="s">
        <v>230</v>
      </c>
      <c r="D58" s="26" t="s">
        <v>231</v>
      </c>
      <c r="E58" s="26">
        <v>3726.65</v>
      </c>
      <c r="F58" s="26">
        <v>3726.65</v>
      </c>
      <c r="G58" s="102">
        <v>6014.67</v>
      </c>
      <c r="H58" s="26">
        <v>3726.65</v>
      </c>
      <c r="I58" s="102">
        <v>3180</v>
      </c>
      <c r="J58" s="102"/>
      <c r="K58" s="26">
        <f t="shared" si="1"/>
        <v>44.72</v>
      </c>
      <c r="L58" s="26">
        <f t="shared" si="2"/>
        <v>596.26</v>
      </c>
      <c r="M58" s="102">
        <f t="shared" si="3"/>
        <v>481.17</v>
      </c>
      <c r="N58" s="26">
        <f t="shared" si="4"/>
        <v>26.09</v>
      </c>
      <c r="O58" s="102">
        <f t="shared" si="5"/>
        <v>159</v>
      </c>
      <c r="P58" s="102">
        <f t="shared" si="6"/>
        <v>0</v>
      </c>
      <c r="Q58" s="102">
        <f t="shared" si="7"/>
        <v>1307.24</v>
      </c>
      <c r="R58" s="26">
        <f t="shared" si="8"/>
        <v>0</v>
      </c>
      <c r="S58" s="26">
        <f t="shared" si="9"/>
        <v>298.13</v>
      </c>
      <c r="T58" s="102">
        <f t="shared" si="10"/>
        <v>120.29</v>
      </c>
      <c r="U58" s="26">
        <f t="shared" si="11"/>
        <v>11.18</v>
      </c>
      <c r="V58" s="102">
        <f t="shared" si="12"/>
        <v>159</v>
      </c>
      <c r="W58" s="102">
        <f t="shared" si="13"/>
        <v>0</v>
      </c>
      <c r="X58" s="26">
        <f t="shared" si="14"/>
        <v>588.6</v>
      </c>
      <c r="Y58" s="26">
        <f t="shared" si="15"/>
        <v>1895.84</v>
      </c>
      <c r="Z58" s="26"/>
      <c r="AA58" s="119" t="s">
        <v>60</v>
      </c>
      <c r="AB58" s="120">
        <f t="shared" ref="AB58:AH58" si="70">K58+R58</f>
        <v>44.72</v>
      </c>
      <c r="AC58" s="120">
        <f t="shared" si="70"/>
        <v>894.39</v>
      </c>
      <c r="AD58" s="120">
        <f t="shared" si="70"/>
        <v>601.46</v>
      </c>
      <c r="AE58" s="120">
        <f t="shared" si="70"/>
        <v>37.27</v>
      </c>
      <c r="AF58" s="120">
        <f t="shared" si="70"/>
        <v>318</v>
      </c>
      <c r="AG58" s="120">
        <f t="shared" si="70"/>
        <v>0</v>
      </c>
      <c r="AH58" s="120">
        <f t="shared" si="70"/>
        <v>1895.84</v>
      </c>
      <c r="AI58" s="119" t="s">
        <v>33</v>
      </c>
    </row>
    <row r="59" s="17" customFormat="1" ht="16" customHeight="1" spans="1:35">
      <c r="A59" s="100">
        <f t="shared" si="0"/>
        <v>56</v>
      </c>
      <c r="B59" s="26" t="s">
        <v>207</v>
      </c>
      <c r="C59" s="101" t="s">
        <v>232</v>
      </c>
      <c r="D59" s="26" t="s">
        <v>233</v>
      </c>
      <c r="E59" s="26">
        <v>3726.65</v>
      </c>
      <c r="F59" s="26">
        <v>3726.65</v>
      </c>
      <c r="G59" s="102">
        <v>6014.67</v>
      </c>
      <c r="H59" s="26">
        <v>3726.65</v>
      </c>
      <c r="I59" s="102">
        <v>3180</v>
      </c>
      <c r="J59" s="102"/>
      <c r="K59" s="26">
        <f t="shared" si="1"/>
        <v>44.72</v>
      </c>
      <c r="L59" s="26">
        <f t="shared" si="2"/>
        <v>596.26</v>
      </c>
      <c r="M59" s="102">
        <f t="shared" si="3"/>
        <v>481.17</v>
      </c>
      <c r="N59" s="26">
        <f t="shared" si="4"/>
        <v>26.09</v>
      </c>
      <c r="O59" s="102">
        <f t="shared" si="5"/>
        <v>159</v>
      </c>
      <c r="P59" s="102">
        <f t="shared" si="6"/>
        <v>0</v>
      </c>
      <c r="Q59" s="102">
        <f t="shared" si="7"/>
        <v>1307.24</v>
      </c>
      <c r="R59" s="26">
        <f t="shared" si="8"/>
        <v>0</v>
      </c>
      <c r="S59" s="26">
        <f t="shared" si="9"/>
        <v>298.13</v>
      </c>
      <c r="T59" s="102">
        <f t="shared" si="10"/>
        <v>120.29</v>
      </c>
      <c r="U59" s="26">
        <f t="shared" si="11"/>
        <v>11.18</v>
      </c>
      <c r="V59" s="102">
        <f t="shared" si="12"/>
        <v>159</v>
      </c>
      <c r="W59" s="102">
        <f t="shared" si="13"/>
        <v>0</v>
      </c>
      <c r="X59" s="26">
        <f t="shared" si="14"/>
        <v>588.6</v>
      </c>
      <c r="Y59" s="26">
        <f t="shared" si="15"/>
        <v>1895.84</v>
      </c>
      <c r="Z59" s="26"/>
      <c r="AA59" s="119" t="s">
        <v>66</v>
      </c>
      <c r="AB59" s="120">
        <f t="shared" ref="AB59:AH59" si="71">K59+R59</f>
        <v>44.72</v>
      </c>
      <c r="AC59" s="120">
        <f t="shared" si="71"/>
        <v>894.39</v>
      </c>
      <c r="AD59" s="120">
        <f t="shared" si="71"/>
        <v>601.46</v>
      </c>
      <c r="AE59" s="120">
        <f t="shared" si="71"/>
        <v>37.27</v>
      </c>
      <c r="AF59" s="120">
        <f t="shared" si="71"/>
        <v>318</v>
      </c>
      <c r="AG59" s="120">
        <f t="shared" si="71"/>
        <v>0</v>
      </c>
      <c r="AH59" s="120">
        <f t="shared" si="71"/>
        <v>1895.84</v>
      </c>
      <c r="AI59" s="119" t="s">
        <v>33</v>
      </c>
    </row>
    <row r="60" s="17" customFormat="1" ht="16" customHeight="1" spans="1:35">
      <c r="A60" s="100">
        <f t="shared" si="0"/>
        <v>57</v>
      </c>
      <c r="B60" s="26" t="s">
        <v>113</v>
      </c>
      <c r="C60" s="101" t="s">
        <v>234</v>
      </c>
      <c r="D60" s="26" t="s">
        <v>235</v>
      </c>
      <c r="E60" s="26">
        <v>3726.65</v>
      </c>
      <c r="F60" s="26">
        <v>3726.65</v>
      </c>
      <c r="G60" s="102">
        <v>6014.67</v>
      </c>
      <c r="H60" s="26">
        <v>3726.65</v>
      </c>
      <c r="I60" s="102">
        <v>4180</v>
      </c>
      <c r="J60" s="102"/>
      <c r="K60" s="26">
        <f t="shared" si="1"/>
        <v>44.72</v>
      </c>
      <c r="L60" s="26">
        <f t="shared" si="2"/>
        <v>596.26</v>
      </c>
      <c r="M60" s="102">
        <f t="shared" si="3"/>
        <v>481.17</v>
      </c>
      <c r="N60" s="26">
        <f t="shared" si="4"/>
        <v>26.09</v>
      </c>
      <c r="O60" s="102">
        <f t="shared" si="5"/>
        <v>209</v>
      </c>
      <c r="P60" s="102">
        <f t="shared" si="6"/>
        <v>0</v>
      </c>
      <c r="Q60" s="102">
        <f t="shared" si="7"/>
        <v>1357.24</v>
      </c>
      <c r="R60" s="26">
        <f t="shared" si="8"/>
        <v>0</v>
      </c>
      <c r="S60" s="26">
        <f t="shared" si="9"/>
        <v>298.13</v>
      </c>
      <c r="T60" s="102">
        <f t="shared" si="10"/>
        <v>120.29</v>
      </c>
      <c r="U60" s="26">
        <f t="shared" si="11"/>
        <v>11.18</v>
      </c>
      <c r="V60" s="102">
        <f t="shared" si="12"/>
        <v>209</v>
      </c>
      <c r="W60" s="102">
        <f t="shared" si="13"/>
        <v>0</v>
      </c>
      <c r="X60" s="26">
        <f t="shared" si="14"/>
        <v>638.6</v>
      </c>
      <c r="Y60" s="26">
        <f t="shared" si="15"/>
        <v>1995.84</v>
      </c>
      <c r="Z60" s="26"/>
      <c r="AA60" s="119" t="s">
        <v>59</v>
      </c>
      <c r="AB60" s="120">
        <f t="shared" ref="AB60:AH60" si="72">K60+R60</f>
        <v>44.72</v>
      </c>
      <c r="AC60" s="120">
        <f t="shared" si="72"/>
        <v>894.39</v>
      </c>
      <c r="AD60" s="120">
        <f t="shared" si="72"/>
        <v>601.46</v>
      </c>
      <c r="AE60" s="120">
        <f t="shared" si="72"/>
        <v>37.27</v>
      </c>
      <c r="AF60" s="120">
        <f t="shared" si="72"/>
        <v>418</v>
      </c>
      <c r="AG60" s="120">
        <f t="shared" si="72"/>
        <v>0</v>
      </c>
      <c r="AH60" s="120">
        <f t="shared" si="72"/>
        <v>1995.84</v>
      </c>
      <c r="AI60" s="119" t="s">
        <v>35</v>
      </c>
    </row>
    <row r="61" s="17" customFormat="1" ht="16" customHeight="1" spans="1:35">
      <c r="A61" s="100">
        <f t="shared" si="0"/>
        <v>58</v>
      </c>
      <c r="B61" s="26" t="s">
        <v>113</v>
      </c>
      <c r="C61" s="101" t="s">
        <v>236</v>
      </c>
      <c r="D61" s="26" t="s">
        <v>237</v>
      </c>
      <c r="E61" s="26">
        <v>3726.65</v>
      </c>
      <c r="F61" s="26">
        <v>3726.65</v>
      </c>
      <c r="G61" s="102">
        <v>6014.67</v>
      </c>
      <c r="H61" s="26">
        <v>3726.65</v>
      </c>
      <c r="I61" s="102">
        <v>4180</v>
      </c>
      <c r="J61" s="102"/>
      <c r="K61" s="26">
        <f t="shared" si="1"/>
        <v>44.72</v>
      </c>
      <c r="L61" s="26">
        <f t="shared" si="2"/>
        <v>596.26</v>
      </c>
      <c r="M61" s="102">
        <f t="shared" si="3"/>
        <v>481.17</v>
      </c>
      <c r="N61" s="26">
        <f t="shared" si="4"/>
        <v>26.09</v>
      </c>
      <c r="O61" s="102">
        <f t="shared" si="5"/>
        <v>209</v>
      </c>
      <c r="P61" s="102">
        <f t="shared" si="6"/>
        <v>0</v>
      </c>
      <c r="Q61" s="102">
        <f t="shared" si="7"/>
        <v>1357.24</v>
      </c>
      <c r="R61" s="26">
        <f t="shared" si="8"/>
        <v>0</v>
      </c>
      <c r="S61" s="26">
        <f t="shared" si="9"/>
        <v>298.13</v>
      </c>
      <c r="T61" s="102">
        <f t="shared" si="10"/>
        <v>120.29</v>
      </c>
      <c r="U61" s="26">
        <f t="shared" si="11"/>
        <v>11.18</v>
      </c>
      <c r="V61" s="102">
        <f t="shared" si="12"/>
        <v>209</v>
      </c>
      <c r="W61" s="102">
        <f t="shared" si="13"/>
        <v>0</v>
      </c>
      <c r="X61" s="26">
        <f t="shared" si="14"/>
        <v>638.6</v>
      </c>
      <c r="Y61" s="26">
        <f t="shared" si="15"/>
        <v>1995.84</v>
      </c>
      <c r="Z61" s="26"/>
      <c r="AA61" s="119" t="s">
        <v>68</v>
      </c>
      <c r="AB61" s="120">
        <f t="shared" ref="AB61:AH61" si="73">K61+R61</f>
        <v>44.72</v>
      </c>
      <c r="AC61" s="120">
        <f t="shared" si="73"/>
        <v>894.39</v>
      </c>
      <c r="AD61" s="120">
        <f t="shared" si="73"/>
        <v>601.46</v>
      </c>
      <c r="AE61" s="120">
        <f t="shared" si="73"/>
        <v>37.27</v>
      </c>
      <c r="AF61" s="120">
        <f t="shared" si="73"/>
        <v>418</v>
      </c>
      <c r="AG61" s="120">
        <f t="shared" si="73"/>
        <v>0</v>
      </c>
      <c r="AH61" s="120">
        <f t="shared" si="73"/>
        <v>1995.84</v>
      </c>
      <c r="AI61" s="119" t="s">
        <v>35</v>
      </c>
    </row>
    <row r="62" s="17" customFormat="1" ht="16" customHeight="1" spans="1:35">
      <c r="A62" s="100">
        <f t="shared" si="0"/>
        <v>59</v>
      </c>
      <c r="B62" s="26" t="s">
        <v>113</v>
      </c>
      <c r="C62" s="101" t="s">
        <v>238</v>
      </c>
      <c r="D62" s="26" t="s">
        <v>239</v>
      </c>
      <c r="E62" s="26">
        <v>3726.65</v>
      </c>
      <c r="F62" s="26">
        <v>3726.65</v>
      </c>
      <c r="G62" s="102">
        <v>6014.67</v>
      </c>
      <c r="H62" s="26">
        <v>3726.65</v>
      </c>
      <c r="I62" s="102">
        <v>4180</v>
      </c>
      <c r="J62" s="102"/>
      <c r="K62" s="26">
        <f t="shared" si="1"/>
        <v>44.72</v>
      </c>
      <c r="L62" s="26">
        <f t="shared" si="2"/>
        <v>596.26</v>
      </c>
      <c r="M62" s="102">
        <f t="shared" si="3"/>
        <v>481.17</v>
      </c>
      <c r="N62" s="26">
        <f t="shared" si="4"/>
        <v>26.09</v>
      </c>
      <c r="O62" s="102">
        <f t="shared" si="5"/>
        <v>209</v>
      </c>
      <c r="P62" s="102">
        <f t="shared" si="6"/>
        <v>0</v>
      </c>
      <c r="Q62" s="102">
        <f t="shared" si="7"/>
        <v>1357.24</v>
      </c>
      <c r="R62" s="26">
        <f t="shared" si="8"/>
        <v>0</v>
      </c>
      <c r="S62" s="26">
        <f t="shared" si="9"/>
        <v>298.13</v>
      </c>
      <c r="T62" s="102">
        <f t="shared" si="10"/>
        <v>120.29</v>
      </c>
      <c r="U62" s="26">
        <f t="shared" si="11"/>
        <v>11.18</v>
      </c>
      <c r="V62" s="102">
        <f t="shared" si="12"/>
        <v>209</v>
      </c>
      <c r="W62" s="102">
        <f t="shared" si="13"/>
        <v>0</v>
      </c>
      <c r="X62" s="26">
        <f t="shared" si="14"/>
        <v>638.6</v>
      </c>
      <c r="Y62" s="26">
        <f t="shared" si="15"/>
        <v>1995.84</v>
      </c>
      <c r="Z62" s="26"/>
      <c r="AA62" s="119" t="s">
        <v>68</v>
      </c>
      <c r="AB62" s="120">
        <f t="shared" ref="AB62:AH62" si="74">K62+R62</f>
        <v>44.72</v>
      </c>
      <c r="AC62" s="120">
        <f t="shared" si="74"/>
        <v>894.39</v>
      </c>
      <c r="AD62" s="120">
        <f t="shared" si="74"/>
        <v>601.46</v>
      </c>
      <c r="AE62" s="120">
        <f t="shared" si="74"/>
        <v>37.27</v>
      </c>
      <c r="AF62" s="120">
        <f t="shared" si="74"/>
        <v>418</v>
      </c>
      <c r="AG62" s="120">
        <f t="shared" si="74"/>
        <v>0</v>
      </c>
      <c r="AH62" s="120">
        <f t="shared" si="74"/>
        <v>1995.84</v>
      </c>
      <c r="AI62" s="119" t="s">
        <v>35</v>
      </c>
    </row>
    <row r="63" s="17" customFormat="1" ht="16" customHeight="1" spans="1:35">
      <c r="A63" s="100">
        <f t="shared" si="0"/>
        <v>60</v>
      </c>
      <c r="B63" s="26" t="s">
        <v>113</v>
      </c>
      <c r="C63" s="101" t="s">
        <v>240</v>
      </c>
      <c r="D63" s="301" t="s">
        <v>241</v>
      </c>
      <c r="E63" s="26">
        <v>3726.65</v>
      </c>
      <c r="F63" s="26">
        <v>3726.65</v>
      </c>
      <c r="G63" s="102">
        <v>6014.67</v>
      </c>
      <c r="H63" s="26">
        <v>3726.65</v>
      </c>
      <c r="I63" s="102">
        <v>3180</v>
      </c>
      <c r="J63" s="102"/>
      <c r="K63" s="26">
        <f t="shared" si="1"/>
        <v>44.72</v>
      </c>
      <c r="L63" s="26">
        <f t="shared" si="2"/>
        <v>596.26</v>
      </c>
      <c r="M63" s="102">
        <f t="shared" si="3"/>
        <v>481.17</v>
      </c>
      <c r="N63" s="26">
        <f t="shared" si="4"/>
        <v>26.09</v>
      </c>
      <c r="O63" s="102">
        <f t="shared" si="5"/>
        <v>159</v>
      </c>
      <c r="P63" s="102">
        <f t="shared" si="6"/>
        <v>0</v>
      </c>
      <c r="Q63" s="102">
        <f t="shared" si="7"/>
        <v>1307.24</v>
      </c>
      <c r="R63" s="26">
        <f t="shared" si="8"/>
        <v>0</v>
      </c>
      <c r="S63" s="26">
        <f t="shared" si="9"/>
        <v>298.13</v>
      </c>
      <c r="T63" s="102">
        <f t="shared" si="10"/>
        <v>120.29</v>
      </c>
      <c r="U63" s="26">
        <f t="shared" si="11"/>
        <v>11.18</v>
      </c>
      <c r="V63" s="102">
        <f t="shared" si="12"/>
        <v>159</v>
      </c>
      <c r="W63" s="102">
        <f t="shared" si="13"/>
        <v>0</v>
      </c>
      <c r="X63" s="26">
        <f t="shared" si="14"/>
        <v>588.6</v>
      </c>
      <c r="Y63" s="26">
        <f t="shared" si="15"/>
        <v>1895.84</v>
      </c>
      <c r="Z63" s="26"/>
      <c r="AA63" s="119" t="s">
        <v>68</v>
      </c>
      <c r="AB63" s="120">
        <f t="shared" ref="AB63:AH63" si="75">K63+R63</f>
        <v>44.72</v>
      </c>
      <c r="AC63" s="120">
        <f t="shared" si="75"/>
        <v>894.39</v>
      </c>
      <c r="AD63" s="120">
        <f t="shared" si="75"/>
        <v>601.46</v>
      </c>
      <c r="AE63" s="120">
        <f t="shared" si="75"/>
        <v>37.27</v>
      </c>
      <c r="AF63" s="120">
        <f t="shared" si="75"/>
        <v>318</v>
      </c>
      <c r="AG63" s="120">
        <f t="shared" si="75"/>
        <v>0</v>
      </c>
      <c r="AH63" s="120">
        <f t="shared" si="75"/>
        <v>1895.84</v>
      </c>
      <c r="AI63" s="119" t="s">
        <v>35</v>
      </c>
    </row>
    <row r="64" s="17" customFormat="1" ht="16" customHeight="1" spans="1:35">
      <c r="A64" s="100">
        <f t="shared" si="0"/>
        <v>61</v>
      </c>
      <c r="B64" s="26" t="s">
        <v>113</v>
      </c>
      <c r="C64" s="101" t="s">
        <v>242</v>
      </c>
      <c r="D64" s="26" t="s">
        <v>243</v>
      </c>
      <c r="E64" s="26">
        <v>3726.65</v>
      </c>
      <c r="F64" s="26">
        <v>3726.65</v>
      </c>
      <c r="G64" s="102">
        <v>6014.67</v>
      </c>
      <c r="H64" s="26">
        <v>3726.65</v>
      </c>
      <c r="I64" s="102">
        <v>3180</v>
      </c>
      <c r="J64" s="102"/>
      <c r="K64" s="26">
        <f t="shared" si="1"/>
        <v>44.72</v>
      </c>
      <c r="L64" s="26">
        <f t="shared" si="2"/>
        <v>596.26</v>
      </c>
      <c r="M64" s="102">
        <f t="shared" si="3"/>
        <v>481.17</v>
      </c>
      <c r="N64" s="26">
        <f t="shared" si="4"/>
        <v>26.09</v>
      </c>
      <c r="O64" s="102">
        <f t="shared" si="5"/>
        <v>159</v>
      </c>
      <c r="P64" s="102">
        <f t="shared" si="6"/>
        <v>0</v>
      </c>
      <c r="Q64" s="102">
        <f t="shared" si="7"/>
        <v>1307.24</v>
      </c>
      <c r="R64" s="26">
        <f t="shared" si="8"/>
        <v>0</v>
      </c>
      <c r="S64" s="26">
        <f t="shared" si="9"/>
        <v>298.13</v>
      </c>
      <c r="T64" s="102">
        <f t="shared" si="10"/>
        <v>120.29</v>
      </c>
      <c r="U64" s="26">
        <f t="shared" si="11"/>
        <v>11.18</v>
      </c>
      <c r="V64" s="102">
        <f t="shared" si="12"/>
        <v>159</v>
      </c>
      <c r="W64" s="102">
        <f t="shared" si="13"/>
        <v>0</v>
      </c>
      <c r="X64" s="26">
        <f t="shared" si="14"/>
        <v>588.6</v>
      </c>
      <c r="Y64" s="26">
        <f t="shared" si="15"/>
        <v>1895.84</v>
      </c>
      <c r="Z64" s="26"/>
      <c r="AA64" s="119" t="s">
        <v>67</v>
      </c>
      <c r="AB64" s="120">
        <f t="shared" ref="AB64:AH64" si="76">K64+R64</f>
        <v>44.72</v>
      </c>
      <c r="AC64" s="120">
        <f t="shared" si="76"/>
        <v>894.39</v>
      </c>
      <c r="AD64" s="120">
        <f t="shared" si="76"/>
        <v>601.46</v>
      </c>
      <c r="AE64" s="120">
        <f t="shared" si="76"/>
        <v>37.27</v>
      </c>
      <c r="AF64" s="120">
        <f t="shared" si="76"/>
        <v>318</v>
      </c>
      <c r="AG64" s="120">
        <f t="shared" si="76"/>
        <v>0</v>
      </c>
      <c r="AH64" s="120">
        <f t="shared" si="76"/>
        <v>1895.84</v>
      </c>
      <c r="AI64" s="119" t="s">
        <v>34</v>
      </c>
    </row>
    <row r="65" s="17" customFormat="1" ht="16" customHeight="1" spans="1:35">
      <c r="A65" s="100">
        <f t="shared" si="0"/>
        <v>62</v>
      </c>
      <c r="B65" s="26" t="s">
        <v>207</v>
      </c>
      <c r="C65" s="101" t="s">
        <v>244</v>
      </c>
      <c r="D65" s="26" t="s">
        <v>245</v>
      </c>
      <c r="E65" s="26">
        <v>3726.65</v>
      </c>
      <c r="F65" s="26">
        <v>3726.65</v>
      </c>
      <c r="G65" s="102">
        <v>6014.67</v>
      </c>
      <c r="H65" s="26">
        <v>3726.65</v>
      </c>
      <c r="I65" s="102">
        <v>3180</v>
      </c>
      <c r="J65" s="102"/>
      <c r="K65" s="26">
        <f t="shared" si="1"/>
        <v>44.72</v>
      </c>
      <c r="L65" s="26">
        <f t="shared" si="2"/>
        <v>596.26</v>
      </c>
      <c r="M65" s="102">
        <f t="shared" si="3"/>
        <v>481.17</v>
      </c>
      <c r="N65" s="26">
        <f t="shared" si="4"/>
        <v>26.09</v>
      </c>
      <c r="O65" s="102">
        <f t="shared" si="5"/>
        <v>159</v>
      </c>
      <c r="P65" s="102">
        <f t="shared" si="6"/>
        <v>0</v>
      </c>
      <c r="Q65" s="102">
        <f t="shared" si="7"/>
        <v>1307.24</v>
      </c>
      <c r="R65" s="26">
        <f t="shared" si="8"/>
        <v>0</v>
      </c>
      <c r="S65" s="26">
        <f t="shared" si="9"/>
        <v>298.13</v>
      </c>
      <c r="T65" s="102">
        <f t="shared" si="10"/>
        <v>120.29</v>
      </c>
      <c r="U65" s="26">
        <f t="shared" si="11"/>
        <v>11.18</v>
      </c>
      <c r="V65" s="102">
        <f t="shared" si="12"/>
        <v>159</v>
      </c>
      <c r="W65" s="102">
        <f t="shared" si="13"/>
        <v>0</v>
      </c>
      <c r="X65" s="26">
        <f t="shared" si="14"/>
        <v>588.6</v>
      </c>
      <c r="Y65" s="26">
        <f t="shared" si="15"/>
        <v>1895.84</v>
      </c>
      <c r="Z65" s="26"/>
      <c r="AA65" s="119" t="s">
        <v>59</v>
      </c>
      <c r="AB65" s="120">
        <f t="shared" ref="AB65:AH65" si="77">K65+R65</f>
        <v>44.72</v>
      </c>
      <c r="AC65" s="120">
        <f t="shared" si="77"/>
        <v>894.39</v>
      </c>
      <c r="AD65" s="120">
        <f t="shared" si="77"/>
        <v>601.46</v>
      </c>
      <c r="AE65" s="120">
        <f t="shared" si="77"/>
        <v>37.27</v>
      </c>
      <c r="AF65" s="120">
        <f t="shared" si="77"/>
        <v>318</v>
      </c>
      <c r="AG65" s="120">
        <f t="shared" si="77"/>
        <v>0</v>
      </c>
      <c r="AH65" s="120">
        <f t="shared" si="77"/>
        <v>1895.84</v>
      </c>
      <c r="AI65" s="119" t="s">
        <v>35</v>
      </c>
    </row>
    <row r="66" s="17" customFormat="1" ht="16" customHeight="1" spans="1:35">
      <c r="A66" s="100">
        <f t="shared" si="0"/>
        <v>63</v>
      </c>
      <c r="B66" s="26" t="s">
        <v>246</v>
      </c>
      <c r="C66" s="108" t="s">
        <v>247</v>
      </c>
      <c r="D66" s="20" t="s">
        <v>248</v>
      </c>
      <c r="E66" s="26">
        <v>3726.65</v>
      </c>
      <c r="F66" s="26">
        <v>3726.65</v>
      </c>
      <c r="G66" s="102">
        <v>6014.67</v>
      </c>
      <c r="H66" s="26">
        <v>3726.65</v>
      </c>
      <c r="I66" s="102">
        <v>3180</v>
      </c>
      <c r="J66" s="102"/>
      <c r="K66" s="26">
        <f t="shared" si="1"/>
        <v>44.72</v>
      </c>
      <c r="L66" s="26">
        <f t="shared" si="2"/>
        <v>596.26</v>
      </c>
      <c r="M66" s="102">
        <f t="shared" si="3"/>
        <v>481.17</v>
      </c>
      <c r="N66" s="26">
        <f t="shared" si="4"/>
        <v>26.09</v>
      </c>
      <c r="O66" s="102">
        <f t="shared" si="5"/>
        <v>159</v>
      </c>
      <c r="P66" s="102">
        <f t="shared" si="6"/>
        <v>0</v>
      </c>
      <c r="Q66" s="102">
        <f t="shared" si="7"/>
        <v>1307.24</v>
      </c>
      <c r="R66" s="26">
        <f t="shared" si="8"/>
        <v>0</v>
      </c>
      <c r="S66" s="26">
        <f t="shared" si="9"/>
        <v>298.13</v>
      </c>
      <c r="T66" s="102">
        <f t="shared" si="10"/>
        <v>120.29</v>
      </c>
      <c r="U66" s="26">
        <f t="shared" si="11"/>
        <v>11.18</v>
      </c>
      <c r="V66" s="102">
        <f t="shared" si="12"/>
        <v>159</v>
      </c>
      <c r="W66" s="102">
        <f t="shared" si="13"/>
        <v>0</v>
      </c>
      <c r="X66" s="26">
        <f t="shared" si="14"/>
        <v>588.6</v>
      </c>
      <c r="Y66" s="26">
        <f t="shared" si="15"/>
        <v>1895.84</v>
      </c>
      <c r="Z66" s="26"/>
      <c r="AA66" s="119" t="s">
        <v>56</v>
      </c>
      <c r="AB66" s="120">
        <f t="shared" ref="AB66:AH66" si="78">K66+R66</f>
        <v>44.72</v>
      </c>
      <c r="AC66" s="120">
        <f t="shared" si="78"/>
        <v>894.39</v>
      </c>
      <c r="AD66" s="120">
        <f t="shared" si="78"/>
        <v>601.46</v>
      </c>
      <c r="AE66" s="120">
        <f t="shared" si="78"/>
        <v>37.27</v>
      </c>
      <c r="AF66" s="120">
        <f t="shared" si="78"/>
        <v>318</v>
      </c>
      <c r="AG66" s="120">
        <f t="shared" si="78"/>
        <v>0</v>
      </c>
      <c r="AH66" s="120">
        <f t="shared" si="78"/>
        <v>1895.84</v>
      </c>
      <c r="AI66" s="119" t="s">
        <v>32</v>
      </c>
    </row>
    <row r="67" s="17" customFormat="1" ht="16" customHeight="1" spans="1:35">
      <c r="A67" s="100">
        <f t="shared" si="0"/>
        <v>64</v>
      </c>
      <c r="B67" s="26" t="s">
        <v>207</v>
      </c>
      <c r="C67" s="108" t="s">
        <v>249</v>
      </c>
      <c r="D67" s="20" t="s">
        <v>250</v>
      </c>
      <c r="E67" s="26">
        <v>3726.65</v>
      </c>
      <c r="F67" s="26">
        <v>3726.65</v>
      </c>
      <c r="G67" s="102">
        <v>6014.67</v>
      </c>
      <c r="H67" s="26">
        <v>3726.65</v>
      </c>
      <c r="I67" s="102">
        <v>3180</v>
      </c>
      <c r="J67" s="102"/>
      <c r="K67" s="26">
        <f t="shared" si="1"/>
        <v>44.72</v>
      </c>
      <c r="L67" s="26">
        <f t="shared" si="2"/>
        <v>596.26</v>
      </c>
      <c r="M67" s="102">
        <f t="shared" si="3"/>
        <v>481.17</v>
      </c>
      <c r="N67" s="26">
        <f t="shared" si="4"/>
        <v>26.09</v>
      </c>
      <c r="O67" s="102">
        <f t="shared" si="5"/>
        <v>159</v>
      </c>
      <c r="P67" s="102">
        <f t="shared" si="6"/>
        <v>0</v>
      </c>
      <c r="Q67" s="102">
        <f t="shared" si="7"/>
        <v>1307.24</v>
      </c>
      <c r="R67" s="26">
        <f t="shared" si="8"/>
        <v>0</v>
      </c>
      <c r="S67" s="26">
        <f t="shared" si="9"/>
        <v>298.13</v>
      </c>
      <c r="T67" s="102">
        <f t="shared" si="10"/>
        <v>120.29</v>
      </c>
      <c r="U67" s="26">
        <f t="shared" si="11"/>
        <v>11.18</v>
      </c>
      <c r="V67" s="102">
        <f t="shared" si="12"/>
        <v>159</v>
      </c>
      <c r="W67" s="102">
        <f t="shared" si="13"/>
        <v>0</v>
      </c>
      <c r="X67" s="26">
        <f t="shared" si="14"/>
        <v>588.6</v>
      </c>
      <c r="Y67" s="26">
        <f t="shared" si="15"/>
        <v>1895.84</v>
      </c>
      <c r="Z67" s="26"/>
      <c r="AA67" s="119" t="s">
        <v>59</v>
      </c>
      <c r="AB67" s="120">
        <f t="shared" ref="AB67:AH67" si="79">K67+R67</f>
        <v>44.72</v>
      </c>
      <c r="AC67" s="120">
        <f t="shared" si="79"/>
        <v>894.39</v>
      </c>
      <c r="AD67" s="120">
        <f t="shared" si="79"/>
        <v>601.46</v>
      </c>
      <c r="AE67" s="120">
        <f t="shared" si="79"/>
        <v>37.27</v>
      </c>
      <c r="AF67" s="120">
        <f t="shared" si="79"/>
        <v>318</v>
      </c>
      <c r="AG67" s="120">
        <f t="shared" si="79"/>
        <v>0</v>
      </c>
      <c r="AH67" s="120">
        <f t="shared" si="79"/>
        <v>1895.84</v>
      </c>
      <c r="AI67" s="119" t="s">
        <v>35</v>
      </c>
    </row>
    <row r="68" s="17" customFormat="1" ht="16" customHeight="1" spans="1:35">
      <c r="A68" s="100">
        <f t="shared" ref="A68:A131" si="80">ROW()-3</f>
        <v>65</v>
      </c>
      <c r="B68" s="26" t="s">
        <v>207</v>
      </c>
      <c r="C68" s="108" t="s">
        <v>251</v>
      </c>
      <c r="D68" s="20" t="s">
        <v>252</v>
      </c>
      <c r="E68" s="26">
        <v>3726.65</v>
      </c>
      <c r="F68" s="26">
        <v>3726.65</v>
      </c>
      <c r="G68" s="102">
        <v>6014.67</v>
      </c>
      <c r="H68" s="26">
        <v>3726.65</v>
      </c>
      <c r="I68" s="102">
        <v>2200</v>
      </c>
      <c r="J68" s="102"/>
      <c r="K68" s="26">
        <f t="shared" ref="K68:K131" si="81">ROUND(E68*0.012,2)</f>
        <v>44.72</v>
      </c>
      <c r="L68" s="26">
        <f t="shared" ref="L68:L131" si="82">ROUND(F68*0.16,2)</f>
        <v>596.26</v>
      </c>
      <c r="M68" s="102">
        <f t="shared" ref="M68:M131" si="83">ROUND(G68*0.08,2)</f>
        <v>481.17</v>
      </c>
      <c r="N68" s="26">
        <f t="shared" ref="N68:N131" si="84">ROUND(H68*0.007,2)</f>
        <v>26.09</v>
      </c>
      <c r="O68" s="102">
        <f t="shared" ref="O68:O131" si="85">I68*5%</f>
        <v>110</v>
      </c>
      <c r="P68" s="102">
        <f t="shared" ref="P68:P131" si="86">J68*50%</f>
        <v>0</v>
      </c>
      <c r="Q68" s="102">
        <f t="shared" ref="Q68:Q131" si="87">SUM(K68:P68)</f>
        <v>1258.24</v>
      </c>
      <c r="R68" s="26">
        <f t="shared" ref="R68:R131" si="88">E68*0</f>
        <v>0</v>
      </c>
      <c r="S68" s="26">
        <f t="shared" ref="S68:S131" si="89">ROUND(F68*0.08,2)</f>
        <v>298.13</v>
      </c>
      <c r="T68" s="102">
        <f t="shared" ref="T68:T131" si="90">ROUND(G68*0.02,2)</f>
        <v>120.29</v>
      </c>
      <c r="U68" s="26">
        <f t="shared" ref="U68:U131" si="91">ROUND(H68*0.003,2)</f>
        <v>11.18</v>
      </c>
      <c r="V68" s="102">
        <f t="shared" ref="V68:V131" si="92">I68*5%</f>
        <v>110</v>
      </c>
      <c r="W68" s="102">
        <f t="shared" ref="W68:W131" si="93">J68*50%</f>
        <v>0</v>
      </c>
      <c r="X68" s="26">
        <f t="shared" ref="X68:X131" si="94">SUM(R68:W68)</f>
        <v>539.6</v>
      </c>
      <c r="Y68" s="26">
        <f t="shared" ref="Y68:Y131" si="95">Q68+X68</f>
        <v>1797.84</v>
      </c>
      <c r="Z68" s="26"/>
      <c r="AA68" s="119" t="s">
        <v>60</v>
      </c>
      <c r="AB68" s="120">
        <f t="shared" ref="AB68:AH68" si="96">K68+R68</f>
        <v>44.72</v>
      </c>
      <c r="AC68" s="120">
        <f t="shared" si="96"/>
        <v>894.39</v>
      </c>
      <c r="AD68" s="120">
        <f t="shared" si="96"/>
        <v>601.46</v>
      </c>
      <c r="AE68" s="120">
        <f t="shared" si="96"/>
        <v>37.27</v>
      </c>
      <c r="AF68" s="120">
        <f t="shared" si="96"/>
        <v>220</v>
      </c>
      <c r="AG68" s="120">
        <f t="shared" si="96"/>
        <v>0</v>
      </c>
      <c r="AH68" s="120">
        <f t="shared" si="96"/>
        <v>1797.84</v>
      </c>
      <c r="AI68" s="119" t="s">
        <v>33</v>
      </c>
    </row>
    <row r="69" s="17" customFormat="1" ht="16" customHeight="1" spans="1:35">
      <c r="A69" s="100">
        <f t="shared" si="80"/>
        <v>66</v>
      </c>
      <c r="B69" s="26" t="s">
        <v>207</v>
      </c>
      <c r="C69" s="108" t="s">
        <v>253</v>
      </c>
      <c r="D69" s="302" t="s">
        <v>254</v>
      </c>
      <c r="E69" s="26">
        <v>3726.65</v>
      </c>
      <c r="F69" s="26">
        <v>3726.65</v>
      </c>
      <c r="G69" s="102">
        <v>6014.67</v>
      </c>
      <c r="H69" s="26">
        <v>3726.65</v>
      </c>
      <c r="I69" s="102">
        <v>3180</v>
      </c>
      <c r="J69" s="102"/>
      <c r="K69" s="26">
        <f t="shared" si="81"/>
        <v>44.72</v>
      </c>
      <c r="L69" s="26">
        <f t="shared" si="82"/>
        <v>596.26</v>
      </c>
      <c r="M69" s="102">
        <f t="shared" si="83"/>
        <v>481.17</v>
      </c>
      <c r="N69" s="26">
        <f t="shared" si="84"/>
        <v>26.09</v>
      </c>
      <c r="O69" s="102">
        <f t="shared" si="85"/>
        <v>159</v>
      </c>
      <c r="P69" s="102">
        <f t="shared" si="86"/>
        <v>0</v>
      </c>
      <c r="Q69" s="102">
        <f t="shared" si="87"/>
        <v>1307.24</v>
      </c>
      <c r="R69" s="26">
        <f t="shared" si="88"/>
        <v>0</v>
      </c>
      <c r="S69" s="26">
        <f t="shared" si="89"/>
        <v>298.13</v>
      </c>
      <c r="T69" s="102">
        <f t="shared" si="90"/>
        <v>120.29</v>
      </c>
      <c r="U69" s="26">
        <f t="shared" si="91"/>
        <v>11.18</v>
      </c>
      <c r="V69" s="102">
        <f t="shared" si="92"/>
        <v>159</v>
      </c>
      <c r="W69" s="102">
        <f t="shared" si="93"/>
        <v>0</v>
      </c>
      <c r="X69" s="26">
        <f t="shared" si="94"/>
        <v>588.6</v>
      </c>
      <c r="Y69" s="26">
        <f t="shared" si="95"/>
        <v>1895.84</v>
      </c>
      <c r="Z69" s="26"/>
      <c r="AA69" s="119" t="s">
        <v>66</v>
      </c>
      <c r="AB69" s="120">
        <f t="shared" ref="AB69:AH69" si="97">K69+R69</f>
        <v>44.72</v>
      </c>
      <c r="AC69" s="120">
        <f t="shared" si="97"/>
        <v>894.39</v>
      </c>
      <c r="AD69" s="120">
        <f t="shared" si="97"/>
        <v>601.46</v>
      </c>
      <c r="AE69" s="120">
        <f t="shared" si="97"/>
        <v>37.27</v>
      </c>
      <c r="AF69" s="120">
        <f t="shared" si="97"/>
        <v>318</v>
      </c>
      <c r="AG69" s="120">
        <f t="shared" si="97"/>
        <v>0</v>
      </c>
      <c r="AH69" s="120">
        <f t="shared" si="97"/>
        <v>1895.84</v>
      </c>
      <c r="AI69" s="119" t="s">
        <v>33</v>
      </c>
    </row>
    <row r="70" s="17" customFormat="1" ht="16" customHeight="1" spans="1:35">
      <c r="A70" s="100">
        <f t="shared" si="80"/>
        <v>67</v>
      </c>
      <c r="B70" s="26" t="s">
        <v>185</v>
      </c>
      <c r="C70" s="101" t="s">
        <v>255</v>
      </c>
      <c r="D70" s="26" t="s">
        <v>256</v>
      </c>
      <c r="E70" s="26">
        <v>3726.65</v>
      </c>
      <c r="F70" s="26">
        <v>3726.65</v>
      </c>
      <c r="G70" s="102">
        <v>6014.67</v>
      </c>
      <c r="H70" s="26">
        <v>3726.65</v>
      </c>
      <c r="I70" s="102">
        <v>4180</v>
      </c>
      <c r="J70" s="102"/>
      <c r="K70" s="26">
        <f t="shared" si="81"/>
        <v>44.72</v>
      </c>
      <c r="L70" s="26">
        <f t="shared" si="82"/>
        <v>596.26</v>
      </c>
      <c r="M70" s="102">
        <f t="shared" si="83"/>
        <v>481.17</v>
      </c>
      <c r="N70" s="26">
        <f t="shared" si="84"/>
        <v>26.09</v>
      </c>
      <c r="O70" s="102">
        <f t="shared" si="85"/>
        <v>209</v>
      </c>
      <c r="P70" s="102">
        <f t="shared" si="86"/>
        <v>0</v>
      </c>
      <c r="Q70" s="102">
        <f t="shared" si="87"/>
        <v>1357.24</v>
      </c>
      <c r="R70" s="26">
        <f t="shared" si="88"/>
        <v>0</v>
      </c>
      <c r="S70" s="26">
        <f t="shared" si="89"/>
        <v>298.13</v>
      </c>
      <c r="T70" s="102">
        <f t="shared" si="90"/>
        <v>120.29</v>
      </c>
      <c r="U70" s="26">
        <f t="shared" si="91"/>
        <v>11.18</v>
      </c>
      <c r="V70" s="102">
        <f t="shared" si="92"/>
        <v>209</v>
      </c>
      <c r="W70" s="102">
        <f t="shared" si="93"/>
        <v>0</v>
      </c>
      <c r="X70" s="26">
        <f t="shared" si="94"/>
        <v>638.6</v>
      </c>
      <c r="Y70" s="26">
        <f t="shared" si="95"/>
        <v>1995.84</v>
      </c>
      <c r="Z70" s="26"/>
      <c r="AA70" s="119" t="s">
        <v>52</v>
      </c>
      <c r="AB70" s="120">
        <f t="shared" ref="AB70:AH70" si="98">K70+R70</f>
        <v>44.72</v>
      </c>
      <c r="AC70" s="120">
        <f t="shared" si="98"/>
        <v>894.39</v>
      </c>
      <c r="AD70" s="120">
        <f t="shared" si="98"/>
        <v>601.46</v>
      </c>
      <c r="AE70" s="120">
        <f t="shared" si="98"/>
        <v>37.27</v>
      </c>
      <c r="AF70" s="120">
        <f t="shared" si="98"/>
        <v>418</v>
      </c>
      <c r="AG70" s="120">
        <f t="shared" si="98"/>
        <v>0</v>
      </c>
      <c r="AH70" s="120">
        <f t="shared" si="98"/>
        <v>1995.84</v>
      </c>
      <c r="AI70" s="119" t="s">
        <v>34</v>
      </c>
    </row>
    <row r="71" s="17" customFormat="1" ht="16" customHeight="1" spans="1:35">
      <c r="A71" s="100">
        <f t="shared" si="80"/>
        <v>68</v>
      </c>
      <c r="B71" s="26" t="s">
        <v>193</v>
      </c>
      <c r="C71" s="101" t="s">
        <v>257</v>
      </c>
      <c r="D71" s="26" t="s">
        <v>258</v>
      </c>
      <c r="E71" s="26">
        <v>3726.65</v>
      </c>
      <c r="F71" s="26">
        <v>3726.65</v>
      </c>
      <c r="G71" s="102">
        <v>6014.67</v>
      </c>
      <c r="H71" s="26">
        <v>3726.65</v>
      </c>
      <c r="I71" s="102">
        <v>3180</v>
      </c>
      <c r="J71" s="102"/>
      <c r="K71" s="26">
        <f t="shared" si="81"/>
        <v>44.72</v>
      </c>
      <c r="L71" s="26">
        <f t="shared" si="82"/>
        <v>596.26</v>
      </c>
      <c r="M71" s="102">
        <f t="shared" si="83"/>
        <v>481.17</v>
      </c>
      <c r="N71" s="26">
        <f t="shared" si="84"/>
        <v>26.09</v>
      </c>
      <c r="O71" s="102">
        <f t="shared" si="85"/>
        <v>159</v>
      </c>
      <c r="P71" s="102">
        <f t="shared" si="86"/>
        <v>0</v>
      </c>
      <c r="Q71" s="102">
        <f t="shared" si="87"/>
        <v>1307.24</v>
      </c>
      <c r="R71" s="26">
        <f t="shared" si="88"/>
        <v>0</v>
      </c>
      <c r="S71" s="26">
        <f t="shared" si="89"/>
        <v>298.13</v>
      </c>
      <c r="T71" s="102">
        <f t="shared" si="90"/>
        <v>120.29</v>
      </c>
      <c r="U71" s="26">
        <f t="shared" si="91"/>
        <v>11.18</v>
      </c>
      <c r="V71" s="102">
        <f t="shared" si="92"/>
        <v>159</v>
      </c>
      <c r="W71" s="102">
        <f t="shared" si="93"/>
        <v>0</v>
      </c>
      <c r="X71" s="26">
        <f t="shared" si="94"/>
        <v>588.6</v>
      </c>
      <c r="Y71" s="26">
        <f t="shared" si="95"/>
        <v>1895.84</v>
      </c>
      <c r="Z71" s="26"/>
      <c r="AA71" s="119" t="s">
        <v>57</v>
      </c>
      <c r="AB71" s="120">
        <f t="shared" ref="AB71:AH71" si="99">K71+R71</f>
        <v>44.72</v>
      </c>
      <c r="AC71" s="120">
        <f t="shared" si="99"/>
        <v>894.39</v>
      </c>
      <c r="AD71" s="120">
        <f t="shared" si="99"/>
        <v>601.46</v>
      </c>
      <c r="AE71" s="120">
        <f t="shared" si="99"/>
        <v>37.27</v>
      </c>
      <c r="AF71" s="120">
        <f t="shared" si="99"/>
        <v>318</v>
      </c>
      <c r="AG71" s="120">
        <f t="shared" si="99"/>
        <v>0</v>
      </c>
      <c r="AH71" s="120">
        <f t="shared" si="99"/>
        <v>1895.84</v>
      </c>
      <c r="AI71" s="119" t="s">
        <v>35</v>
      </c>
    </row>
    <row r="72" s="17" customFormat="1" ht="16" customHeight="1" spans="1:35">
      <c r="A72" s="100">
        <f t="shared" si="80"/>
        <v>69</v>
      </c>
      <c r="B72" s="26" t="s">
        <v>180</v>
      </c>
      <c r="C72" s="101" t="s">
        <v>259</v>
      </c>
      <c r="D72" s="26" t="s">
        <v>260</v>
      </c>
      <c r="E72" s="26">
        <v>3726.65</v>
      </c>
      <c r="F72" s="26">
        <v>3726.65</v>
      </c>
      <c r="G72" s="102">
        <v>6014.67</v>
      </c>
      <c r="H72" s="26">
        <v>3726.65</v>
      </c>
      <c r="I72" s="102">
        <v>4180</v>
      </c>
      <c r="J72" s="102"/>
      <c r="K72" s="26">
        <f t="shared" si="81"/>
        <v>44.72</v>
      </c>
      <c r="L72" s="26">
        <f t="shared" si="82"/>
        <v>596.26</v>
      </c>
      <c r="M72" s="102">
        <f t="shared" si="83"/>
        <v>481.17</v>
      </c>
      <c r="N72" s="26">
        <f t="shared" si="84"/>
        <v>26.09</v>
      </c>
      <c r="O72" s="102">
        <f t="shared" si="85"/>
        <v>209</v>
      </c>
      <c r="P72" s="102">
        <f t="shared" si="86"/>
        <v>0</v>
      </c>
      <c r="Q72" s="102">
        <f t="shared" si="87"/>
        <v>1357.24</v>
      </c>
      <c r="R72" s="26">
        <f t="shared" si="88"/>
        <v>0</v>
      </c>
      <c r="S72" s="26">
        <f t="shared" si="89"/>
        <v>298.13</v>
      </c>
      <c r="T72" s="102">
        <f t="shared" si="90"/>
        <v>120.29</v>
      </c>
      <c r="U72" s="26">
        <f t="shared" si="91"/>
        <v>11.18</v>
      </c>
      <c r="V72" s="102">
        <f t="shared" si="92"/>
        <v>209</v>
      </c>
      <c r="W72" s="102">
        <f t="shared" si="93"/>
        <v>0</v>
      </c>
      <c r="X72" s="26">
        <f t="shared" si="94"/>
        <v>638.6</v>
      </c>
      <c r="Y72" s="26">
        <f t="shared" si="95"/>
        <v>1995.84</v>
      </c>
      <c r="Z72" s="26"/>
      <c r="AA72" s="119" t="s">
        <v>52</v>
      </c>
      <c r="AB72" s="120">
        <f t="shared" ref="AB72:AH72" si="100">K72+R72</f>
        <v>44.72</v>
      </c>
      <c r="AC72" s="120">
        <f t="shared" si="100"/>
        <v>894.39</v>
      </c>
      <c r="AD72" s="120">
        <f t="shared" si="100"/>
        <v>601.46</v>
      </c>
      <c r="AE72" s="120">
        <f t="shared" si="100"/>
        <v>37.27</v>
      </c>
      <c r="AF72" s="120">
        <f t="shared" si="100"/>
        <v>418</v>
      </c>
      <c r="AG72" s="120">
        <f t="shared" si="100"/>
        <v>0</v>
      </c>
      <c r="AH72" s="120">
        <f t="shared" si="100"/>
        <v>1995.84</v>
      </c>
      <c r="AI72" s="119" t="s">
        <v>34</v>
      </c>
    </row>
    <row r="73" s="17" customFormat="1" ht="16" customHeight="1" spans="1:35">
      <c r="A73" s="100">
        <f t="shared" si="80"/>
        <v>70</v>
      </c>
      <c r="B73" s="26" t="s">
        <v>180</v>
      </c>
      <c r="C73" s="108" t="s">
        <v>261</v>
      </c>
      <c r="D73" s="20" t="s">
        <v>262</v>
      </c>
      <c r="E73" s="26">
        <v>3726.65</v>
      </c>
      <c r="F73" s="26">
        <v>3726.65</v>
      </c>
      <c r="G73" s="102">
        <v>6014.67</v>
      </c>
      <c r="H73" s="26">
        <v>3726.65</v>
      </c>
      <c r="I73" s="102">
        <v>3180</v>
      </c>
      <c r="J73" s="102"/>
      <c r="K73" s="26">
        <f t="shared" si="81"/>
        <v>44.72</v>
      </c>
      <c r="L73" s="26">
        <f t="shared" si="82"/>
        <v>596.26</v>
      </c>
      <c r="M73" s="102">
        <f t="shared" si="83"/>
        <v>481.17</v>
      </c>
      <c r="N73" s="26">
        <f t="shared" si="84"/>
        <v>26.09</v>
      </c>
      <c r="O73" s="102">
        <f t="shared" si="85"/>
        <v>159</v>
      </c>
      <c r="P73" s="102">
        <f t="shared" si="86"/>
        <v>0</v>
      </c>
      <c r="Q73" s="102">
        <f t="shared" si="87"/>
        <v>1307.24</v>
      </c>
      <c r="R73" s="26">
        <f t="shared" si="88"/>
        <v>0</v>
      </c>
      <c r="S73" s="26">
        <f t="shared" si="89"/>
        <v>298.13</v>
      </c>
      <c r="T73" s="102">
        <f t="shared" si="90"/>
        <v>120.29</v>
      </c>
      <c r="U73" s="26">
        <f t="shared" si="91"/>
        <v>11.18</v>
      </c>
      <c r="V73" s="102">
        <f t="shared" si="92"/>
        <v>159</v>
      </c>
      <c r="W73" s="102">
        <f t="shared" si="93"/>
        <v>0</v>
      </c>
      <c r="X73" s="26">
        <f t="shared" si="94"/>
        <v>588.6</v>
      </c>
      <c r="Y73" s="26">
        <f t="shared" si="95"/>
        <v>1895.84</v>
      </c>
      <c r="Z73" s="26"/>
      <c r="AA73" s="119" t="s">
        <v>52</v>
      </c>
      <c r="AB73" s="120">
        <f t="shared" ref="AB73:AH73" si="101">K73+R73</f>
        <v>44.72</v>
      </c>
      <c r="AC73" s="120">
        <f t="shared" si="101"/>
        <v>894.39</v>
      </c>
      <c r="AD73" s="120">
        <f t="shared" si="101"/>
        <v>601.46</v>
      </c>
      <c r="AE73" s="120">
        <f t="shared" si="101"/>
        <v>37.27</v>
      </c>
      <c r="AF73" s="120">
        <f t="shared" si="101"/>
        <v>318</v>
      </c>
      <c r="AG73" s="120">
        <f t="shared" si="101"/>
        <v>0</v>
      </c>
      <c r="AH73" s="120">
        <f t="shared" si="101"/>
        <v>1895.84</v>
      </c>
      <c r="AI73" s="119" t="s">
        <v>34</v>
      </c>
    </row>
    <row r="74" s="17" customFormat="1" ht="16" customHeight="1" spans="1:35">
      <c r="A74" s="100">
        <f t="shared" si="80"/>
        <v>71</v>
      </c>
      <c r="B74" s="26" t="s">
        <v>180</v>
      </c>
      <c r="C74" s="108" t="s">
        <v>263</v>
      </c>
      <c r="D74" s="303" t="s">
        <v>264</v>
      </c>
      <c r="E74" s="26">
        <v>3726.65</v>
      </c>
      <c r="F74" s="26">
        <v>3726.65</v>
      </c>
      <c r="G74" s="102">
        <v>6014.67</v>
      </c>
      <c r="H74" s="26">
        <v>3726.65</v>
      </c>
      <c r="I74" s="102">
        <v>3180</v>
      </c>
      <c r="J74" s="102"/>
      <c r="K74" s="26">
        <f t="shared" si="81"/>
        <v>44.72</v>
      </c>
      <c r="L74" s="26">
        <f t="shared" si="82"/>
        <v>596.26</v>
      </c>
      <c r="M74" s="102">
        <f t="shared" si="83"/>
        <v>481.17</v>
      </c>
      <c r="N74" s="26">
        <f t="shared" si="84"/>
        <v>26.09</v>
      </c>
      <c r="O74" s="102">
        <f t="shared" si="85"/>
        <v>159</v>
      </c>
      <c r="P74" s="102">
        <f t="shared" si="86"/>
        <v>0</v>
      </c>
      <c r="Q74" s="102">
        <f t="shared" si="87"/>
        <v>1307.24</v>
      </c>
      <c r="R74" s="26">
        <f t="shared" si="88"/>
        <v>0</v>
      </c>
      <c r="S74" s="26">
        <f t="shared" si="89"/>
        <v>298.13</v>
      </c>
      <c r="T74" s="102">
        <f t="shared" si="90"/>
        <v>120.29</v>
      </c>
      <c r="U74" s="26">
        <f t="shared" si="91"/>
        <v>11.18</v>
      </c>
      <c r="V74" s="102">
        <f t="shared" si="92"/>
        <v>159</v>
      </c>
      <c r="W74" s="102">
        <f t="shared" si="93"/>
        <v>0</v>
      </c>
      <c r="X74" s="26">
        <f t="shared" si="94"/>
        <v>588.6</v>
      </c>
      <c r="Y74" s="26">
        <f t="shared" si="95"/>
        <v>1895.84</v>
      </c>
      <c r="Z74" s="26"/>
      <c r="AA74" s="119" t="s">
        <v>52</v>
      </c>
      <c r="AB74" s="120">
        <f t="shared" ref="AB74:AH74" si="102">K74+R74</f>
        <v>44.72</v>
      </c>
      <c r="AC74" s="120">
        <f t="shared" si="102"/>
        <v>894.39</v>
      </c>
      <c r="AD74" s="120">
        <f t="shared" si="102"/>
        <v>601.46</v>
      </c>
      <c r="AE74" s="120">
        <f t="shared" si="102"/>
        <v>37.27</v>
      </c>
      <c r="AF74" s="120">
        <f t="shared" si="102"/>
        <v>318</v>
      </c>
      <c r="AG74" s="120">
        <f t="shared" si="102"/>
        <v>0</v>
      </c>
      <c r="AH74" s="120">
        <f t="shared" si="102"/>
        <v>1895.84</v>
      </c>
      <c r="AI74" s="119" t="s">
        <v>34</v>
      </c>
    </row>
    <row r="75" s="17" customFormat="1" ht="16" customHeight="1" spans="1:35">
      <c r="A75" s="100">
        <f t="shared" si="80"/>
        <v>72</v>
      </c>
      <c r="B75" s="26" t="s">
        <v>265</v>
      </c>
      <c r="C75" s="101" t="s">
        <v>266</v>
      </c>
      <c r="D75" s="26" t="s">
        <v>267</v>
      </c>
      <c r="E75" s="26">
        <v>3820</v>
      </c>
      <c r="F75" s="26">
        <v>3820</v>
      </c>
      <c r="G75" s="102">
        <v>6014.67</v>
      </c>
      <c r="H75" s="26">
        <v>3820</v>
      </c>
      <c r="I75" s="102">
        <v>4180</v>
      </c>
      <c r="J75" s="102"/>
      <c r="K75" s="26">
        <f t="shared" si="81"/>
        <v>45.84</v>
      </c>
      <c r="L75" s="26">
        <f t="shared" si="82"/>
        <v>611.2</v>
      </c>
      <c r="M75" s="102">
        <f t="shared" si="83"/>
        <v>481.17</v>
      </c>
      <c r="N75" s="26">
        <f t="shared" si="84"/>
        <v>26.74</v>
      </c>
      <c r="O75" s="102">
        <f t="shared" si="85"/>
        <v>209</v>
      </c>
      <c r="P75" s="102">
        <f t="shared" si="86"/>
        <v>0</v>
      </c>
      <c r="Q75" s="102">
        <f t="shared" si="87"/>
        <v>1373.95</v>
      </c>
      <c r="R75" s="26">
        <f t="shared" si="88"/>
        <v>0</v>
      </c>
      <c r="S75" s="26">
        <f t="shared" si="89"/>
        <v>305.6</v>
      </c>
      <c r="T75" s="102">
        <f t="shared" si="90"/>
        <v>120.29</v>
      </c>
      <c r="U75" s="26">
        <f t="shared" si="91"/>
        <v>11.46</v>
      </c>
      <c r="V75" s="102">
        <f t="shared" si="92"/>
        <v>209</v>
      </c>
      <c r="W75" s="102">
        <f t="shared" si="93"/>
        <v>0</v>
      </c>
      <c r="X75" s="26">
        <f t="shared" si="94"/>
        <v>646.35</v>
      </c>
      <c r="Y75" s="26">
        <f t="shared" si="95"/>
        <v>2020.3</v>
      </c>
      <c r="Z75" s="26"/>
      <c r="AA75" s="119" t="s">
        <v>67</v>
      </c>
      <c r="AB75" s="120">
        <f t="shared" ref="AB75:AH75" si="103">K75+R75</f>
        <v>45.84</v>
      </c>
      <c r="AC75" s="120">
        <f t="shared" si="103"/>
        <v>916.8</v>
      </c>
      <c r="AD75" s="120">
        <f t="shared" si="103"/>
        <v>601.46</v>
      </c>
      <c r="AE75" s="120">
        <f t="shared" si="103"/>
        <v>38.2</v>
      </c>
      <c r="AF75" s="120">
        <f t="shared" si="103"/>
        <v>418</v>
      </c>
      <c r="AG75" s="120">
        <f t="shared" si="103"/>
        <v>0</v>
      </c>
      <c r="AH75" s="120">
        <f t="shared" si="103"/>
        <v>2020.3</v>
      </c>
      <c r="AI75" s="119" t="s">
        <v>34</v>
      </c>
    </row>
    <row r="76" s="17" customFormat="1" ht="16" customHeight="1" spans="1:35">
      <c r="A76" s="100">
        <f t="shared" si="80"/>
        <v>73</v>
      </c>
      <c r="B76" s="26" t="s">
        <v>123</v>
      </c>
      <c r="C76" s="101" t="s">
        <v>268</v>
      </c>
      <c r="D76" s="26" t="s">
        <v>269</v>
      </c>
      <c r="E76" s="26">
        <v>3726.65</v>
      </c>
      <c r="F76" s="26">
        <v>3726.65</v>
      </c>
      <c r="G76" s="102">
        <v>6014.67</v>
      </c>
      <c r="H76" s="26">
        <v>3726.65</v>
      </c>
      <c r="I76" s="102">
        <v>4180</v>
      </c>
      <c r="J76" s="102"/>
      <c r="K76" s="26">
        <f t="shared" si="81"/>
        <v>44.72</v>
      </c>
      <c r="L76" s="26">
        <f t="shared" si="82"/>
        <v>596.26</v>
      </c>
      <c r="M76" s="102">
        <f t="shared" si="83"/>
        <v>481.17</v>
      </c>
      <c r="N76" s="26">
        <f t="shared" si="84"/>
        <v>26.09</v>
      </c>
      <c r="O76" s="102">
        <f t="shared" si="85"/>
        <v>209</v>
      </c>
      <c r="P76" s="102">
        <f t="shared" si="86"/>
        <v>0</v>
      </c>
      <c r="Q76" s="102">
        <f t="shared" si="87"/>
        <v>1357.24</v>
      </c>
      <c r="R76" s="26">
        <f t="shared" si="88"/>
        <v>0</v>
      </c>
      <c r="S76" s="26">
        <f t="shared" si="89"/>
        <v>298.13</v>
      </c>
      <c r="T76" s="102">
        <f t="shared" si="90"/>
        <v>120.29</v>
      </c>
      <c r="U76" s="26">
        <f t="shared" si="91"/>
        <v>11.18</v>
      </c>
      <c r="V76" s="102">
        <f t="shared" si="92"/>
        <v>209</v>
      </c>
      <c r="W76" s="102">
        <f t="shared" si="93"/>
        <v>0</v>
      </c>
      <c r="X76" s="26">
        <f t="shared" si="94"/>
        <v>638.6</v>
      </c>
      <c r="Y76" s="26">
        <f t="shared" si="95"/>
        <v>1995.84</v>
      </c>
      <c r="Z76" s="26"/>
      <c r="AA76" s="119" t="s">
        <v>67</v>
      </c>
      <c r="AB76" s="120">
        <f t="shared" ref="AB76:AH76" si="104">K76+R76</f>
        <v>44.72</v>
      </c>
      <c r="AC76" s="120">
        <f t="shared" si="104"/>
        <v>894.39</v>
      </c>
      <c r="AD76" s="120">
        <f t="shared" si="104"/>
        <v>601.46</v>
      </c>
      <c r="AE76" s="120">
        <f t="shared" si="104"/>
        <v>37.27</v>
      </c>
      <c r="AF76" s="120">
        <f t="shared" si="104"/>
        <v>418</v>
      </c>
      <c r="AG76" s="120">
        <f t="shared" si="104"/>
        <v>0</v>
      </c>
      <c r="AH76" s="120">
        <f t="shared" si="104"/>
        <v>1995.84</v>
      </c>
      <c r="AI76" s="119" t="s">
        <v>34</v>
      </c>
    </row>
    <row r="77" s="17" customFormat="1" ht="16" customHeight="1" spans="1:35">
      <c r="A77" s="100">
        <f t="shared" si="80"/>
        <v>74</v>
      </c>
      <c r="B77" s="26" t="s">
        <v>113</v>
      </c>
      <c r="C77" s="108" t="s">
        <v>270</v>
      </c>
      <c r="D77" s="20" t="s">
        <v>271</v>
      </c>
      <c r="E77" s="26">
        <v>3726.65</v>
      </c>
      <c r="F77" s="26">
        <v>3726.65</v>
      </c>
      <c r="G77" s="102">
        <v>6014.67</v>
      </c>
      <c r="H77" s="26">
        <v>3726.65</v>
      </c>
      <c r="I77" s="102">
        <v>2200</v>
      </c>
      <c r="J77" s="102"/>
      <c r="K77" s="26">
        <f t="shared" si="81"/>
        <v>44.72</v>
      </c>
      <c r="L77" s="26">
        <f t="shared" si="82"/>
        <v>596.26</v>
      </c>
      <c r="M77" s="102">
        <f t="shared" si="83"/>
        <v>481.17</v>
      </c>
      <c r="N77" s="26">
        <f t="shared" si="84"/>
        <v>26.09</v>
      </c>
      <c r="O77" s="102">
        <f t="shared" si="85"/>
        <v>110</v>
      </c>
      <c r="P77" s="102">
        <f t="shared" si="86"/>
        <v>0</v>
      </c>
      <c r="Q77" s="102">
        <f t="shared" si="87"/>
        <v>1258.24</v>
      </c>
      <c r="R77" s="26">
        <f t="shared" si="88"/>
        <v>0</v>
      </c>
      <c r="S77" s="26">
        <f t="shared" si="89"/>
        <v>298.13</v>
      </c>
      <c r="T77" s="102">
        <f t="shared" si="90"/>
        <v>120.29</v>
      </c>
      <c r="U77" s="26">
        <f t="shared" si="91"/>
        <v>11.18</v>
      </c>
      <c r="V77" s="102">
        <f t="shared" si="92"/>
        <v>110</v>
      </c>
      <c r="W77" s="102">
        <f t="shared" si="93"/>
        <v>0</v>
      </c>
      <c r="X77" s="26">
        <f t="shared" si="94"/>
        <v>539.6</v>
      </c>
      <c r="Y77" s="26">
        <f t="shared" si="95"/>
        <v>1797.84</v>
      </c>
      <c r="Z77" s="26"/>
      <c r="AA77" s="119" t="s">
        <v>68</v>
      </c>
      <c r="AB77" s="120">
        <f t="shared" ref="AB77:AH77" si="105">K77+R77</f>
        <v>44.72</v>
      </c>
      <c r="AC77" s="120">
        <f t="shared" si="105"/>
        <v>894.39</v>
      </c>
      <c r="AD77" s="120">
        <f t="shared" si="105"/>
        <v>601.46</v>
      </c>
      <c r="AE77" s="120">
        <f t="shared" si="105"/>
        <v>37.27</v>
      </c>
      <c r="AF77" s="120">
        <f t="shared" si="105"/>
        <v>220</v>
      </c>
      <c r="AG77" s="120">
        <f t="shared" si="105"/>
        <v>0</v>
      </c>
      <c r="AH77" s="120">
        <f t="shared" si="105"/>
        <v>1797.84</v>
      </c>
      <c r="AI77" s="119" t="s">
        <v>35</v>
      </c>
    </row>
    <row r="78" s="17" customFormat="1" ht="16" customHeight="1" spans="1:35">
      <c r="A78" s="100">
        <f t="shared" si="80"/>
        <v>75</v>
      </c>
      <c r="B78" s="26" t="s">
        <v>185</v>
      </c>
      <c r="C78" s="101" t="s">
        <v>272</v>
      </c>
      <c r="D78" s="26" t="s">
        <v>273</v>
      </c>
      <c r="E78" s="26">
        <v>3726.65</v>
      </c>
      <c r="F78" s="26">
        <v>3726.65</v>
      </c>
      <c r="G78" s="102">
        <v>6014.67</v>
      </c>
      <c r="H78" s="26">
        <v>3726.65</v>
      </c>
      <c r="I78" s="102">
        <v>2200</v>
      </c>
      <c r="J78" s="102"/>
      <c r="K78" s="26">
        <f t="shared" si="81"/>
        <v>44.72</v>
      </c>
      <c r="L78" s="26">
        <f t="shared" si="82"/>
        <v>596.26</v>
      </c>
      <c r="M78" s="102">
        <f t="shared" si="83"/>
        <v>481.17</v>
      </c>
      <c r="N78" s="26">
        <f t="shared" si="84"/>
        <v>26.09</v>
      </c>
      <c r="O78" s="102">
        <f t="shared" si="85"/>
        <v>110</v>
      </c>
      <c r="P78" s="102">
        <f t="shared" si="86"/>
        <v>0</v>
      </c>
      <c r="Q78" s="102">
        <f t="shared" si="87"/>
        <v>1258.24</v>
      </c>
      <c r="R78" s="26">
        <f t="shared" si="88"/>
        <v>0</v>
      </c>
      <c r="S78" s="26">
        <f t="shared" si="89"/>
        <v>298.13</v>
      </c>
      <c r="T78" s="102">
        <f t="shared" si="90"/>
        <v>120.29</v>
      </c>
      <c r="U78" s="26">
        <f t="shared" si="91"/>
        <v>11.18</v>
      </c>
      <c r="V78" s="102">
        <f t="shared" si="92"/>
        <v>110</v>
      </c>
      <c r="W78" s="102">
        <f t="shared" si="93"/>
        <v>0</v>
      </c>
      <c r="X78" s="26">
        <f t="shared" si="94"/>
        <v>539.6</v>
      </c>
      <c r="Y78" s="26">
        <f t="shared" si="95"/>
        <v>1797.84</v>
      </c>
      <c r="Z78" s="26"/>
      <c r="AA78" s="119" t="s">
        <v>54</v>
      </c>
      <c r="AB78" s="120">
        <f t="shared" ref="AB78:AH78" si="106">K78+R78</f>
        <v>44.72</v>
      </c>
      <c r="AC78" s="120">
        <f t="shared" si="106"/>
        <v>894.39</v>
      </c>
      <c r="AD78" s="120">
        <f t="shared" si="106"/>
        <v>601.46</v>
      </c>
      <c r="AE78" s="120">
        <f t="shared" si="106"/>
        <v>37.27</v>
      </c>
      <c r="AF78" s="120">
        <f t="shared" si="106"/>
        <v>220</v>
      </c>
      <c r="AG78" s="120">
        <f t="shared" si="106"/>
        <v>0</v>
      </c>
      <c r="AH78" s="120">
        <f t="shared" si="106"/>
        <v>1797.84</v>
      </c>
      <c r="AI78" s="119" t="s">
        <v>32</v>
      </c>
    </row>
    <row r="79" s="17" customFormat="1" ht="16" customHeight="1" spans="1:35">
      <c r="A79" s="100">
        <f t="shared" si="80"/>
        <v>76</v>
      </c>
      <c r="B79" s="26" t="s">
        <v>185</v>
      </c>
      <c r="C79" s="101" t="s">
        <v>274</v>
      </c>
      <c r="D79" s="26" t="s">
        <v>275</v>
      </c>
      <c r="E79" s="26">
        <v>3726.65</v>
      </c>
      <c r="F79" s="26">
        <v>3726.65</v>
      </c>
      <c r="G79" s="102">
        <v>6014.67</v>
      </c>
      <c r="H79" s="26">
        <v>3726.65</v>
      </c>
      <c r="I79" s="102">
        <v>2200</v>
      </c>
      <c r="J79" s="102"/>
      <c r="K79" s="26">
        <f t="shared" si="81"/>
        <v>44.72</v>
      </c>
      <c r="L79" s="26">
        <f t="shared" si="82"/>
        <v>596.26</v>
      </c>
      <c r="M79" s="102">
        <f t="shared" si="83"/>
        <v>481.17</v>
      </c>
      <c r="N79" s="26">
        <f t="shared" si="84"/>
        <v>26.09</v>
      </c>
      <c r="O79" s="102">
        <f t="shared" si="85"/>
        <v>110</v>
      </c>
      <c r="P79" s="102">
        <f t="shared" si="86"/>
        <v>0</v>
      </c>
      <c r="Q79" s="102">
        <f t="shared" si="87"/>
        <v>1258.24</v>
      </c>
      <c r="R79" s="26">
        <f t="shared" si="88"/>
        <v>0</v>
      </c>
      <c r="S79" s="26">
        <f t="shared" si="89"/>
        <v>298.13</v>
      </c>
      <c r="T79" s="102">
        <f t="shared" si="90"/>
        <v>120.29</v>
      </c>
      <c r="U79" s="26">
        <f t="shared" si="91"/>
        <v>11.18</v>
      </c>
      <c r="V79" s="102">
        <f t="shared" si="92"/>
        <v>110</v>
      </c>
      <c r="W79" s="102">
        <f t="shared" si="93"/>
        <v>0</v>
      </c>
      <c r="X79" s="26">
        <f t="shared" si="94"/>
        <v>539.6</v>
      </c>
      <c r="Y79" s="26">
        <f t="shared" si="95"/>
        <v>1797.84</v>
      </c>
      <c r="Z79" s="26"/>
      <c r="AA79" s="119" t="s">
        <v>54</v>
      </c>
      <c r="AB79" s="120">
        <f t="shared" ref="AB79:AH79" si="107">K79+R79</f>
        <v>44.72</v>
      </c>
      <c r="AC79" s="120">
        <f t="shared" si="107"/>
        <v>894.39</v>
      </c>
      <c r="AD79" s="120">
        <f t="shared" si="107"/>
        <v>601.46</v>
      </c>
      <c r="AE79" s="120">
        <f t="shared" si="107"/>
        <v>37.27</v>
      </c>
      <c r="AF79" s="120">
        <f t="shared" si="107"/>
        <v>220</v>
      </c>
      <c r="AG79" s="120">
        <f t="shared" si="107"/>
        <v>0</v>
      </c>
      <c r="AH79" s="120">
        <f t="shared" si="107"/>
        <v>1797.84</v>
      </c>
      <c r="AI79" s="119" t="s">
        <v>32</v>
      </c>
    </row>
    <row r="80" s="17" customFormat="1" ht="16" customHeight="1" spans="1:35">
      <c r="A80" s="100">
        <f t="shared" si="80"/>
        <v>77</v>
      </c>
      <c r="B80" s="26" t="s">
        <v>185</v>
      </c>
      <c r="C80" s="101" t="s">
        <v>276</v>
      </c>
      <c r="D80" s="26" t="s">
        <v>277</v>
      </c>
      <c r="E80" s="26">
        <v>3726.65</v>
      </c>
      <c r="F80" s="26">
        <v>3726.65</v>
      </c>
      <c r="G80" s="102">
        <v>6014.67</v>
      </c>
      <c r="H80" s="26">
        <v>3726.65</v>
      </c>
      <c r="I80" s="102">
        <v>2200</v>
      </c>
      <c r="J80" s="102"/>
      <c r="K80" s="26">
        <f t="shared" si="81"/>
        <v>44.72</v>
      </c>
      <c r="L80" s="26">
        <f t="shared" si="82"/>
        <v>596.26</v>
      </c>
      <c r="M80" s="102">
        <f t="shared" si="83"/>
        <v>481.17</v>
      </c>
      <c r="N80" s="26">
        <f t="shared" si="84"/>
        <v>26.09</v>
      </c>
      <c r="O80" s="102">
        <f t="shared" si="85"/>
        <v>110</v>
      </c>
      <c r="P80" s="102">
        <f t="shared" si="86"/>
        <v>0</v>
      </c>
      <c r="Q80" s="102">
        <f t="shared" si="87"/>
        <v>1258.24</v>
      </c>
      <c r="R80" s="26">
        <f t="shared" si="88"/>
        <v>0</v>
      </c>
      <c r="S80" s="26">
        <f t="shared" si="89"/>
        <v>298.13</v>
      </c>
      <c r="T80" s="102">
        <f t="shared" si="90"/>
        <v>120.29</v>
      </c>
      <c r="U80" s="26">
        <f t="shared" si="91"/>
        <v>11.18</v>
      </c>
      <c r="V80" s="102">
        <f t="shared" si="92"/>
        <v>110</v>
      </c>
      <c r="W80" s="102">
        <f t="shared" si="93"/>
        <v>0</v>
      </c>
      <c r="X80" s="26">
        <f t="shared" si="94"/>
        <v>539.6</v>
      </c>
      <c r="Y80" s="26">
        <f t="shared" si="95"/>
        <v>1797.84</v>
      </c>
      <c r="Z80" s="26"/>
      <c r="AA80" s="119" t="s">
        <v>54</v>
      </c>
      <c r="AB80" s="120">
        <f t="shared" ref="AB80:AH80" si="108">K80+R80</f>
        <v>44.72</v>
      </c>
      <c r="AC80" s="120">
        <f t="shared" si="108"/>
        <v>894.39</v>
      </c>
      <c r="AD80" s="120">
        <f t="shared" si="108"/>
        <v>601.46</v>
      </c>
      <c r="AE80" s="120">
        <f t="shared" si="108"/>
        <v>37.27</v>
      </c>
      <c r="AF80" s="120">
        <f t="shared" si="108"/>
        <v>220</v>
      </c>
      <c r="AG80" s="120">
        <f t="shared" si="108"/>
        <v>0</v>
      </c>
      <c r="AH80" s="120">
        <f t="shared" si="108"/>
        <v>1797.84</v>
      </c>
      <c r="AI80" s="119" t="s">
        <v>32</v>
      </c>
    </row>
    <row r="81" s="17" customFormat="1" ht="16" customHeight="1" spans="1:35">
      <c r="A81" s="100">
        <f t="shared" si="80"/>
        <v>78</v>
      </c>
      <c r="B81" s="26" t="s">
        <v>185</v>
      </c>
      <c r="C81" s="101" t="s">
        <v>278</v>
      </c>
      <c r="D81" s="26" t="s">
        <v>279</v>
      </c>
      <c r="E81" s="26">
        <v>3726.65</v>
      </c>
      <c r="F81" s="26">
        <v>3726.65</v>
      </c>
      <c r="G81" s="102">
        <v>6014.67</v>
      </c>
      <c r="H81" s="26">
        <v>3726.65</v>
      </c>
      <c r="I81" s="102">
        <v>2200</v>
      </c>
      <c r="J81" s="102"/>
      <c r="K81" s="26">
        <f t="shared" si="81"/>
        <v>44.72</v>
      </c>
      <c r="L81" s="26">
        <f t="shared" si="82"/>
        <v>596.26</v>
      </c>
      <c r="M81" s="102">
        <f t="shared" si="83"/>
        <v>481.17</v>
      </c>
      <c r="N81" s="26">
        <f t="shared" si="84"/>
        <v>26.09</v>
      </c>
      <c r="O81" s="102">
        <f t="shared" si="85"/>
        <v>110</v>
      </c>
      <c r="P81" s="102">
        <f t="shared" si="86"/>
        <v>0</v>
      </c>
      <c r="Q81" s="102">
        <f t="shared" si="87"/>
        <v>1258.24</v>
      </c>
      <c r="R81" s="26">
        <f t="shared" si="88"/>
        <v>0</v>
      </c>
      <c r="S81" s="26">
        <f t="shared" si="89"/>
        <v>298.13</v>
      </c>
      <c r="T81" s="102">
        <f t="shared" si="90"/>
        <v>120.29</v>
      </c>
      <c r="U81" s="26">
        <f t="shared" si="91"/>
        <v>11.18</v>
      </c>
      <c r="V81" s="102">
        <f t="shared" si="92"/>
        <v>110</v>
      </c>
      <c r="W81" s="102">
        <f t="shared" si="93"/>
        <v>0</v>
      </c>
      <c r="X81" s="26">
        <f t="shared" si="94"/>
        <v>539.6</v>
      </c>
      <c r="Y81" s="26">
        <f t="shared" si="95"/>
        <v>1797.84</v>
      </c>
      <c r="Z81" s="26"/>
      <c r="AA81" s="119" t="s">
        <v>58</v>
      </c>
      <c r="AB81" s="120">
        <f t="shared" ref="AB81:AH81" si="109">K81+R81</f>
        <v>44.72</v>
      </c>
      <c r="AC81" s="120">
        <f t="shared" si="109"/>
        <v>894.39</v>
      </c>
      <c r="AD81" s="120">
        <f t="shared" si="109"/>
        <v>601.46</v>
      </c>
      <c r="AE81" s="120">
        <f t="shared" si="109"/>
        <v>37.27</v>
      </c>
      <c r="AF81" s="120">
        <f t="shared" si="109"/>
        <v>220</v>
      </c>
      <c r="AG81" s="120">
        <f t="shared" si="109"/>
        <v>0</v>
      </c>
      <c r="AH81" s="120">
        <f t="shared" si="109"/>
        <v>1797.84</v>
      </c>
      <c r="AI81" s="119" t="s">
        <v>32</v>
      </c>
    </row>
    <row r="82" s="17" customFormat="1" ht="16" customHeight="1" spans="1:35">
      <c r="A82" s="100">
        <f t="shared" si="80"/>
        <v>79</v>
      </c>
      <c r="B82" s="26" t="s">
        <v>185</v>
      </c>
      <c r="C82" s="101" t="s">
        <v>280</v>
      </c>
      <c r="D82" s="26" t="s">
        <v>281</v>
      </c>
      <c r="E82" s="26">
        <v>3726.65</v>
      </c>
      <c r="F82" s="26">
        <v>3726.65</v>
      </c>
      <c r="G82" s="102">
        <v>6014.67</v>
      </c>
      <c r="H82" s="26">
        <v>3726.65</v>
      </c>
      <c r="I82" s="102">
        <v>2200</v>
      </c>
      <c r="J82" s="102"/>
      <c r="K82" s="26">
        <f t="shared" si="81"/>
        <v>44.72</v>
      </c>
      <c r="L82" s="26">
        <f t="shared" si="82"/>
        <v>596.26</v>
      </c>
      <c r="M82" s="102">
        <f t="shared" si="83"/>
        <v>481.17</v>
      </c>
      <c r="N82" s="26">
        <f t="shared" si="84"/>
        <v>26.09</v>
      </c>
      <c r="O82" s="102">
        <f t="shared" si="85"/>
        <v>110</v>
      </c>
      <c r="P82" s="102">
        <f t="shared" si="86"/>
        <v>0</v>
      </c>
      <c r="Q82" s="102">
        <f t="shared" si="87"/>
        <v>1258.24</v>
      </c>
      <c r="R82" s="26">
        <f t="shared" si="88"/>
        <v>0</v>
      </c>
      <c r="S82" s="26">
        <f t="shared" si="89"/>
        <v>298.13</v>
      </c>
      <c r="T82" s="102">
        <f t="shared" si="90"/>
        <v>120.29</v>
      </c>
      <c r="U82" s="26">
        <f t="shared" si="91"/>
        <v>11.18</v>
      </c>
      <c r="V82" s="102">
        <f t="shared" si="92"/>
        <v>110</v>
      </c>
      <c r="W82" s="102">
        <f t="shared" si="93"/>
        <v>0</v>
      </c>
      <c r="X82" s="26">
        <f t="shared" si="94"/>
        <v>539.6</v>
      </c>
      <c r="Y82" s="26">
        <f t="shared" si="95"/>
        <v>1797.84</v>
      </c>
      <c r="Z82" s="26"/>
      <c r="AA82" s="119" t="s">
        <v>54</v>
      </c>
      <c r="AB82" s="120">
        <f t="shared" ref="AB82:AH82" si="110">K82+R82</f>
        <v>44.72</v>
      </c>
      <c r="AC82" s="120">
        <f t="shared" si="110"/>
        <v>894.39</v>
      </c>
      <c r="AD82" s="120">
        <f t="shared" si="110"/>
        <v>601.46</v>
      </c>
      <c r="AE82" s="120">
        <f t="shared" si="110"/>
        <v>37.27</v>
      </c>
      <c r="AF82" s="120">
        <f t="shared" si="110"/>
        <v>220</v>
      </c>
      <c r="AG82" s="120">
        <f t="shared" si="110"/>
        <v>0</v>
      </c>
      <c r="AH82" s="120">
        <f t="shared" si="110"/>
        <v>1797.84</v>
      </c>
      <c r="AI82" s="119" t="s">
        <v>32</v>
      </c>
    </row>
    <row r="83" s="17" customFormat="1" ht="16" customHeight="1" spans="1:35">
      <c r="A83" s="100">
        <f t="shared" si="80"/>
        <v>80</v>
      </c>
      <c r="B83" s="26" t="s">
        <v>185</v>
      </c>
      <c r="C83" s="101" t="s">
        <v>282</v>
      </c>
      <c r="D83" s="26" t="s">
        <v>283</v>
      </c>
      <c r="E83" s="26">
        <v>3726.65</v>
      </c>
      <c r="F83" s="26">
        <v>3726.65</v>
      </c>
      <c r="G83" s="102">
        <v>6014.67</v>
      </c>
      <c r="H83" s="26">
        <v>3726.65</v>
      </c>
      <c r="I83" s="102">
        <v>2200</v>
      </c>
      <c r="J83" s="102"/>
      <c r="K83" s="26">
        <f t="shared" si="81"/>
        <v>44.72</v>
      </c>
      <c r="L83" s="26">
        <f t="shared" si="82"/>
        <v>596.26</v>
      </c>
      <c r="M83" s="102">
        <f t="shared" si="83"/>
        <v>481.17</v>
      </c>
      <c r="N83" s="26">
        <f t="shared" si="84"/>
        <v>26.09</v>
      </c>
      <c r="O83" s="102">
        <f t="shared" si="85"/>
        <v>110</v>
      </c>
      <c r="P83" s="102">
        <f t="shared" si="86"/>
        <v>0</v>
      </c>
      <c r="Q83" s="102">
        <f t="shared" si="87"/>
        <v>1258.24</v>
      </c>
      <c r="R83" s="26">
        <f t="shared" si="88"/>
        <v>0</v>
      </c>
      <c r="S83" s="26">
        <f t="shared" si="89"/>
        <v>298.13</v>
      </c>
      <c r="T83" s="102">
        <f t="shared" si="90"/>
        <v>120.29</v>
      </c>
      <c r="U83" s="26">
        <f t="shared" si="91"/>
        <v>11.18</v>
      </c>
      <c r="V83" s="102">
        <f t="shared" si="92"/>
        <v>110</v>
      </c>
      <c r="W83" s="102">
        <f t="shared" si="93"/>
        <v>0</v>
      </c>
      <c r="X83" s="26">
        <f t="shared" si="94"/>
        <v>539.6</v>
      </c>
      <c r="Y83" s="26">
        <f t="shared" si="95"/>
        <v>1797.84</v>
      </c>
      <c r="Z83" s="26"/>
      <c r="AA83" s="119" t="s">
        <v>58</v>
      </c>
      <c r="AB83" s="120">
        <f t="shared" ref="AB83:AH83" si="111">K83+R83</f>
        <v>44.72</v>
      </c>
      <c r="AC83" s="120">
        <f t="shared" si="111"/>
        <v>894.39</v>
      </c>
      <c r="AD83" s="120">
        <f t="shared" si="111"/>
        <v>601.46</v>
      </c>
      <c r="AE83" s="120">
        <f t="shared" si="111"/>
        <v>37.27</v>
      </c>
      <c r="AF83" s="120">
        <f t="shared" si="111"/>
        <v>220</v>
      </c>
      <c r="AG83" s="120">
        <f t="shared" si="111"/>
        <v>0</v>
      </c>
      <c r="AH83" s="120">
        <f t="shared" si="111"/>
        <v>1797.84</v>
      </c>
      <c r="AI83" s="119" t="s">
        <v>32</v>
      </c>
    </row>
    <row r="84" s="17" customFormat="1" ht="16" customHeight="1" spans="1:35">
      <c r="A84" s="100">
        <f t="shared" si="80"/>
        <v>81</v>
      </c>
      <c r="B84" s="26" t="s">
        <v>185</v>
      </c>
      <c r="C84" s="109" t="s">
        <v>284</v>
      </c>
      <c r="D84" s="26" t="s">
        <v>285</v>
      </c>
      <c r="E84" s="26">
        <v>3726.65</v>
      </c>
      <c r="F84" s="26">
        <v>3726.65</v>
      </c>
      <c r="G84" s="102">
        <v>6014.67</v>
      </c>
      <c r="H84" s="26">
        <v>3726.65</v>
      </c>
      <c r="I84" s="102">
        <v>0</v>
      </c>
      <c r="J84" s="102"/>
      <c r="K84" s="26">
        <f t="shared" si="81"/>
        <v>44.72</v>
      </c>
      <c r="L84" s="26">
        <f t="shared" si="82"/>
        <v>596.26</v>
      </c>
      <c r="M84" s="102">
        <f t="shared" si="83"/>
        <v>481.17</v>
      </c>
      <c r="N84" s="26">
        <f t="shared" si="84"/>
        <v>26.09</v>
      </c>
      <c r="O84" s="102">
        <f t="shared" si="85"/>
        <v>0</v>
      </c>
      <c r="P84" s="102">
        <f t="shared" si="86"/>
        <v>0</v>
      </c>
      <c r="Q84" s="102">
        <f t="shared" si="87"/>
        <v>1148.24</v>
      </c>
      <c r="R84" s="26">
        <f t="shared" si="88"/>
        <v>0</v>
      </c>
      <c r="S84" s="26">
        <f t="shared" si="89"/>
        <v>298.13</v>
      </c>
      <c r="T84" s="102">
        <f t="shared" si="90"/>
        <v>120.29</v>
      </c>
      <c r="U84" s="26">
        <f t="shared" si="91"/>
        <v>11.18</v>
      </c>
      <c r="V84" s="102">
        <f t="shared" si="92"/>
        <v>0</v>
      </c>
      <c r="W84" s="102">
        <f t="shared" si="93"/>
        <v>0</v>
      </c>
      <c r="X84" s="26">
        <f t="shared" si="94"/>
        <v>429.6</v>
      </c>
      <c r="Y84" s="26">
        <f t="shared" si="95"/>
        <v>1577.84</v>
      </c>
      <c r="Z84" s="26"/>
      <c r="AA84" s="119" t="s">
        <v>54</v>
      </c>
      <c r="AB84" s="120">
        <f t="shared" ref="AB84:AH84" si="112">K84+R84</f>
        <v>44.72</v>
      </c>
      <c r="AC84" s="120">
        <f t="shared" si="112"/>
        <v>894.39</v>
      </c>
      <c r="AD84" s="120">
        <f t="shared" si="112"/>
        <v>601.46</v>
      </c>
      <c r="AE84" s="120">
        <f t="shared" si="112"/>
        <v>37.27</v>
      </c>
      <c r="AF84" s="120">
        <f t="shared" si="112"/>
        <v>0</v>
      </c>
      <c r="AG84" s="120">
        <f t="shared" si="112"/>
        <v>0</v>
      </c>
      <c r="AH84" s="120">
        <f t="shared" si="112"/>
        <v>1577.84</v>
      </c>
      <c r="AI84" s="119" t="s">
        <v>32</v>
      </c>
    </row>
    <row r="85" s="17" customFormat="1" ht="16" customHeight="1" spans="1:35">
      <c r="A85" s="100">
        <f t="shared" si="80"/>
        <v>82</v>
      </c>
      <c r="B85" s="26" t="s">
        <v>185</v>
      </c>
      <c r="C85" s="101" t="s">
        <v>286</v>
      </c>
      <c r="D85" s="26" t="s">
        <v>287</v>
      </c>
      <c r="E85" s="26">
        <v>3726.65</v>
      </c>
      <c r="F85" s="26">
        <v>3726.65</v>
      </c>
      <c r="G85" s="102">
        <v>6014.67</v>
      </c>
      <c r="H85" s="26">
        <v>3726.65</v>
      </c>
      <c r="I85" s="102">
        <v>2200</v>
      </c>
      <c r="J85" s="102"/>
      <c r="K85" s="26">
        <f t="shared" si="81"/>
        <v>44.72</v>
      </c>
      <c r="L85" s="26">
        <f t="shared" si="82"/>
        <v>596.26</v>
      </c>
      <c r="M85" s="102">
        <f t="shared" si="83"/>
        <v>481.17</v>
      </c>
      <c r="N85" s="26">
        <f t="shared" si="84"/>
        <v>26.09</v>
      </c>
      <c r="O85" s="102">
        <f t="shared" si="85"/>
        <v>110</v>
      </c>
      <c r="P85" s="102">
        <f t="shared" si="86"/>
        <v>0</v>
      </c>
      <c r="Q85" s="102">
        <f t="shared" si="87"/>
        <v>1258.24</v>
      </c>
      <c r="R85" s="26">
        <f t="shared" si="88"/>
        <v>0</v>
      </c>
      <c r="S85" s="26">
        <f t="shared" si="89"/>
        <v>298.13</v>
      </c>
      <c r="T85" s="102">
        <f t="shared" si="90"/>
        <v>120.29</v>
      </c>
      <c r="U85" s="26">
        <f t="shared" si="91"/>
        <v>11.18</v>
      </c>
      <c r="V85" s="102">
        <f t="shared" si="92"/>
        <v>110</v>
      </c>
      <c r="W85" s="102">
        <f t="shared" si="93"/>
        <v>0</v>
      </c>
      <c r="X85" s="26">
        <f t="shared" si="94"/>
        <v>539.6</v>
      </c>
      <c r="Y85" s="26">
        <f t="shared" si="95"/>
        <v>1797.84</v>
      </c>
      <c r="Z85" s="26"/>
      <c r="AA85" s="119" t="s">
        <v>58</v>
      </c>
      <c r="AB85" s="120">
        <f t="shared" ref="AB85:AH85" si="113">K85+R85</f>
        <v>44.72</v>
      </c>
      <c r="AC85" s="120">
        <f t="shared" si="113"/>
        <v>894.39</v>
      </c>
      <c r="AD85" s="120">
        <f t="shared" si="113"/>
        <v>601.46</v>
      </c>
      <c r="AE85" s="120">
        <f t="shared" si="113"/>
        <v>37.27</v>
      </c>
      <c r="AF85" s="120">
        <f t="shared" si="113"/>
        <v>220</v>
      </c>
      <c r="AG85" s="120">
        <f t="shared" si="113"/>
        <v>0</v>
      </c>
      <c r="AH85" s="120">
        <f t="shared" si="113"/>
        <v>1797.84</v>
      </c>
      <c r="AI85" s="119" t="s">
        <v>32</v>
      </c>
    </row>
    <row r="86" s="17" customFormat="1" ht="16" customHeight="1" spans="1:35">
      <c r="A86" s="100">
        <f t="shared" si="80"/>
        <v>83</v>
      </c>
      <c r="B86" s="26" t="s">
        <v>185</v>
      </c>
      <c r="C86" s="101" t="s">
        <v>288</v>
      </c>
      <c r="D86" s="26" t="s">
        <v>289</v>
      </c>
      <c r="E86" s="26">
        <v>3726.65</v>
      </c>
      <c r="F86" s="26">
        <v>3726.65</v>
      </c>
      <c r="G86" s="102">
        <v>6014.67</v>
      </c>
      <c r="H86" s="26">
        <v>3726.65</v>
      </c>
      <c r="I86" s="102">
        <v>2200</v>
      </c>
      <c r="J86" s="102"/>
      <c r="K86" s="26">
        <f t="shared" si="81"/>
        <v>44.72</v>
      </c>
      <c r="L86" s="26">
        <f t="shared" si="82"/>
        <v>596.26</v>
      </c>
      <c r="M86" s="102">
        <f t="shared" si="83"/>
        <v>481.17</v>
      </c>
      <c r="N86" s="26">
        <f t="shared" si="84"/>
        <v>26.09</v>
      </c>
      <c r="O86" s="102">
        <f t="shared" si="85"/>
        <v>110</v>
      </c>
      <c r="P86" s="102">
        <f t="shared" si="86"/>
        <v>0</v>
      </c>
      <c r="Q86" s="102">
        <f t="shared" si="87"/>
        <v>1258.24</v>
      </c>
      <c r="R86" s="26">
        <f t="shared" si="88"/>
        <v>0</v>
      </c>
      <c r="S86" s="26">
        <f t="shared" si="89"/>
        <v>298.13</v>
      </c>
      <c r="T86" s="102">
        <f t="shared" si="90"/>
        <v>120.29</v>
      </c>
      <c r="U86" s="26">
        <f t="shared" si="91"/>
        <v>11.18</v>
      </c>
      <c r="V86" s="102">
        <f t="shared" si="92"/>
        <v>110</v>
      </c>
      <c r="W86" s="102">
        <f t="shared" si="93"/>
        <v>0</v>
      </c>
      <c r="X86" s="26">
        <f t="shared" si="94"/>
        <v>539.6</v>
      </c>
      <c r="Y86" s="26">
        <f t="shared" si="95"/>
        <v>1797.84</v>
      </c>
      <c r="Z86" s="26"/>
      <c r="AA86" s="119" t="s">
        <v>58</v>
      </c>
      <c r="AB86" s="120">
        <f t="shared" ref="AB86:AH86" si="114">K86+R86</f>
        <v>44.72</v>
      </c>
      <c r="AC86" s="120">
        <f t="shared" si="114"/>
        <v>894.39</v>
      </c>
      <c r="AD86" s="120">
        <f t="shared" si="114"/>
        <v>601.46</v>
      </c>
      <c r="AE86" s="120">
        <f t="shared" si="114"/>
        <v>37.27</v>
      </c>
      <c r="AF86" s="120">
        <f t="shared" si="114"/>
        <v>220</v>
      </c>
      <c r="AG86" s="120">
        <f t="shared" si="114"/>
        <v>0</v>
      </c>
      <c r="AH86" s="120">
        <f t="shared" si="114"/>
        <v>1797.84</v>
      </c>
      <c r="AI86" s="119" t="s">
        <v>32</v>
      </c>
    </row>
    <row r="87" s="17" customFormat="1" ht="16" customHeight="1" spans="1:35">
      <c r="A87" s="100">
        <f t="shared" si="80"/>
        <v>84</v>
      </c>
      <c r="B87" s="26" t="s">
        <v>193</v>
      </c>
      <c r="C87" s="101" t="s">
        <v>290</v>
      </c>
      <c r="D87" s="26" t="s">
        <v>291</v>
      </c>
      <c r="E87" s="26">
        <v>3726.65</v>
      </c>
      <c r="F87" s="26">
        <v>3726.65</v>
      </c>
      <c r="G87" s="102">
        <v>6014.67</v>
      </c>
      <c r="H87" s="26">
        <v>3726.65</v>
      </c>
      <c r="I87" s="102">
        <v>2544</v>
      </c>
      <c r="J87" s="102"/>
      <c r="K87" s="26">
        <f t="shared" si="81"/>
        <v>44.72</v>
      </c>
      <c r="L87" s="26">
        <f t="shared" si="82"/>
        <v>596.26</v>
      </c>
      <c r="M87" s="102">
        <f t="shared" si="83"/>
        <v>481.17</v>
      </c>
      <c r="N87" s="26">
        <f t="shared" si="84"/>
        <v>26.09</v>
      </c>
      <c r="O87" s="102">
        <f t="shared" si="85"/>
        <v>127.2</v>
      </c>
      <c r="P87" s="102">
        <f t="shared" si="86"/>
        <v>0</v>
      </c>
      <c r="Q87" s="102">
        <f t="shared" si="87"/>
        <v>1275.44</v>
      </c>
      <c r="R87" s="26">
        <f t="shared" si="88"/>
        <v>0</v>
      </c>
      <c r="S87" s="26">
        <f t="shared" si="89"/>
        <v>298.13</v>
      </c>
      <c r="T87" s="102">
        <f t="shared" si="90"/>
        <v>120.29</v>
      </c>
      <c r="U87" s="26">
        <f t="shared" si="91"/>
        <v>11.18</v>
      </c>
      <c r="V87" s="102">
        <f t="shared" si="92"/>
        <v>127.2</v>
      </c>
      <c r="W87" s="102">
        <f t="shared" si="93"/>
        <v>0</v>
      </c>
      <c r="X87" s="26">
        <f t="shared" si="94"/>
        <v>556.8</v>
      </c>
      <c r="Y87" s="26">
        <f t="shared" si="95"/>
        <v>1832.24</v>
      </c>
      <c r="Z87" s="26"/>
      <c r="AA87" s="119" t="s">
        <v>57</v>
      </c>
      <c r="AB87" s="120">
        <f t="shared" ref="AB87:AH87" si="115">K87+R87</f>
        <v>44.72</v>
      </c>
      <c r="AC87" s="120">
        <f t="shared" si="115"/>
        <v>894.39</v>
      </c>
      <c r="AD87" s="120">
        <f t="shared" si="115"/>
        <v>601.46</v>
      </c>
      <c r="AE87" s="120">
        <f t="shared" si="115"/>
        <v>37.27</v>
      </c>
      <c r="AF87" s="120">
        <f t="shared" si="115"/>
        <v>254.4</v>
      </c>
      <c r="AG87" s="120">
        <f t="shared" si="115"/>
        <v>0</v>
      </c>
      <c r="AH87" s="120">
        <f t="shared" si="115"/>
        <v>1832.24</v>
      </c>
      <c r="AI87" s="119" t="s">
        <v>32</v>
      </c>
    </row>
    <row r="88" s="17" customFormat="1" ht="16" customHeight="1" spans="1:35">
      <c r="A88" s="100">
        <f t="shared" si="80"/>
        <v>85</v>
      </c>
      <c r="B88" s="26" t="s">
        <v>193</v>
      </c>
      <c r="C88" s="101" t="s">
        <v>292</v>
      </c>
      <c r="D88" s="26" t="s">
        <v>293</v>
      </c>
      <c r="E88" s="26">
        <v>3726.65</v>
      </c>
      <c r="F88" s="26">
        <v>3726.65</v>
      </c>
      <c r="G88" s="102">
        <v>6014.67</v>
      </c>
      <c r="H88" s="26">
        <v>3726.65</v>
      </c>
      <c r="I88" s="102">
        <v>2200</v>
      </c>
      <c r="J88" s="102"/>
      <c r="K88" s="26">
        <f t="shared" si="81"/>
        <v>44.72</v>
      </c>
      <c r="L88" s="26">
        <f t="shared" si="82"/>
        <v>596.26</v>
      </c>
      <c r="M88" s="102">
        <f t="shared" si="83"/>
        <v>481.17</v>
      </c>
      <c r="N88" s="26">
        <f t="shared" si="84"/>
        <v>26.09</v>
      </c>
      <c r="O88" s="102">
        <f t="shared" si="85"/>
        <v>110</v>
      </c>
      <c r="P88" s="102">
        <f t="shared" si="86"/>
        <v>0</v>
      </c>
      <c r="Q88" s="102">
        <f t="shared" si="87"/>
        <v>1258.24</v>
      </c>
      <c r="R88" s="26">
        <f t="shared" si="88"/>
        <v>0</v>
      </c>
      <c r="S88" s="26">
        <f t="shared" si="89"/>
        <v>298.13</v>
      </c>
      <c r="T88" s="102">
        <f t="shared" si="90"/>
        <v>120.29</v>
      </c>
      <c r="U88" s="26">
        <f t="shared" si="91"/>
        <v>11.18</v>
      </c>
      <c r="V88" s="102">
        <f t="shared" si="92"/>
        <v>110</v>
      </c>
      <c r="W88" s="102">
        <f t="shared" si="93"/>
        <v>0</v>
      </c>
      <c r="X88" s="26">
        <f t="shared" si="94"/>
        <v>539.6</v>
      </c>
      <c r="Y88" s="26">
        <f t="shared" si="95"/>
        <v>1797.84</v>
      </c>
      <c r="Z88" s="26"/>
      <c r="AA88" s="119" t="s">
        <v>57</v>
      </c>
      <c r="AB88" s="120">
        <f t="shared" ref="AB88:AH88" si="116">K88+R88</f>
        <v>44.72</v>
      </c>
      <c r="AC88" s="120">
        <f t="shared" si="116"/>
        <v>894.39</v>
      </c>
      <c r="AD88" s="120">
        <f t="shared" si="116"/>
        <v>601.46</v>
      </c>
      <c r="AE88" s="120">
        <f t="shared" si="116"/>
        <v>37.27</v>
      </c>
      <c r="AF88" s="120">
        <f t="shared" si="116"/>
        <v>220</v>
      </c>
      <c r="AG88" s="120">
        <f t="shared" si="116"/>
        <v>0</v>
      </c>
      <c r="AH88" s="120">
        <f t="shared" si="116"/>
        <v>1797.84</v>
      </c>
      <c r="AI88" s="119" t="s">
        <v>32</v>
      </c>
    </row>
    <row r="89" s="17" customFormat="1" ht="16" customHeight="1" spans="1:35">
      <c r="A89" s="100">
        <f t="shared" si="80"/>
        <v>86</v>
      </c>
      <c r="B89" s="26" t="s">
        <v>193</v>
      </c>
      <c r="C89" s="101" t="s">
        <v>294</v>
      </c>
      <c r="D89" s="26" t="s">
        <v>295</v>
      </c>
      <c r="E89" s="26">
        <v>3726.65</v>
      </c>
      <c r="F89" s="26">
        <v>3726.65</v>
      </c>
      <c r="G89" s="102">
        <v>6014.67</v>
      </c>
      <c r="H89" s="26">
        <v>3726.65</v>
      </c>
      <c r="I89" s="102">
        <v>2544</v>
      </c>
      <c r="J89" s="102"/>
      <c r="K89" s="26">
        <f t="shared" si="81"/>
        <v>44.72</v>
      </c>
      <c r="L89" s="26">
        <f t="shared" si="82"/>
        <v>596.26</v>
      </c>
      <c r="M89" s="102">
        <f t="shared" si="83"/>
        <v>481.17</v>
      </c>
      <c r="N89" s="26">
        <f t="shared" si="84"/>
        <v>26.09</v>
      </c>
      <c r="O89" s="102">
        <f t="shared" si="85"/>
        <v>127.2</v>
      </c>
      <c r="P89" s="102">
        <f t="shared" si="86"/>
        <v>0</v>
      </c>
      <c r="Q89" s="102">
        <f t="shared" si="87"/>
        <v>1275.44</v>
      </c>
      <c r="R89" s="26">
        <f t="shared" si="88"/>
        <v>0</v>
      </c>
      <c r="S89" s="26">
        <f t="shared" si="89"/>
        <v>298.13</v>
      </c>
      <c r="T89" s="102">
        <f t="shared" si="90"/>
        <v>120.29</v>
      </c>
      <c r="U89" s="26">
        <f t="shared" si="91"/>
        <v>11.18</v>
      </c>
      <c r="V89" s="102">
        <f t="shared" si="92"/>
        <v>127.2</v>
      </c>
      <c r="W89" s="102">
        <f t="shared" si="93"/>
        <v>0</v>
      </c>
      <c r="X89" s="26">
        <f t="shared" si="94"/>
        <v>556.8</v>
      </c>
      <c r="Y89" s="26">
        <f t="shared" si="95"/>
        <v>1832.24</v>
      </c>
      <c r="Z89" s="26"/>
      <c r="AA89" s="119" t="s">
        <v>57</v>
      </c>
      <c r="AB89" s="120">
        <f t="shared" ref="AB89:AH89" si="117">K89+R89</f>
        <v>44.72</v>
      </c>
      <c r="AC89" s="120">
        <f t="shared" si="117"/>
        <v>894.39</v>
      </c>
      <c r="AD89" s="120">
        <f t="shared" si="117"/>
        <v>601.46</v>
      </c>
      <c r="AE89" s="120">
        <f t="shared" si="117"/>
        <v>37.27</v>
      </c>
      <c r="AF89" s="120">
        <f t="shared" si="117"/>
        <v>254.4</v>
      </c>
      <c r="AG89" s="120">
        <f t="shared" si="117"/>
        <v>0</v>
      </c>
      <c r="AH89" s="120">
        <f t="shared" si="117"/>
        <v>1832.24</v>
      </c>
      <c r="AI89" s="119" t="s">
        <v>32</v>
      </c>
    </row>
    <row r="90" s="17" customFormat="1" ht="16" customHeight="1" spans="1:35">
      <c r="A90" s="100">
        <f t="shared" si="80"/>
        <v>87</v>
      </c>
      <c r="B90" s="26" t="s">
        <v>193</v>
      </c>
      <c r="C90" s="101" t="s">
        <v>296</v>
      </c>
      <c r="D90" s="26" t="s">
        <v>297</v>
      </c>
      <c r="E90" s="26">
        <v>3726.65</v>
      </c>
      <c r="F90" s="26">
        <v>3726.65</v>
      </c>
      <c r="G90" s="102">
        <v>6014.67</v>
      </c>
      <c r="H90" s="26">
        <v>3726.65</v>
      </c>
      <c r="I90" s="102">
        <v>2200</v>
      </c>
      <c r="J90" s="102"/>
      <c r="K90" s="26">
        <f t="shared" si="81"/>
        <v>44.72</v>
      </c>
      <c r="L90" s="26">
        <f t="shared" si="82"/>
        <v>596.26</v>
      </c>
      <c r="M90" s="102">
        <f t="shared" si="83"/>
        <v>481.17</v>
      </c>
      <c r="N90" s="26">
        <f t="shared" si="84"/>
        <v>26.09</v>
      </c>
      <c r="O90" s="102">
        <f t="shared" si="85"/>
        <v>110</v>
      </c>
      <c r="P90" s="102">
        <f t="shared" si="86"/>
        <v>0</v>
      </c>
      <c r="Q90" s="102">
        <f t="shared" si="87"/>
        <v>1258.24</v>
      </c>
      <c r="R90" s="26">
        <f t="shared" si="88"/>
        <v>0</v>
      </c>
      <c r="S90" s="26">
        <f t="shared" si="89"/>
        <v>298.13</v>
      </c>
      <c r="T90" s="102">
        <f t="shared" si="90"/>
        <v>120.29</v>
      </c>
      <c r="U90" s="26">
        <f t="shared" si="91"/>
        <v>11.18</v>
      </c>
      <c r="V90" s="102">
        <f t="shared" si="92"/>
        <v>110</v>
      </c>
      <c r="W90" s="102">
        <f t="shared" si="93"/>
        <v>0</v>
      </c>
      <c r="X90" s="26">
        <f t="shared" si="94"/>
        <v>539.6</v>
      </c>
      <c r="Y90" s="26">
        <f t="shared" si="95"/>
        <v>1797.84</v>
      </c>
      <c r="Z90" s="26"/>
      <c r="AA90" s="119" t="s">
        <v>57</v>
      </c>
      <c r="AB90" s="120">
        <f t="shared" ref="AB90:AH90" si="118">K90+R90</f>
        <v>44.72</v>
      </c>
      <c r="AC90" s="120">
        <f t="shared" si="118"/>
        <v>894.39</v>
      </c>
      <c r="AD90" s="120">
        <f t="shared" si="118"/>
        <v>601.46</v>
      </c>
      <c r="AE90" s="120">
        <f t="shared" si="118"/>
        <v>37.27</v>
      </c>
      <c r="AF90" s="120">
        <f t="shared" si="118"/>
        <v>220</v>
      </c>
      <c r="AG90" s="120">
        <f t="shared" si="118"/>
        <v>0</v>
      </c>
      <c r="AH90" s="120">
        <f t="shared" si="118"/>
        <v>1797.84</v>
      </c>
      <c r="AI90" s="119" t="s">
        <v>32</v>
      </c>
    </row>
    <row r="91" s="17" customFormat="1" ht="16" customHeight="1" spans="1:35">
      <c r="A91" s="100">
        <f t="shared" si="80"/>
        <v>88</v>
      </c>
      <c r="B91" s="26" t="s">
        <v>193</v>
      </c>
      <c r="C91" s="101" t="s">
        <v>298</v>
      </c>
      <c r="D91" s="26" t="s">
        <v>299</v>
      </c>
      <c r="E91" s="26">
        <v>3726.65</v>
      </c>
      <c r="F91" s="26">
        <v>3726.65</v>
      </c>
      <c r="G91" s="102">
        <v>6014.67</v>
      </c>
      <c r="H91" s="26">
        <v>3726.65</v>
      </c>
      <c r="I91" s="102">
        <v>2544</v>
      </c>
      <c r="J91" s="102"/>
      <c r="K91" s="26">
        <f t="shared" si="81"/>
        <v>44.72</v>
      </c>
      <c r="L91" s="26">
        <f t="shared" si="82"/>
        <v>596.26</v>
      </c>
      <c r="M91" s="102">
        <f t="shared" si="83"/>
        <v>481.17</v>
      </c>
      <c r="N91" s="26">
        <f t="shared" si="84"/>
        <v>26.09</v>
      </c>
      <c r="O91" s="102">
        <f t="shared" si="85"/>
        <v>127.2</v>
      </c>
      <c r="P91" s="102">
        <f t="shared" si="86"/>
        <v>0</v>
      </c>
      <c r="Q91" s="102">
        <f t="shared" si="87"/>
        <v>1275.44</v>
      </c>
      <c r="R91" s="26">
        <f t="shared" si="88"/>
        <v>0</v>
      </c>
      <c r="S91" s="26">
        <f t="shared" si="89"/>
        <v>298.13</v>
      </c>
      <c r="T91" s="102">
        <f t="shared" si="90"/>
        <v>120.29</v>
      </c>
      <c r="U91" s="26">
        <f t="shared" si="91"/>
        <v>11.18</v>
      </c>
      <c r="V91" s="102">
        <f t="shared" si="92"/>
        <v>127.2</v>
      </c>
      <c r="W91" s="102">
        <f t="shared" si="93"/>
        <v>0</v>
      </c>
      <c r="X91" s="26">
        <f t="shared" si="94"/>
        <v>556.8</v>
      </c>
      <c r="Y91" s="26">
        <f t="shared" si="95"/>
        <v>1832.24</v>
      </c>
      <c r="Z91" s="26"/>
      <c r="AA91" s="119" t="s">
        <v>57</v>
      </c>
      <c r="AB91" s="120">
        <f t="shared" ref="AB91:AH91" si="119">K91+R91</f>
        <v>44.72</v>
      </c>
      <c r="AC91" s="120">
        <f t="shared" si="119"/>
        <v>894.39</v>
      </c>
      <c r="AD91" s="120">
        <f t="shared" si="119"/>
        <v>601.46</v>
      </c>
      <c r="AE91" s="120">
        <f t="shared" si="119"/>
        <v>37.27</v>
      </c>
      <c r="AF91" s="120">
        <f t="shared" si="119"/>
        <v>254.4</v>
      </c>
      <c r="AG91" s="120">
        <f t="shared" si="119"/>
        <v>0</v>
      </c>
      <c r="AH91" s="120">
        <f t="shared" si="119"/>
        <v>1832.24</v>
      </c>
      <c r="AI91" s="119" t="s">
        <v>32</v>
      </c>
    </row>
    <row r="92" s="17" customFormat="1" ht="16" customHeight="1" spans="1:35">
      <c r="A92" s="100">
        <f t="shared" si="80"/>
        <v>89</v>
      </c>
      <c r="B92" s="26" t="s">
        <v>193</v>
      </c>
      <c r="C92" s="101" t="s">
        <v>300</v>
      </c>
      <c r="D92" s="26" t="s">
        <v>301</v>
      </c>
      <c r="E92" s="26">
        <v>3726.65</v>
      </c>
      <c r="F92" s="26">
        <v>3726.65</v>
      </c>
      <c r="G92" s="102">
        <v>6014.67</v>
      </c>
      <c r="H92" s="26">
        <v>3726.65</v>
      </c>
      <c r="I92" s="102">
        <v>2200</v>
      </c>
      <c r="J92" s="102"/>
      <c r="K92" s="26">
        <f t="shared" si="81"/>
        <v>44.72</v>
      </c>
      <c r="L92" s="26">
        <f t="shared" si="82"/>
        <v>596.26</v>
      </c>
      <c r="M92" s="102">
        <f t="shared" si="83"/>
        <v>481.17</v>
      </c>
      <c r="N92" s="26">
        <f t="shared" si="84"/>
        <v>26.09</v>
      </c>
      <c r="O92" s="102">
        <f t="shared" si="85"/>
        <v>110</v>
      </c>
      <c r="P92" s="102">
        <f t="shared" si="86"/>
        <v>0</v>
      </c>
      <c r="Q92" s="102">
        <f t="shared" si="87"/>
        <v>1258.24</v>
      </c>
      <c r="R92" s="26">
        <f t="shared" si="88"/>
        <v>0</v>
      </c>
      <c r="S92" s="26">
        <f t="shared" si="89"/>
        <v>298.13</v>
      </c>
      <c r="T92" s="102">
        <f t="shared" si="90"/>
        <v>120.29</v>
      </c>
      <c r="U92" s="26">
        <f t="shared" si="91"/>
        <v>11.18</v>
      </c>
      <c r="V92" s="102">
        <f t="shared" si="92"/>
        <v>110</v>
      </c>
      <c r="W92" s="102">
        <f t="shared" si="93"/>
        <v>0</v>
      </c>
      <c r="X92" s="26">
        <f t="shared" si="94"/>
        <v>539.6</v>
      </c>
      <c r="Y92" s="26">
        <f t="shared" si="95"/>
        <v>1797.84</v>
      </c>
      <c r="Z92" s="26"/>
      <c r="AA92" s="119" t="s">
        <v>57</v>
      </c>
      <c r="AB92" s="120">
        <f t="shared" ref="AB92:AH92" si="120">K92+R92</f>
        <v>44.72</v>
      </c>
      <c r="AC92" s="120">
        <f t="shared" si="120"/>
        <v>894.39</v>
      </c>
      <c r="AD92" s="120">
        <f t="shared" si="120"/>
        <v>601.46</v>
      </c>
      <c r="AE92" s="120">
        <f t="shared" si="120"/>
        <v>37.27</v>
      </c>
      <c r="AF92" s="120">
        <f t="shared" si="120"/>
        <v>220</v>
      </c>
      <c r="AG92" s="120">
        <f t="shared" si="120"/>
        <v>0</v>
      </c>
      <c r="AH92" s="120">
        <f t="shared" si="120"/>
        <v>1797.84</v>
      </c>
      <c r="AI92" s="119" t="s">
        <v>32</v>
      </c>
    </row>
    <row r="93" s="17" customFormat="1" ht="16" customHeight="1" spans="1:35">
      <c r="A93" s="100">
        <f t="shared" si="80"/>
        <v>90</v>
      </c>
      <c r="B93" s="26" t="s">
        <v>193</v>
      </c>
      <c r="C93" s="101" t="s">
        <v>302</v>
      </c>
      <c r="D93" s="26" t="s">
        <v>303</v>
      </c>
      <c r="E93" s="26">
        <v>3726.65</v>
      </c>
      <c r="F93" s="26">
        <v>3726.65</v>
      </c>
      <c r="G93" s="102">
        <v>6014.67</v>
      </c>
      <c r="H93" s="26">
        <v>3726.65</v>
      </c>
      <c r="I93" s="102">
        <v>2200</v>
      </c>
      <c r="J93" s="102"/>
      <c r="K93" s="26">
        <f t="shared" si="81"/>
        <v>44.72</v>
      </c>
      <c r="L93" s="26">
        <f t="shared" si="82"/>
        <v>596.26</v>
      </c>
      <c r="M93" s="102">
        <f t="shared" si="83"/>
        <v>481.17</v>
      </c>
      <c r="N93" s="26">
        <f t="shared" si="84"/>
        <v>26.09</v>
      </c>
      <c r="O93" s="102">
        <f t="shared" si="85"/>
        <v>110</v>
      </c>
      <c r="P93" s="102">
        <f t="shared" si="86"/>
        <v>0</v>
      </c>
      <c r="Q93" s="102">
        <f t="shared" si="87"/>
        <v>1258.24</v>
      </c>
      <c r="R93" s="26">
        <f t="shared" si="88"/>
        <v>0</v>
      </c>
      <c r="S93" s="26">
        <f t="shared" si="89"/>
        <v>298.13</v>
      </c>
      <c r="T93" s="102">
        <f t="shared" si="90"/>
        <v>120.29</v>
      </c>
      <c r="U93" s="26">
        <f t="shared" si="91"/>
        <v>11.18</v>
      </c>
      <c r="V93" s="102">
        <f t="shared" si="92"/>
        <v>110</v>
      </c>
      <c r="W93" s="102">
        <f t="shared" si="93"/>
        <v>0</v>
      </c>
      <c r="X93" s="26">
        <f t="shared" si="94"/>
        <v>539.6</v>
      </c>
      <c r="Y93" s="26">
        <f t="shared" si="95"/>
        <v>1797.84</v>
      </c>
      <c r="Z93" s="26"/>
      <c r="AA93" s="119" t="s">
        <v>57</v>
      </c>
      <c r="AB93" s="120">
        <f t="shared" ref="AB93:AH93" si="121">K93+R93</f>
        <v>44.72</v>
      </c>
      <c r="AC93" s="120">
        <f t="shared" si="121"/>
        <v>894.39</v>
      </c>
      <c r="AD93" s="120">
        <f t="shared" si="121"/>
        <v>601.46</v>
      </c>
      <c r="AE93" s="120">
        <f t="shared" si="121"/>
        <v>37.27</v>
      </c>
      <c r="AF93" s="120">
        <f t="shared" si="121"/>
        <v>220</v>
      </c>
      <c r="AG93" s="120">
        <f t="shared" si="121"/>
        <v>0</v>
      </c>
      <c r="AH93" s="120">
        <f t="shared" si="121"/>
        <v>1797.84</v>
      </c>
      <c r="AI93" s="119" t="s">
        <v>32</v>
      </c>
    </row>
    <row r="94" s="17" customFormat="1" ht="16" customHeight="1" spans="1:35">
      <c r="A94" s="100">
        <f t="shared" si="80"/>
        <v>91</v>
      </c>
      <c r="B94" s="26" t="s">
        <v>193</v>
      </c>
      <c r="C94" s="101" t="s">
        <v>304</v>
      </c>
      <c r="D94" s="26" t="s">
        <v>305</v>
      </c>
      <c r="E94" s="26">
        <v>3726.65</v>
      </c>
      <c r="F94" s="26">
        <v>3726.65</v>
      </c>
      <c r="G94" s="102">
        <v>6014.67</v>
      </c>
      <c r="H94" s="26">
        <v>3726.65</v>
      </c>
      <c r="I94" s="102">
        <v>2544</v>
      </c>
      <c r="J94" s="102"/>
      <c r="K94" s="26">
        <f t="shared" si="81"/>
        <v>44.72</v>
      </c>
      <c r="L94" s="26">
        <f t="shared" si="82"/>
        <v>596.26</v>
      </c>
      <c r="M94" s="102">
        <f t="shared" si="83"/>
        <v>481.17</v>
      </c>
      <c r="N94" s="26">
        <f t="shared" si="84"/>
        <v>26.09</v>
      </c>
      <c r="O94" s="102">
        <f t="shared" si="85"/>
        <v>127.2</v>
      </c>
      <c r="P94" s="102">
        <f t="shared" si="86"/>
        <v>0</v>
      </c>
      <c r="Q94" s="102">
        <f t="shared" si="87"/>
        <v>1275.44</v>
      </c>
      <c r="R94" s="26">
        <f t="shared" si="88"/>
        <v>0</v>
      </c>
      <c r="S94" s="26">
        <f t="shared" si="89"/>
        <v>298.13</v>
      </c>
      <c r="T94" s="102">
        <f t="shared" si="90"/>
        <v>120.29</v>
      </c>
      <c r="U94" s="26">
        <f t="shared" si="91"/>
        <v>11.18</v>
      </c>
      <c r="V94" s="102">
        <f t="shared" si="92"/>
        <v>127.2</v>
      </c>
      <c r="W94" s="102">
        <f t="shared" si="93"/>
        <v>0</v>
      </c>
      <c r="X94" s="26">
        <f t="shared" si="94"/>
        <v>556.8</v>
      </c>
      <c r="Y94" s="26">
        <f t="shared" si="95"/>
        <v>1832.24</v>
      </c>
      <c r="Z94" s="26"/>
      <c r="AA94" s="119" t="s">
        <v>57</v>
      </c>
      <c r="AB94" s="120">
        <f t="shared" ref="AB94:AH94" si="122">K94+R94</f>
        <v>44.72</v>
      </c>
      <c r="AC94" s="120">
        <f t="shared" si="122"/>
        <v>894.39</v>
      </c>
      <c r="AD94" s="120">
        <f t="shared" si="122"/>
        <v>601.46</v>
      </c>
      <c r="AE94" s="120">
        <f t="shared" si="122"/>
        <v>37.27</v>
      </c>
      <c r="AF94" s="120">
        <f t="shared" si="122"/>
        <v>254.4</v>
      </c>
      <c r="AG94" s="120">
        <f t="shared" si="122"/>
        <v>0</v>
      </c>
      <c r="AH94" s="120">
        <f t="shared" si="122"/>
        <v>1832.24</v>
      </c>
      <c r="AI94" s="119" t="s">
        <v>32</v>
      </c>
    </row>
    <row r="95" s="17" customFormat="1" ht="16" customHeight="1" spans="1:35">
      <c r="A95" s="100">
        <f t="shared" si="80"/>
        <v>92</v>
      </c>
      <c r="B95" s="26" t="s">
        <v>193</v>
      </c>
      <c r="C95" s="101" t="s">
        <v>306</v>
      </c>
      <c r="D95" s="26" t="s">
        <v>307</v>
      </c>
      <c r="E95" s="26">
        <v>3726.65</v>
      </c>
      <c r="F95" s="26">
        <v>3726.65</v>
      </c>
      <c r="G95" s="102">
        <v>6014.67</v>
      </c>
      <c r="H95" s="26">
        <v>3726.65</v>
      </c>
      <c r="I95" s="102">
        <v>2200</v>
      </c>
      <c r="J95" s="102"/>
      <c r="K95" s="26">
        <f t="shared" si="81"/>
        <v>44.72</v>
      </c>
      <c r="L95" s="26">
        <f t="shared" si="82"/>
        <v>596.26</v>
      </c>
      <c r="M95" s="102">
        <f t="shared" si="83"/>
        <v>481.17</v>
      </c>
      <c r="N95" s="26">
        <f t="shared" si="84"/>
        <v>26.09</v>
      </c>
      <c r="O95" s="102">
        <f t="shared" si="85"/>
        <v>110</v>
      </c>
      <c r="P95" s="102">
        <f t="shared" si="86"/>
        <v>0</v>
      </c>
      <c r="Q95" s="102">
        <f t="shared" si="87"/>
        <v>1258.24</v>
      </c>
      <c r="R95" s="26">
        <f t="shared" si="88"/>
        <v>0</v>
      </c>
      <c r="S95" s="26">
        <f t="shared" si="89"/>
        <v>298.13</v>
      </c>
      <c r="T95" s="102">
        <f t="shared" si="90"/>
        <v>120.29</v>
      </c>
      <c r="U95" s="26">
        <f t="shared" si="91"/>
        <v>11.18</v>
      </c>
      <c r="V95" s="102">
        <f t="shared" si="92"/>
        <v>110</v>
      </c>
      <c r="W95" s="102">
        <f t="shared" si="93"/>
        <v>0</v>
      </c>
      <c r="X95" s="26">
        <f t="shared" si="94"/>
        <v>539.6</v>
      </c>
      <c r="Y95" s="26">
        <f t="shared" si="95"/>
        <v>1797.84</v>
      </c>
      <c r="Z95" s="26"/>
      <c r="AA95" s="119" t="s">
        <v>57</v>
      </c>
      <c r="AB95" s="120">
        <f t="shared" ref="AB95:AH95" si="123">K95+R95</f>
        <v>44.72</v>
      </c>
      <c r="AC95" s="120">
        <f t="shared" si="123"/>
        <v>894.39</v>
      </c>
      <c r="AD95" s="120">
        <f t="shared" si="123"/>
        <v>601.46</v>
      </c>
      <c r="AE95" s="120">
        <f t="shared" si="123"/>
        <v>37.27</v>
      </c>
      <c r="AF95" s="120">
        <f t="shared" si="123"/>
        <v>220</v>
      </c>
      <c r="AG95" s="120">
        <f t="shared" si="123"/>
        <v>0</v>
      </c>
      <c r="AH95" s="120">
        <f t="shared" si="123"/>
        <v>1797.84</v>
      </c>
      <c r="AI95" s="119" t="s">
        <v>32</v>
      </c>
    </row>
    <row r="96" s="17" customFormat="1" ht="16" customHeight="1" spans="1:35">
      <c r="A96" s="100">
        <f t="shared" si="80"/>
        <v>93</v>
      </c>
      <c r="B96" s="26" t="s">
        <v>193</v>
      </c>
      <c r="C96" s="101" t="s">
        <v>308</v>
      </c>
      <c r="D96" s="26" t="s">
        <v>309</v>
      </c>
      <c r="E96" s="26">
        <v>3726.65</v>
      </c>
      <c r="F96" s="26">
        <v>3726.65</v>
      </c>
      <c r="G96" s="102">
        <v>6014.67</v>
      </c>
      <c r="H96" s="26">
        <v>3726.65</v>
      </c>
      <c r="I96" s="102">
        <v>2200</v>
      </c>
      <c r="J96" s="102"/>
      <c r="K96" s="26">
        <f t="shared" si="81"/>
        <v>44.72</v>
      </c>
      <c r="L96" s="26">
        <f t="shared" si="82"/>
        <v>596.26</v>
      </c>
      <c r="M96" s="102">
        <f t="shared" si="83"/>
        <v>481.17</v>
      </c>
      <c r="N96" s="26">
        <f t="shared" si="84"/>
        <v>26.09</v>
      </c>
      <c r="O96" s="102">
        <f t="shared" si="85"/>
        <v>110</v>
      </c>
      <c r="P96" s="102">
        <f t="shared" si="86"/>
        <v>0</v>
      </c>
      <c r="Q96" s="102">
        <f t="shared" si="87"/>
        <v>1258.24</v>
      </c>
      <c r="R96" s="26">
        <f t="shared" si="88"/>
        <v>0</v>
      </c>
      <c r="S96" s="26">
        <f t="shared" si="89"/>
        <v>298.13</v>
      </c>
      <c r="T96" s="102">
        <f t="shared" si="90"/>
        <v>120.29</v>
      </c>
      <c r="U96" s="26">
        <f t="shared" si="91"/>
        <v>11.18</v>
      </c>
      <c r="V96" s="102">
        <f t="shared" si="92"/>
        <v>110</v>
      </c>
      <c r="W96" s="102">
        <f t="shared" si="93"/>
        <v>0</v>
      </c>
      <c r="X96" s="26">
        <f t="shared" si="94"/>
        <v>539.6</v>
      </c>
      <c r="Y96" s="26">
        <f t="shared" si="95"/>
        <v>1797.84</v>
      </c>
      <c r="Z96" s="26"/>
      <c r="AA96" s="119" t="s">
        <v>57</v>
      </c>
      <c r="AB96" s="120">
        <f t="shared" ref="AB96:AH96" si="124">K96+R96</f>
        <v>44.72</v>
      </c>
      <c r="AC96" s="120">
        <f t="shared" si="124"/>
        <v>894.39</v>
      </c>
      <c r="AD96" s="120">
        <f t="shared" si="124"/>
        <v>601.46</v>
      </c>
      <c r="AE96" s="120">
        <f t="shared" si="124"/>
        <v>37.27</v>
      </c>
      <c r="AF96" s="120">
        <f t="shared" si="124"/>
        <v>220</v>
      </c>
      <c r="AG96" s="120">
        <f t="shared" si="124"/>
        <v>0</v>
      </c>
      <c r="AH96" s="120">
        <f t="shared" si="124"/>
        <v>1797.84</v>
      </c>
      <c r="AI96" s="119" t="s">
        <v>32</v>
      </c>
    </row>
    <row r="97" s="17" customFormat="1" ht="16" customHeight="1" spans="1:35">
      <c r="A97" s="100">
        <f t="shared" si="80"/>
        <v>94</v>
      </c>
      <c r="B97" s="26" t="s">
        <v>193</v>
      </c>
      <c r="C97" s="101" t="s">
        <v>310</v>
      </c>
      <c r="D97" s="26" t="s">
        <v>311</v>
      </c>
      <c r="E97" s="26">
        <v>3726.65</v>
      </c>
      <c r="F97" s="26">
        <v>3726.65</v>
      </c>
      <c r="G97" s="102">
        <v>6014.67</v>
      </c>
      <c r="H97" s="26">
        <v>3726.65</v>
      </c>
      <c r="I97" s="102">
        <v>2200</v>
      </c>
      <c r="J97" s="102"/>
      <c r="K97" s="26">
        <f t="shared" si="81"/>
        <v>44.72</v>
      </c>
      <c r="L97" s="26">
        <f t="shared" si="82"/>
        <v>596.26</v>
      </c>
      <c r="M97" s="102">
        <f t="shared" si="83"/>
        <v>481.17</v>
      </c>
      <c r="N97" s="26">
        <f t="shared" si="84"/>
        <v>26.09</v>
      </c>
      <c r="O97" s="102">
        <f t="shared" si="85"/>
        <v>110</v>
      </c>
      <c r="P97" s="102">
        <f t="shared" si="86"/>
        <v>0</v>
      </c>
      <c r="Q97" s="102">
        <f t="shared" si="87"/>
        <v>1258.24</v>
      </c>
      <c r="R97" s="26">
        <f t="shared" si="88"/>
        <v>0</v>
      </c>
      <c r="S97" s="26">
        <f t="shared" si="89"/>
        <v>298.13</v>
      </c>
      <c r="T97" s="102">
        <f t="shared" si="90"/>
        <v>120.29</v>
      </c>
      <c r="U97" s="26">
        <f t="shared" si="91"/>
        <v>11.18</v>
      </c>
      <c r="V97" s="102">
        <f t="shared" si="92"/>
        <v>110</v>
      </c>
      <c r="W97" s="102">
        <f t="shared" si="93"/>
        <v>0</v>
      </c>
      <c r="X97" s="26">
        <f t="shared" si="94"/>
        <v>539.6</v>
      </c>
      <c r="Y97" s="26">
        <f t="shared" si="95"/>
        <v>1797.84</v>
      </c>
      <c r="Z97" s="26"/>
      <c r="AA97" s="119" t="s">
        <v>57</v>
      </c>
      <c r="AB97" s="120">
        <f t="shared" ref="AB97:AH97" si="125">K97+R97</f>
        <v>44.72</v>
      </c>
      <c r="AC97" s="120">
        <f t="shared" si="125"/>
        <v>894.39</v>
      </c>
      <c r="AD97" s="120">
        <f t="shared" si="125"/>
        <v>601.46</v>
      </c>
      <c r="AE97" s="120">
        <f t="shared" si="125"/>
        <v>37.27</v>
      </c>
      <c r="AF97" s="120">
        <f t="shared" si="125"/>
        <v>220</v>
      </c>
      <c r="AG97" s="120">
        <f t="shared" si="125"/>
        <v>0</v>
      </c>
      <c r="AH97" s="120">
        <f t="shared" si="125"/>
        <v>1797.84</v>
      </c>
      <c r="AI97" s="119" t="s">
        <v>32</v>
      </c>
    </row>
    <row r="98" s="17" customFormat="1" ht="16" customHeight="1" spans="1:35">
      <c r="A98" s="100">
        <f t="shared" si="80"/>
        <v>95</v>
      </c>
      <c r="B98" s="26" t="s">
        <v>193</v>
      </c>
      <c r="C98" s="101" t="s">
        <v>312</v>
      </c>
      <c r="D98" s="26" t="s">
        <v>313</v>
      </c>
      <c r="E98" s="26">
        <v>3726.65</v>
      </c>
      <c r="F98" s="26">
        <v>3726.65</v>
      </c>
      <c r="G98" s="102">
        <v>6014.67</v>
      </c>
      <c r="H98" s="26">
        <v>3726.65</v>
      </c>
      <c r="I98" s="102">
        <v>2200</v>
      </c>
      <c r="J98" s="102"/>
      <c r="K98" s="26">
        <f t="shared" si="81"/>
        <v>44.72</v>
      </c>
      <c r="L98" s="26">
        <f t="shared" si="82"/>
        <v>596.26</v>
      </c>
      <c r="M98" s="102">
        <f t="shared" si="83"/>
        <v>481.17</v>
      </c>
      <c r="N98" s="26">
        <f t="shared" si="84"/>
        <v>26.09</v>
      </c>
      <c r="O98" s="102">
        <f t="shared" si="85"/>
        <v>110</v>
      </c>
      <c r="P98" s="102">
        <f t="shared" si="86"/>
        <v>0</v>
      </c>
      <c r="Q98" s="102">
        <f t="shared" si="87"/>
        <v>1258.24</v>
      </c>
      <c r="R98" s="26">
        <f t="shared" si="88"/>
        <v>0</v>
      </c>
      <c r="S98" s="26">
        <f t="shared" si="89"/>
        <v>298.13</v>
      </c>
      <c r="T98" s="102">
        <f t="shared" si="90"/>
        <v>120.29</v>
      </c>
      <c r="U98" s="26">
        <f t="shared" si="91"/>
        <v>11.18</v>
      </c>
      <c r="V98" s="102">
        <f t="shared" si="92"/>
        <v>110</v>
      </c>
      <c r="W98" s="102">
        <f t="shared" si="93"/>
        <v>0</v>
      </c>
      <c r="X98" s="26">
        <f t="shared" si="94"/>
        <v>539.6</v>
      </c>
      <c r="Y98" s="26">
        <f t="shared" si="95"/>
        <v>1797.84</v>
      </c>
      <c r="Z98" s="26"/>
      <c r="AA98" s="119" t="s">
        <v>57</v>
      </c>
      <c r="AB98" s="120">
        <f t="shared" ref="AB98:AH98" si="126">K98+R98</f>
        <v>44.72</v>
      </c>
      <c r="AC98" s="120">
        <f t="shared" si="126"/>
        <v>894.39</v>
      </c>
      <c r="AD98" s="120">
        <f t="shared" si="126"/>
        <v>601.46</v>
      </c>
      <c r="AE98" s="120">
        <f t="shared" si="126"/>
        <v>37.27</v>
      </c>
      <c r="AF98" s="120">
        <f t="shared" si="126"/>
        <v>220</v>
      </c>
      <c r="AG98" s="120">
        <f t="shared" si="126"/>
        <v>0</v>
      </c>
      <c r="AH98" s="120">
        <f t="shared" si="126"/>
        <v>1797.84</v>
      </c>
      <c r="AI98" s="119" t="s">
        <v>32</v>
      </c>
    </row>
    <row r="99" s="17" customFormat="1" ht="16" customHeight="1" spans="1:35">
      <c r="A99" s="100">
        <f t="shared" si="80"/>
        <v>96</v>
      </c>
      <c r="B99" s="26" t="s">
        <v>193</v>
      </c>
      <c r="C99" s="101" t="s">
        <v>314</v>
      </c>
      <c r="D99" s="26" t="s">
        <v>315</v>
      </c>
      <c r="E99" s="26">
        <v>3726.65</v>
      </c>
      <c r="F99" s="26">
        <v>3726.65</v>
      </c>
      <c r="G99" s="102">
        <v>6014.67</v>
      </c>
      <c r="H99" s="26">
        <v>3726.65</v>
      </c>
      <c r="I99" s="102">
        <v>2200</v>
      </c>
      <c r="J99" s="102"/>
      <c r="K99" s="26">
        <f t="shared" si="81"/>
        <v>44.72</v>
      </c>
      <c r="L99" s="26">
        <f t="shared" si="82"/>
        <v>596.26</v>
      </c>
      <c r="M99" s="102">
        <f t="shared" si="83"/>
        <v>481.17</v>
      </c>
      <c r="N99" s="26">
        <f t="shared" si="84"/>
        <v>26.09</v>
      </c>
      <c r="O99" s="102">
        <f t="shared" si="85"/>
        <v>110</v>
      </c>
      <c r="P99" s="102">
        <f t="shared" si="86"/>
        <v>0</v>
      </c>
      <c r="Q99" s="102">
        <f t="shared" si="87"/>
        <v>1258.24</v>
      </c>
      <c r="R99" s="26">
        <f t="shared" si="88"/>
        <v>0</v>
      </c>
      <c r="S99" s="26">
        <f t="shared" si="89"/>
        <v>298.13</v>
      </c>
      <c r="T99" s="102">
        <f t="shared" si="90"/>
        <v>120.29</v>
      </c>
      <c r="U99" s="26">
        <f t="shared" si="91"/>
        <v>11.18</v>
      </c>
      <c r="V99" s="102">
        <f t="shared" si="92"/>
        <v>110</v>
      </c>
      <c r="W99" s="102">
        <f t="shared" si="93"/>
        <v>0</v>
      </c>
      <c r="X99" s="26">
        <f t="shared" si="94"/>
        <v>539.6</v>
      </c>
      <c r="Y99" s="26">
        <f t="shared" si="95"/>
        <v>1797.84</v>
      </c>
      <c r="Z99" s="26"/>
      <c r="AA99" s="119" t="s">
        <v>57</v>
      </c>
      <c r="AB99" s="120">
        <f t="shared" ref="AB99:AH99" si="127">K99+R99</f>
        <v>44.72</v>
      </c>
      <c r="AC99" s="120">
        <f t="shared" si="127"/>
        <v>894.39</v>
      </c>
      <c r="AD99" s="120">
        <f t="shared" si="127"/>
        <v>601.46</v>
      </c>
      <c r="AE99" s="120">
        <f t="shared" si="127"/>
        <v>37.27</v>
      </c>
      <c r="AF99" s="120">
        <f t="shared" si="127"/>
        <v>220</v>
      </c>
      <c r="AG99" s="120">
        <f t="shared" si="127"/>
        <v>0</v>
      </c>
      <c r="AH99" s="120">
        <f t="shared" si="127"/>
        <v>1797.84</v>
      </c>
      <c r="AI99" s="119" t="s">
        <v>32</v>
      </c>
    </row>
    <row r="100" s="17" customFormat="1" ht="16" customHeight="1" spans="1:35">
      <c r="A100" s="100">
        <f t="shared" si="80"/>
        <v>97</v>
      </c>
      <c r="B100" s="26" t="s">
        <v>193</v>
      </c>
      <c r="C100" s="101" t="s">
        <v>316</v>
      </c>
      <c r="D100" s="26" t="s">
        <v>317</v>
      </c>
      <c r="E100" s="26">
        <v>3726.65</v>
      </c>
      <c r="F100" s="26">
        <v>3726.65</v>
      </c>
      <c r="G100" s="102">
        <v>6014.67</v>
      </c>
      <c r="H100" s="26">
        <v>3726.65</v>
      </c>
      <c r="I100" s="102">
        <v>2200</v>
      </c>
      <c r="J100" s="102"/>
      <c r="K100" s="26">
        <f t="shared" si="81"/>
        <v>44.72</v>
      </c>
      <c r="L100" s="26">
        <f t="shared" si="82"/>
        <v>596.26</v>
      </c>
      <c r="M100" s="102">
        <f t="shared" si="83"/>
        <v>481.17</v>
      </c>
      <c r="N100" s="26">
        <f t="shared" si="84"/>
        <v>26.09</v>
      </c>
      <c r="O100" s="102">
        <f t="shared" si="85"/>
        <v>110</v>
      </c>
      <c r="P100" s="102">
        <f t="shared" si="86"/>
        <v>0</v>
      </c>
      <c r="Q100" s="102">
        <f t="shared" si="87"/>
        <v>1258.24</v>
      </c>
      <c r="R100" s="26">
        <f t="shared" si="88"/>
        <v>0</v>
      </c>
      <c r="S100" s="26">
        <f t="shared" si="89"/>
        <v>298.13</v>
      </c>
      <c r="T100" s="102">
        <f t="shared" si="90"/>
        <v>120.29</v>
      </c>
      <c r="U100" s="26">
        <f t="shared" si="91"/>
        <v>11.18</v>
      </c>
      <c r="V100" s="102">
        <f t="shared" si="92"/>
        <v>110</v>
      </c>
      <c r="W100" s="102">
        <f t="shared" si="93"/>
        <v>0</v>
      </c>
      <c r="X100" s="26">
        <f t="shared" si="94"/>
        <v>539.6</v>
      </c>
      <c r="Y100" s="26">
        <f t="shared" si="95"/>
        <v>1797.84</v>
      </c>
      <c r="Z100" s="26"/>
      <c r="AA100" s="119" t="s">
        <v>57</v>
      </c>
      <c r="AB100" s="120">
        <f t="shared" ref="AB100:AH100" si="128">K100+R100</f>
        <v>44.72</v>
      </c>
      <c r="AC100" s="120">
        <f t="shared" si="128"/>
        <v>894.39</v>
      </c>
      <c r="AD100" s="120">
        <f t="shared" si="128"/>
        <v>601.46</v>
      </c>
      <c r="AE100" s="120">
        <f t="shared" si="128"/>
        <v>37.27</v>
      </c>
      <c r="AF100" s="120">
        <f t="shared" si="128"/>
        <v>220</v>
      </c>
      <c r="AG100" s="120">
        <f t="shared" si="128"/>
        <v>0</v>
      </c>
      <c r="AH100" s="120">
        <f t="shared" si="128"/>
        <v>1797.84</v>
      </c>
      <c r="AI100" s="119" t="s">
        <v>32</v>
      </c>
    </row>
    <row r="101" s="17" customFormat="1" ht="16" customHeight="1" spans="1:35">
      <c r="A101" s="100">
        <f t="shared" si="80"/>
        <v>98</v>
      </c>
      <c r="B101" s="26" t="s">
        <v>193</v>
      </c>
      <c r="C101" s="101" t="s">
        <v>318</v>
      </c>
      <c r="D101" s="26" t="s">
        <v>319</v>
      </c>
      <c r="E101" s="26">
        <v>3726.65</v>
      </c>
      <c r="F101" s="26">
        <v>3726.65</v>
      </c>
      <c r="G101" s="102">
        <v>6014.67</v>
      </c>
      <c r="H101" s="26">
        <v>3726.65</v>
      </c>
      <c r="I101" s="102">
        <v>2200</v>
      </c>
      <c r="J101" s="102"/>
      <c r="K101" s="26">
        <f t="shared" si="81"/>
        <v>44.72</v>
      </c>
      <c r="L101" s="26">
        <f t="shared" si="82"/>
        <v>596.26</v>
      </c>
      <c r="M101" s="102">
        <f t="shared" si="83"/>
        <v>481.17</v>
      </c>
      <c r="N101" s="26">
        <f t="shared" si="84"/>
        <v>26.09</v>
      </c>
      <c r="O101" s="102">
        <f t="shared" si="85"/>
        <v>110</v>
      </c>
      <c r="P101" s="102">
        <f t="shared" si="86"/>
        <v>0</v>
      </c>
      <c r="Q101" s="102">
        <f t="shared" si="87"/>
        <v>1258.24</v>
      </c>
      <c r="R101" s="26">
        <f t="shared" si="88"/>
        <v>0</v>
      </c>
      <c r="S101" s="26">
        <f t="shared" si="89"/>
        <v>298.13</v>
      </c>
      <c r="T101" s="102">
        <f t="shared" si="90"/>
        <v>120.29</v>
      </c>
      <c r="U101" s="26">
        <f t="shared" si="91"/>
        <v>11.18</v>
      </c>
      <c r="V101" s="102">
        <f t="shared" si="92"/>
        <v>110</v>
      </c>
      <c r="W101" s="102">
        <f t="shared" si="93"/>
        <v>0</v>
      </c>
      <c r="X101" s="26">
        <f t="shared" si="94"/>
        <v>539.6</v>
      </c>
      <c r="Y101" s="26">
        <f t="shared" si="95"/>
        <v>1797.84</v>
      </c>
      <c r="Z101" s="26"/>
      <c r="AA101" s="119" t="s">
        <v>57</v>
      </c>
      <c r="AB101" s="120">
        <f t="shared" ref="AB101:AH101" si="129">K101+R101</f>
        <v>44.72</v>
      </c>
      <c r="AC101" s="120">
        <f t="shared" si="129"/>
        <v>894.39</v>
      </c>
      <c r="AD101" s="120">
        <f t="shared" si="129"/>
        <v>601.46</v>
      </c>
      <c r="AE101" s="120">
        <f t="shared" si="129"/>
        <v>37.27</v>
      </c>
      <c r="AF101" s="120">
        <f t="shared" si="129"/>
        <v>220</v>
      </c>
      <c r="AG101" s="120">
        <f t="shared" si="129"/>
        <v>0</v>
      </c>
      <c r="AH101" s="120">
        <f t="shared" si="129"/>
        <v>1797.84</v>
      </c>
      <c r="AI101" s="119" t="s">
        <v>32</v>
      </c>
    </row>
    <row r="102" s="17" customFormat="1" ht="16" customHeight="1" spans="1:35">
      <c r="A102" s="100">
        <f t="shared" si="80"/>
        <v>99</v>
      </c>
      <c r="B102" s="26" t="s">
        <v>193</v>
      </c>
      <c r="C102" s="101" t="s">
        <v>320</v>
      </c>
      <c r="D102" s="26" t="s">
        <v>321</v>
      </c>
      <c r="E102" s="26">
        <v>3726.65</v>
      </c>
      <c r="F102" s="26">
        <v>3726.65</v>
      </c>
      <c r="G102" s="102">
        <v>6014.67</v>
      </c>
      <c r="H102" s="26">
        <v>3726.65</v>
      </c>
      <c r="I102" s="102">
        <v>2200</v>
      </c>
      <c r="J102" s="102"/>
      <c r="K102" s="26">
        <f t="shared" si="81"/>
        <v>44.72</v>
      </c>
      <c r="L102" s="26">
        <f t="shared" si="82"/>
        <v>596.26</v>
      </c>
      <c r="M102" s="102">
        <f t="shared" si="83"/>
        <v>481.17</v>
      </c>
      <c r="N102" s="26">
        <f t="shared" si="84"/>
        <v>26.09</v>
      </c>
      <c r="O102" s="102">
        <f t="shared" si="85"/>
        <v>110</v>
      </c>
      <c r="P102" s="102">
        <f t="shared" si="86"/>
        <v>0</v>
      </c>
      <c r="Q102" s="102">
        <f t="shared" si="87"/>
        <v>1258.24</v>
      </c>
      <c r="R102" s="26">
        <f t="shared" si="88"/>
        <v>0</v>
      </c>
      <c r="S102" s="26">
        <f t="shared" si="89"/>
        <v>298.13</v>
      </c>
      <c r="T102" s="102">
        <f t="shared" si="90"/>
        <v>120.29</v>
      </c>
      <c r="U102" s="26">
        <f t="shared" si="91"/>
        <v>11.18</v>
      </c>
      <c r="V102" s="102">
        <f t="shared" si="92"/>
        <v>110</v>
      </c>
      <c r="W102" s="102">
        <f t="shared" si="93"/>
        <v>0</v>
      </c>
      <c r="X102" s="26">
        <f t="shared" si="94"/>
        <v>539.6</v>
      </c>
      <c r="Y102" s="26">
        <f t="shared" si="95"/>
        <v>1797.84</v>
      </c>
      <c r="Z102" s="26"/>
      <c r="AA102" s="119" t="s">
        <v>57</v>
      </c>
      <c r="AB102" s="120">
        <f t="shared" ref="AB102:AH102" si="130">K102+R102</f>
        <v>44.72</v>
      </c>
      <c r="AC102" s="120">
        <f t="shared" si="130"/>
        <v>894.39</v>
      </c>
      <c r="AD102" s="120">
        <f t="shared" si="130"/>
        <v>601.46</v>
      </c>
      <c r="AE102" s="120">
        <f t="shared" si="130"/>
        <v>37.27</v>
      </c>
      <c r="AF102" s="120">
        <f t="shared" si="130"/>
        <v>220</v>
      </c>
      <c r="AG102" s="120">
        <f t="shared" si="130"/>
        <v>0</v>
      </c>
      <c r="AH102" s="120">
        <f t="shared" si="130"/>
        <v>1797.84</v>
      </c>
      <c r="AI102" s="119" t="s">
        <v>32</v>
      </c>
    </row>
    <row r="103" s="17" customFormat="1" ht="16" customHeight="1" spans="1:35">
      <c r="A103" s="100">
        <f t="shared" si="80"/>
        <v>100</v>
      </c>
      <c r="B103" s="26" t="s">
        <v>193</v>
      </c>
      <c r="C103" s="101" t="s">
        <v>322</v>
      </c>
      <c r="D103" s="26" t="s">
        <v>323</v>
      </c>
      <c r="E103" s="26">
        <v>3726.65</v>
      </c>
      <c r="F103" s="26">
        <v>3726.65</v>
      </c>
      <c r="G103" s="102">
        <v>6014.67</v>
      </c>
      <c r="H103" s="26">
        <v>3726.65</v>
      </c>
      <c r="I103" s="102">
        <v>2200</v>
      </c>
      <c r="J103" s="102"/>
      <c r="K103" s="26">
        <f t="shared" si="81"/>
        <v>44.72</v>
      </c>
      <c r="L103" s="26">
        <f t="shared" si="82"/>
        <v>596.26</v>
      </c>
      <c r="M103" s="102">
        <f t="shared" si="83"/>
        <v>481.17</v>
      </c>
      <c r="N103" s="26">
        <f t="shared" si="84"/>
        <v>26.09</v>
      </c>
      <c r="O103" s="102">
        <f t="shared" si="85"/>
        <v>110</v>
      </c>
      <c r="P103" s="102">
        <f t="shared" si="86"/>
        <v>0</v>
      </c>
      <c r="Q103" s="102">
        <f t="shared" si="87"/>
        <v>1258.24</v>
      </c>
      <c r="R103" s="26">
        <f t="shared" si="88"/>
        <v>0</v>
      </c>
      <c r="S103" s="26">
        <f t="shared" si="89"/>
        <v>298.13</v>
      </c>
      <c r="T103" s="102">
        <f t="shared" si="90"/>
        <v>120.29</v>
      </c>
      <c r="U103" s="26">
        <f t="shared" si="91"/>
        <v>11.18</v>
      </c>
      <c r="V103" s="102">
        <f t="shared" si="92"/>
        <v>110</v>
      </c>
      <c r="W103" s="102">
        <f t="shared" si="93"/>
        <v>0</v>
      </c>
      <c r="X103" s="26">
        <f t="shared" si="94"/>
        <v>539.6</v>
      </c>
      <c r="Y103" s="26">
        <f t="shared" si="95"/>
        <v>1797.84</v>
      </c>
      <c r="Z103" s="26"/>
      <c r="AA103" s="119" t="s">
        <v>57</v>
      </c>
      <c r="AB103" s="120">
        <f t="shared" ref="AB103:AH103" si="131">K103+R103</f>
        <v>44.72</v>
      </c>
      <c r="AC103" s="120">
        <f t="shared" si="131"/>
        <v>894.39</v>
      </c>
      <c r="AD103" s="120">
        <f t="shared" si="131"/>
        <v>601.46</v>
      </c>
      <c r="AE103" s="120">
        <f t="shared" si="131"/>
        <v>37.27</v>
      </c>
      <c r="AF103" s="120">
        <f t="shared" si="131"/>
        <v>220</v>
      </c>
      <c r="AG103" s="120">
        <f t="shared" si="131"/>
        <v>0</v>
      </c>
      <c r="AH103" s="120">
        <f t="shared" si="131"/>
        <v>1797.84</v>
      </c>
      <c r="AI103" s="119" t="s">
        <v>32</v>
      </c>
    </row>
    <row r="104" s="17" customFormat="1" ht="16" customHeight="1" spans="1:35">
      <c r="A104" s="100">
        <f t="shared" si="80"/>
        <v>101</v>
      </c>
      <c r="B104" s="26" t="s">
        <v>193</v>
      </c>
      <c r="C104" s="101" t="s">
        <v>324</v>
      </c>
      <c r="D104" s="26" t="s">
        <v>325</v>
      </c>
      <c r="E104" s="26">
        <v>3726.65</v>
      </c>
      <c r="F104" s="26">
        <v>3726.65</v>
      </c>
      <c r="G104" s="102">
        <v>6014.67</v>
      </c>
      <c r="H104" s="26">
        <v>3726.65</v>
      </c>
      <c r="I104" s="102">
        <v>2200</v>
      </c>
      <c r="J104" s="102"/>
      <c r="K104" s="26">
        <f t="shared" si="81"/>
        <v>44.72</v>
      </c>
      <c r="L104" s="26">
        <f t="shared" si="82"/>
        <v>596.26</v>
      </c>
      <c r="M104" s="102">
        <f t="shared" si="83"/>
        <v>481.17</v>
      </c>
      <c r="N104" s="26">
        <f t="shared" si="84"/>
        <v>26.09</v>
      </c>
      <c r="O104" s="102">
        <f t="shared" si="85"/>
        <v>110</v>
      </c>
      <c r="P104" s="102">
        <f t="shared" si="86"/>
        <v>0</v>
      </c>
      <c r="Q104" s="102">
        <f t="shared" si="87"/>
        <v>1258.24</v>
      </c>
      <c r="R104" s="26">
        <f t="shared" si="88"/>
        <v>0</v>
      </c>
      <c r="S104" s="26">
        <f t="shared" si="89"/>
        <v>298.13</v>
      </c>
      <c r="T104" s="102">
        <f t="shared" si="90"/>
        <v>120.29</v>
      </c>
      <c r="U104" s="26">
        <f t="shared" si="91"/>
        <v>11.18</v>
      </c>
      <c r="V104" s="102">
        <f t="shared" si="92"/>
        <v>110</v>
      </c>
      <c r="W104" s="102">
        <f t="shared" si="93"/>
        <v>0</v>
      </c>
      <c r="X104" s="26">
        <f t="shared" si="94"/>
        <v>539.6</v>
      </c>
      <c r="Y104" s="26">
        <f t="shared" si="95"/>
        <v>1797.84</v>
      </c>
      <c r="Z104" s="26"/>
      <c r="AA104" s="119" t="s">
        <v>57</v>
      </c>
      <c r="AB104" s="120">
        <f t="shared" ref="AB104:AH104" si="132">K104+R104</f>
        <v>44.72</v>
      </c>
      <c r="AC104" s="120">
        <f t="shared" si="132"/>
        <v>894.39</v>
      </c>
      <c r="AD104" s="120">
        <f t="shared" si="132"/>
        <v>601.46</v>
      </c>
      <c r="AE104" s="120">
        <f t="shared" si="132"/>
        <v>37.27</v>
      </c>
      <c r="AF104" s="120">
        <f t="shared" si="132"/>
        <v>220</v>
      </c>
      <c r="AG104" s="120">
        <f t="shared" si="132"/>
        <v>0</v>
      </c>
      <c r="AH104" s="120">
        <f t="shared" si="132"/>
        <v>1797.84</v>
      </c>
      <c r="AI104" s="119" t="s">
        <v>32</v>
      </c>
    </row>
    <row r="105" s="17" customFormat="1" ht="16" customHeight="1" spans="1:35">
      <c r="A105" s="100">
        <f t="shared" si="80"/>
        <v>102</v>
      </c>
      <c r="B105" s="26" t="s">
        <v>193</v>
      </c>
      <c r="C105" s="101" t="s">
        <v>326</v>
      </c>
      <c r="D105" s="301" t="s">
        <v>327</v>
      </c>
      <c r="E105" s="26">
        <v>3726.65</v>
      </c>
      <c r="F105" s="26">
        <v>3726.65</v>
      </c>
      <c r="G105" s="102">
        <v>6014.67</v>
      </c>
      <c r="H105" s="26">
        <v>3726.65</v>
      </c>
      <c r="I105" s="102">
        <v>2200</v>
      </c>
      <c r="J105" s="102"/>
      <c r="K105" s="26">
        <f t="shared" si="81"/>
        <v>44.72</v>
      </c>
      <c r="L105" s="26">
        <f t="shared" si="82"/>
        <v>596.26</v>
      </c>
      <c r="M105" s="102">
        <f t="shared" si="83"/>
        <v>481.17</v>
      </c>
      <c r="N105" s="26">
        <f t="shared" si="84"/>
        <v>26.09</v>
      </c>
      <c r="O105" s="102">
        <f t="shared" si="85"/>
        <v>110</v>
      </c>
      <c r="P105" s="102">
        <f t="shared" si="86"/>
        <v>0</v>
      </c>
      <c r="Q105" s="102">
        <f t="shared" si="87"/>
        <v>1258.24</v>
      </c>
      <c r="R105" s="26">
        <f t="shared" si="88"/>
        <v>0</v>
      </c>
      <c r="S105" s="26">
        <f t="shared" si="89"/>
        <v>298.13</v>
      </c>
      <c r="T105" s="102">
        <f t="shared" si="90"/>
        <v>120.29</v>
      </c>
      <c r="U105" s="26">
        <f t="shared" si="91"/>
        <v>11.18</v>
      </c>
      <c r="V105" s="102">
        <f t="shared" si="92"/>
        <v>110</v>
      </c>
      <c r="W105" s="102">
        <f t="shared" si="93"/>
        <v>0</v>
      </c>
      <c r="X105" s="26">
        <f t="shared" si="94"/>
        <v>539.6</v>
      </c>
      <c r="Y105" s="26">
        <f t="shared" si="95"/>
        <v>1797.84</v>
      </c>
      <c r="Z105" s="26"/>
      <c r="AA105" s="119" t="s">
        <v>57</v>
      </c>
      <c r="AB105" s="120">
        <f t="shared" ref="AB105:AH105" si="133">K105+R105</f>
        <v>44.72</v>
      </c>
      <c r="AC105" s="120">
        <f t="shared" si="133"/>
        <v>894.39</v>
      </c>
      <c r="AD105" s="120">
        <f t="shared" si="133"/>
        <v>601.46</v>
      </c>
      <c r="AE105" s="120">
        <f t="shared" si="133"/>
        <v>37.27</v>
      </c>
      <c r="AF105" s="120">
        <f t="shared" si="133"/>
        <v>220</v>
      </c>
      <c r="AG105" s="120">
        <f t="shared" si="133"/>
        <v>0</v>
      </c>
      <c r="AH105" s="120">
        <f t="shared" si="133"/>
        <v>1797.84</v>
      </c>
      <c r="AI105" s="119" t="s">
        <v>32</v>
      </c>
    </row>
    <row r="106" s="17" customFormat="1" ht="16" customHeight="1" spans="1:35">
      <c r="A106" s="100">
        <f t="shared" si="80"/>
        <v>103</v>
      </c>
      <c r="B106" s="26" t="s">
        <v>193</v>
      </c>
      <c r="C106" s="101" t="s">
        <v>328</v>
      </c>
      <c r="D106" s="26" t="s">
        <v>329</v>
      </c>
      <c r="E106" s="26">
        <v>3726.65</v>
      </c>
      <c r="F106" s="26">
        <v>3726.65</v>
      </c>
      <c r="G106" s="102">
        <v>6014.67</v>
      </c>
      <c r="H106" s="26">
        <v>3726.65</v>
      </c>
      <c r="I106" s="102">
        <v>2544</v>
      </c>
      <c r="J106" s="102"/>
      <c r="K106" s="26">
        <f t="shared" si="81"/>
        <v>44.72</v>
      </c>
      <c r="L106" s="26">
        <f t="shared" si="82"/>
        <v>596.26</v>
      </c>
      <c r="M106" s="102">
        <f t="shared" si="83"/>
        <v>481.17</v>
      </c>
      <c r="N106" s="26">
        <f t="shared" si="84"/>
        <v>26.09</v>
      </c>
      <c r="O106" s="102">
        <f t="shared" si="85"/>
        <v>127.2</v>
      </c>
      <c r="P106" s="102">
        <f t="shared" si="86"/>
        <v>0</v>
      </c>
      <c r="Q106" s="102">
        <f t="shared" si="87"/>
        <v>1275.44</v>
      </c>
      <c r="R106" s="26">
        <f t="shared" si="88"/>
        <v>0</v>
      </c>
      <c r="S106" s="26">
        <f t="shared" si="89"/>
        <v>298.13</v>
      </c>
      <c r="T106" s="102">
        <f t="shared" si="90"/>
        <v>120.29</v>
      </c>
      <c r="U106" s="26">
        <f t="shared" si="91"/>
        <v>11.18</v>
      </c>
      <c r="V106" s="102">
        <f t="shared" si="92"/>
        <v>127.2</v>
      </c>
      <c r="W106" s="102">
        <f t="shared" si="93"/>
        <v>0</v>
      </c>
      <c r="X106" s="26">
        <f t="shared" si="94"/>
        <v>556.8</v>
      </c>
      <c r="Y106" s="26">
        <f t="shared" si="95"/>
        <v>1832.24</v>
      </c>
      <c r="Z106" s="26"/>
      <c r="AA106" s="119" t="s">
        <v>57</v>
      </c>
      <c r="AB106" s="120">
        <f t="shared" ref="AB106:AH106" si="134">K106+R106</f>
        <v>44.72</v>
      </c>
      <c r="AC106" s="120">
        <f t="shared" si="134"/>
        <v>894.39</v>
      </c>
      <c r="AD106" s="120">
        <f t="shared" si="134"/>
        <v>601.46</v>
      </c>
      <c r="AE106" s="120">
        <f t="shared" si="134"/>
        <v>37.27</v>
      </c>
      <c r="AF106" s="120">
        <f t="shared" si="134"/>
        <v>254.4</v>
      </c>
      <c r="AG106" s="120">
        <f t="shared" si="134"/>
        <v>0</v>
      </c>
      <c r="AH106" s="120">
        <f t="shared" si="134"/>
        <v>1832.24</v>
      </c>
      <c r="AI106" s="119" t="s">
        <v>32</v>
      </c>
    </row>
    <row r="107" s="17" customFormat="1" ht="16" customHeight="1" spans="1:35">
      <c r="A107" s="100">
        <f t="shared" si="80"/>
        <v>104</v>
      </c>
      <c r="B107" s="26" t="s">
        <v>193</v>
      </c>
      <c r="C107" s="101" t="s">
        <v>330</v>
      </c>
      <c r="D107" s="26" t="s">
        <v>331</v>
      </c>
      <c r="E107" s="26">
        <v>3726.65</v>
      </c>
      <c r="F107" s="26">
        <v>3726.65</v>
      </c>
      <c r="G107" s="102">
        <v>6014.67</v>
      </c>
      <c r="H107" s="26">
        <v>3726.65</v>
      </c>
      <c r="I107" s="102">
        <v>2200</v>
      </c>
      <c r="J107" s="102"/>
      <c r="K107" s="26">
        <f t="shared" si="81"/>
        <v>44.72</v>
      </c>
      <c r="L107" s="26">
        <f t="shared" si="82"/>
        <v>596.26</v>
      </c>
      <c r="M107" s="102">
        <f t="shared" si="83"/>
        <v>481.17</v>
      </c>
      <c r="N107" s="26">
        <f t="shared" si="84"/>
        <v>26.09</v>
      </c>
      <c r="O107" s="102">
        <f t="shared" si="85"/>
        <v>110</v>
      </c>
      <c r="P107" s="102">
        <f t="shared" si="86"/>
        <v>0</v>
      </c>
      <c r="Q107" s="102">
        <f t="shared" si="87"/>
        <v>1258.24</v>
      </c>
      <c r="R107" s="26">
        <f t="shared" si="88"/>
        <v>0</v>
      </c>
      <c r="S107" s="26">
        <f t="shared" si="89"/>
        <v>298.13</v>
      </c>
      <c r="T107" s="102">
        <f t="shared" si="90"/>
        <v>120.29</v>
      </c>
      <c r="U107" s="26">
        <f t="shared" si="91"/>
        <v>11.18</v>
      </c>
      <c r="V107" s="102">
        <f t="shared" si="92"/>
        <v>110</v>
      </c>
      <c r="W107" s="102">
        <f t="shared" si="93"/>
        <v>0</v>
      </c>
      <c r="X107" s="26">
        <f t="shared" si="94"/>
        <v>539.6</v>
      </c>
      <c r="Y107" s="26">
        <f t="shared" si="95"/>
        <v>1797.84</v>
      </c>
      <c r="Z107" s="26"/>
      <c r="AA107" s="119" t="s">
        <v>57</v>
      </c>
      <c r="AB107" s="120">
        <f t="shared" ref="AB107:AH107" si="135">K107+R107</f>
        <v>44.72</v>
      </c>
      <c r="AC107" s="120">
        <f t="shared" si="135"/>
        <v>894.39</v>
      </c>
      <c r="AD107" s="120">
        <f t="shared" si="135"/>
        <v>601.46</v>
      </c>
      <c r="AE107" s="120">
        <f t="shared" si="135"/>
        <v>37.27</v>
      </c>
      <c r="AF107" s="120">
        <f t="shared" si="135"/>
        <v>220</v>
      </c>
      <c r="AG107" s="120">
        <f t="shared" si="135"/>
        <v>0</v>
      </c>
      <c r="AH107" s="120">
        <f t="shared" si="135"/>
        <v>1797.84</v>
      </c>
      <c r="AI107" s="119" t="s">
        <v>32</v>
      </c>
    </row>
    <row r="108" s="17" customFormat="1" ht="16" customHeight="1" spans="1:35">
      <c r="A108" s="100">
        <f t="shared" si="80"/>
        <v>105</v>
      </c>
      <c r="B108" s="26" t="s">
        <v>193</v>
      </c>
      <c r="C108" s="101" t="s">
        <v>332</v>
      </c>
      <c r="D108" s="26" t="s">
        <v>333</v>
      </c>
      <c r="E108" s="26">
        <v>3726.65</v>
      </c>
      <c r="F108" s="26">
        <v>3726.65</v>
      </c>
      <c r="G108" s="102">
        <v>6014.67</v>
      </c>
      <c r="H108" s="26">
        <v>3726.65</v>
      </c>
      <c r="I108" s="102">
        <v>2544</v>
      </c>
      <c r="J108" s="102"/>
      <c r="K108" s="26">
        <f t="shared" si="81"/>
        <v>44.72</v>
      </c>
      <c r="L108" s="26">
        <f t="shared" si="82"/>
        <v>596.26</v>
      </c>
      <c r="M108" s="102">
        <f t="shared" si="83"/>
        <v>481.17</v>
      </c>
      <c r="N108" s="26">
        <f t="shared" si="84"/>
        <v>26.09</v>
      </c>
      <c r="O108" s="102">
        <f t="shared" si="85"/>
        <v>127.2</v>
      </c>
      <c r="P108" s="102">
        <f t="shared" si="86"/>
        <v>0</v>
      </c>
      <c r="Q108" s="102">
        <f t="shared" si="87"/>
        <v>1275.44</v>
      </c>
      <c r="R108" s="26">
        <f t="shared" si="88"/>
        <v>0</v>
      </c>
      <c r="S108" s="26">
        <f t="shared" si="89"/>
        <v>298.13</v>
      </c>
      <c r="T108" s="102">
        <f t="shared" si="90"/>
        <v>120.29</v>
      </c>
      <c r="U108" s="26">
        <f t="shared" si="91"/>
        <v>11.18</v>
      </c>
      <c r="V108" s="102">
        <f t="shared" si="92"/>
        <v>127.2</v>
      </c>
      <c r="W108" s="102">
        <f t="shared" si="93"/>
        <v>0</v>
      </c>
      <c r="X108" s="26">
        <f t="shared" si="94"/>
        <v>556.8</v>
      </c>
      <c r="Y108" s="26">
        <f t="shared" si="95"/>
        <v>1832.24</v>
      </c>
      <c r="Z108" s="26"/>
      <c r="AA108" s="119" t="s">
        <v>57</v>
      </c>
      <c r="AB108" s="120">
        <f t="shared" ref="AB108:AH108" si="136">K108+R108</f>
        <v>44.72</v>
      </c>
      <c r="AC108" s="120">
        <f t="shared" si="136"/>
        <v>894.39</v>
      </c>
      <c r="AD108" s="120">
        <f t="shared" si="136"/>
        <v>601.46</v>
      </c>
      <c r="AE108" s="120">
        <f t="shared" si="136"/>
        <v>37.27</v>
      </c>
      <c r="AF108" s="120">
        <f t="shared" si="136"/>
        <v>254.4</v>
      </c>
      <c r="AG108" s="120">
        <f t="shared" si="136"/>
        <v>0</v>
      </c>
      <c r="AH108" s="120">
        <f t="shared" si="136"/>
        <v>1832.24</v>
      </c>
      <c r="AI108" s="119" t="s">
        <v>32</v>
      </c>
    </row>
    <row r="109" s="17" customFormat="1" ht="16" customHeight="1" spans="1:35">
      <c r="A109" s="100">
        <f t="shared" si="80"/>
        <v>106</v>
      </c>
      <c r="B109" s="26" t="s">
        <v>193</v>
      </c>
      <c r="C109" s="101" t="s">
        <v>334</v>
      </c>
      <c r="D109" s="26" t="s">
        <v>335</v>
      </c>
      <c r="E109" s="26">
        <v>3726.65</v>
      </c>
      <c r="F109" s="26">
        <v>3726.65</v>
      </c>
      <c r="G109" s="102">
        <v>6014.67</v>
      </c>
      <c r="H109" s="26">
        <v>3726.65</v>
      </c>
      <c r="I109" s="102">
        <v>2544</v>
      </c>
      <c r="J109" s="102"/>
      <c r="K109" s="26">
        <f t="shared" si="81"/>
        <v>44.72</v>
      </c>
      <c r="L109" s="26">
        <f t="shared" si="82"/>
        <v>596.26</v>
      </c>
      <c r="M109" s="102">
        <f t="shared" si="83"/>
        <v>481.17</v>
      </c>
      <c r="N109" s="26">
        <f t="shared" si="84"/>
        <v>26.09</v>
      </c>
      <c r="O109" s="102">
        <f t="shared" si="85"/>
        <v>127.2</v>
      </c>
      <c r="P109" s="102">
        <f t="shared" si="86"/>
        <v>0</v>
      </c>
      <c r="Q109" s="102">
        <f t="shared" si="87"/>
        <v>1275.44</v>
      </c>
      <c r="R109" s="26">
        <f t="shared" si="88"/>
        <v>0</v>
      </c>
      <c r="S109" s="26">
        <f t="shared" si="89"/>
        <v>298.13</v>
      </c>
      <c r="T109" s="102">
        <f t="shared" si="90"/>
        <v>120.29</v>
      </c>
      <c r="U109" s="26">
        <f t="shared" si="91"/>
        <v>11.18</v>
      </c>
      <c r="V109" s="102">
        <f t="shared" si="92"/>
        <v>127.2</v>
      </c>
      <c r="W109" s="102">
        <f t="shared" si="93"/>
        <v>0</v>
      </c>
      <c r="X109" s="26">
        <f t="shared" si="94"/>
        <v>556.8</v>
      </c>
      <c r="Y109" s="26">
        <f t="shared" si="95"/>
        <v>1832.24</v>
      </c>
      <c r="Z109" s="26"/>
      <c r="AA109" s="119" t="s">
        <v>57</v>
      </c>
      <c r="AB109" s="120">
        <f t="shared" ref="AB109:AH109" si="137">K109+R109</f>
        <v>44.72</v>
      </c>
      <c r="AC109" s="120">
        <f t="shared" si="137"/>
        <v>894.39</v>
      </c>
      <c r="AD109" s="120">
        <f t="shared" si="137"/>
        <v>601.46</v>
      </c>
      <c r="AE109" s="120">
        <f t="shared" si="137"/>
        <v>37.27</v>
      </c>
      <c r="AF109" s="120">
        <f t="shared" si="137"/>
        <v>254.4</v>
      </c>
      <c r="AG109" s="120">
        <f t="shared" si="137"/>
        <v>0</v>
      </c>
      <c r="AH109" s="120">
        <f t="shared" si="137"/>
        <v>1832.24</v>
      </c>
      <c r="AI109" s="119" t="s">
        <v>32</v>
      </c>
    </row>
    <row r="110" s="17" customFormat="1" ht="16" customHeight="1" spans="1:35">
      <c r="A110" s="100">
        <f t="shared" si="80"/>
        <v>107</v>
      </c>
      <c r="B110" s="26" t="s">
        <v>193</v>
      </c>
      <c r="C110" s="101" t="s">
        <v>336</v>
      </c>
      <c r="D110" s="26" t="s">
        <v>337</v>
      </c>
      <c r="E110" s="26">
        <v>3726.65</v>
      </c>
      <c r="F110" s="26">
        <v>3726.65</v>
      </c>
      <c r="G110" s="102">
        <v>6014.67</v>
      </c>
      <c r="H110" s="26">
        <v>3726.65</v>
      </c>
      <c r="I110" s="102">
        <v>2544</v>
      </c>
      <c r="J110" s="102"/>
      <c r="K110" s="26">
        <f t="shared" si="81"/>
        <v>44.72</v>
      </c>
      <c r="L110" s="26">
        <f t="shared" si="82"/>
        <v>596.26</v>
      </c>
      <c r="M110" s="102">
        <f t="shared" si="83"/>
        <v>481.17</v>
      </c>
      <c r="N110" s="26">
        <f t="shared" si="84"/>
        <v>26.09</v>
      </c>
      <c r="O110" s="102">
        <f t="shared" si="85"/>
        <v>127.2</v>
      </c>
      <c r="P110" s="102">
        <f t="shared" si="86"/>
        <v>0</v>
      </c>
      <c r="Q110" s="102">
        <f t="shared" si="87"/>
        <v>1275.44</v>
      </c>
      <c r="R110" s="26">
        <f t="shared" si="88"/>
        <v>0</v>
      </c>
      <c r="S110" s="26">
        <f t="shared" si="89"/>
        <v>298.13</v>
      </c>
      <c r="T110" s="102">
        <f t="shared" si="90"/>
        <v>120.29</v>
      </c>
      <c r="U110" s="26">
        <f t="shared" si="91"/>
        <v>11.18</v>
      </c>
      <c r="V110" s="102">
        <f t="shared" si="92"/>
        <v>127.2</v>
      </c>
      <c r="W110" s="102">
        <f t="shared" si="93"/>
        <v>0</v>
      </c>
      <c r="X110" s="26">
        <f t="shared" si="94"/>
        <v>556.8</v>
      </c>
      <c r="Y110" s="26">
        <f t="shared" si="95"/>
        <v>1832.24</v>
      </c>
      <c r="Z110" s="26"/>
      <c r="AA110" s="119" t="s">
        <v>57</v>
      </c>
      <c r="AB110" s="120">
        <f t="shared" ref="AB110:AH110" si="138">K110+R110</f>
        <v>44.72</v>
      </c>
      <c r="AC110" s="120">
        <f t="shared" si="138"/>
        <v>894.39</v>
      </c>
      <c r="AD110" s="120">
        <f t="shared" si="138"/>
        <v>601.46</v>
      </c>
      <c r="AE110" s="120">
        <f t="shared" si="138"/>
        <v>37.27</v>
      </c>
      <c r="AF110" s="120">
        <f t="shared" si="138"/>
        <v>254.4</v>
      </c>
      <c r="AG110" s="120">
        <f t="shared" si="138"/>
        <v>0</v>
      </c>
      <c r="AH110" s="120">
        <f t="shared" si="138"/>
        <v>1832.24</v>
      </c>
      <c r="AI110" s="119" t="s">
        <v>32</v>
      </c>
    </row>
    <row r="111" s="17" customFormat="1" ht="16" customHeight="1" spans="1:35">
      <c r="A111" s="100">
        <f t="shared" si="80"/>
        <v>108</v>
      </c>
      <c r="B111" s="26" t="s">
        <v>193</v>
      </c>
      <c r="C111" s="101" t="s">
        <v>338</v>
      </c>
      <c r="D111" s="26" t="s">
        <v>339</v>
      </c>
      <c r="E111" s="26">
        <v>3726.65</v>
      </c>
      <c r="F111" s="26">
        <v>3726.65</v>
      </c>
      <c r="G111" s="102">
        <v>6014.67</v>
      </c>
      <c r="H111" s="26">
        <v>3726.65</v>
      </c>
      <c r="I111" s="102">
        <v>2544</v>
      </c>
      <c r="J111" s="102"/>
      <c r="K111" s="26">
        <f t="shared" si="81"/>
        <v>44.72</v>
      </c>
      <c r="L111" s="26">
        <f t="shared" si="82"/>
        <v>596.26</v>
      </c>
      <c r="M111" s="102">
        <f t="shared" si="83"/>
        <v>481.17</v>
      </c>
      <c r="N111" s="26">
        <f t="shared" si="84"/>
        <v>26.09</v>
      </c>
      <c r="O111" s="102">
        <f t="shared" si="85"/>
        <v>127.2</v>
      </c>
      <c r="P111" s="102">
        <f t="shared" si="86"/>
        <v>0</v>
      </c>
      <c r="Q111" s="102">
        <f t="shared" si="87"/>
        <v>1275.44</v>
      </c>
      <c r="R111" s="26">
        <f t="shared" si="88"/>
        <v>0</v>
      </c>
      <c r="S111" s="26">
        <f t="shared" si="89"/>
        <v>298.13</v>
      </c>
      <c r="T111" s="102">
        <f t="shared" si="90"/>
        <v>120.29</v>
      </c>
      <c r="U111" s="26">
        <f t="shared" si="91"/>
        <v>11.18</v>
      </c>
      <c r="V111" s="102">
        <f t="shared" si="92"/>
        <v>127.2</v>
      </c>
      <c r="W111" s="102">
        <f t="shared" si="93"/>
        <v>0</v>
      </c>
      <c r="X111" s="26">
        <f t="shared" si="94"/>
        <v>556.8</v>
      </c>
      <c r="Y111" s="26">
        <f t="shared" si="95"/>
        <v>1832.24</v>
      </c>
      <c r="Z111" s="26"/>
      <c r="AA111" s="119" t="s">
        <v>57</v>
      </c>
      <c r="AB111" s="120">
        <f t="shared" ref="AB111:AH111" si="139">K111+R111</f>
        <v>44.72</v>
      </c>
      <c r="AC111" s="120">
        <f t="shared" si="139"/>
        <v>894.39</v>
      </c>
      <c r="AD111" s="120">
        <f t="shared" si="139"/>
        <v>601.46</v>
      </c>
      <c r="AE111" s="120">
        <f t="shared" si="139"/>
        <v>37.27</v>
      </c>
      <c r="AF111" s="120">
        <f t="shared" si="139"/>
        <v>254.4</v>
      </c>
      <c r="AG111" s="120">
        <f t="shared" si="139"/>
        <v>0</v>
      </c>
      <c r="AH111" s="120">
        <f t="shared" si="139"/>
        <v>1832.24</v>
      </c>
      <c r="AI111" s="119" t="s">
        <v>32</v>
      </c>
    </row>
    <row r="112" s="17" customFormat="1" ht="16" customHeight="1" spans="1:35">
      <c r="A112" s="100">
        <f t="shared" si="80"/>
        <v>109</v>
      </c>
      <c r="B112" s="26" t="s">
        <v>193</v>
      </c>
      <c r="C112" s="101" t="s">
        <v>340</v>
      </c>
      <c r="D112" s="26" t="s">
        <v>341</v>
      </c>
      <c r="E112" s="26">
        <v>3726.65</v>
      </c>
      <c r="F112" s="26">
        <v>3726.65</v>
      </c>
      <c r="G112" s="102">
        <v>6014.67</v>
      </c>
      <c r="H112" s="26">
        <v>3726.65</v>
      </c>
      <c r="I112" s="102">
        <v>2200</v>
      </c>
      <c r="J112" s="102"/>
      <c r="K112" s="26">
        <f t="shared" si="81"/>
        <v>44.72</v>
      </c>
      <c r="L112" s="26">
        <f t="shared" si="82"/>
        <v>596.26</v>
      </c>
      <c r="M112" s="102">
        <f t="shared" si="83"/>
        <v>481.17</v>
      </c>
      <c r="N112" s="26">
        <f t="shared" si="84"/>
        <v>26.09</v>
      </c>
      <c r="O112" s="102">
        <f t="shared" si="85"/>
        <v>110</v>
      </c>
      <c r="P112" s="102">
        <f t="shared" si="86"/>
        <v>0</v>
      </c>
      <c r="Q112" s="102">
        <f t="shared" si="87"/>
        <v>1258.24</v>
      </c>
      <c r="R112" s="26">
        <f t="shared" si="88"/>
        <v>0</v>
      </c>
      <c r="S112" s="26">
        <f t="shared" si="89"/>
        <v>298.13</v>
      </c>
      <c r="T112" s="102">
        <f t="shared" si="90"/>
        <v>120.29</v>
      </c>
      <c r="U112" s="26">
        <f t="shared" si="91"/>
        <v>11.18</v>
      </c>
      <c r="V112" s="102">
        <f t="shared" si="92"/>
        <v>110</v>
      </c>
      <c r="W112" s="102">
        <f t="shared" si="93"/>
        <v>0</v>
      </c>
      <c r="X112" s="26">
        <f t="shared" si="94"/>
        <v>539.6</v>
      </c>
      <c r="Y112" s="26">
        <f t="shared" si="95"/>
        <v>1797.84</v>
      </c>
      <c r="Z112" s="26"/>
      <c r="AA112" s="119" t="s">
        <v>57</v>
      </c>
      <c r="AB112" s="120">
        <f t="shared" ref="AB112:AH112" si="140">K112+R112</f>
        <v>44.72</v>
      </c>
      <c r="AC112" s="120">
        <f t="shared" si="140"/>
        <v>894.39</v>
      </c>
      <c r="AD112" s="120">
        <f t="shared" si="140"/>
        <v>601.46</v>
      </c>
      <c r="AE112" s="120">
        <f t="shared" si="140"/>
        <v>37.27</v>
      </c>
      <c r="AF112" s="120">
        <f t="shared" si="140"/>
        <v>220</v>
      </c>
      <c r="AG112" s="120">
        <f t="shared" si="140"/>
        <v>0</v>
      </c>
      <c r="AH112" s="120">
        <f t="shared" si="140"/>
        <v>1797.84</v>
      </c>
      <c r="AI112" s="119" t="s">
        <v>32</v>
      </c>
    </row>
    <row r="113" s="17" customFormat="1" ht="16" customHeight="1" spans="1:35">
      <c r="A113" s="100">
        <f t="shared" si="80"/>
        <v>110</v>
      </c>
      <c r="B113" s="26" t="s">
        <v>193</v>
      </c>
      <c r="C113" s="101" t="s">
        <v>342</v>
      </c>
      <c r="D113" s="110" t="s">
        <v>343</v>
      </c>
      <c r="E113" s="26">
        <v>3726.65</v>
      </c>
      <c r="F113" s="26">
        <v>3726.65</v>
      </c>
      <c r="G113" s="102">
        <v>6014.67</v>
      </c>
      <c r="H113" s="26">
        <v>3726.65</v>
      </c>
      <c r="I113" s="102">
        <v>0</v>
      </c>
      <c r="J113" s="102"/>
      <c r="K113" s="26">
        <f t="shared" si="81"/>
        <v>44.72</v>
      </c>
      <c r="L113" s="26">
        <f t="shared" si="82"/>
        <v>596.26</v>
      </c>
      <c r="M113" s="102">
        <f t="shared" si="83"/>
        <v>481.17</v>
      </c>
      <c r="N113" s="26">
        <f t="shared" si="84"/>
        <v>26.09</v>
      </c>
      <c r="O113" s="102">
        <f t="shared" si="85"/>
        <v>0</v>
      </c>
      <c r="P113" s="102">
        <f t="shared" si="86"/>
        <v>0</v>
      </c>
      <c r="Q113" s="102">
        <f t="shared" si="87"/>
        <v>1148.24</v>
      </c>
      <c r="R113" s="26">
        <f t="shared" si="88"/>
        <v>0</v>
      </c>
      <c r="S113" s="26">
        <f t="shared" si="89"/>
        <v>298.13</v>
      </c>
      <c r="T113" s="102">
        <f t="shared" si="90"/>
        <v>120.29</v>
      </c>
      <c r="U113" s="26">
        <f t="shared" si="91"/>
        <v>11.18</v>
      </c>
      <c r="V113" s="102">
        <f t="shared" si="92"/>
        <v>0</v>
      </c>
      <c r="W113" s="102">
        <f t="shared" si="93"/>
        <v>0</v>
      </c>
      <c r="X113" s="26">
        <f t="shared" si="94"/>
        <v>429.6</v>
      </c>
      <c r="Y113" s="26">
        <f t="shared" si="95"/>
        <v>1577.84</v>
      </c>
      <c r="Z113" s="26"/>
      <c r="AA113" s="119" t="s">
        <v>57</v>
      </c>
      <c r="AB113" s="120">
        <f t="shared" ref="AB113:AH113" si="141">K113+R113</f>
        <v>44.72</v>
      </c>
      <c r="AC113" s="120">
        <f t="shared" si="141"/>
        <v>894.39</v>
      </c>
      <c r="AD113" s="120">
        <f t="shared" si="141"/>
        <v>601.46</v>
      </c>
      <c r="AE113" s="120">
        <f t="shared" si="141"/>
        <v>37.27</v>
      </c>
      <c r="AF113" s="120">
        <f t="shared" si="141"/>
        <v>0</v>
      </c>
      <c r="AG113" s="120">
        <f t="shared" si="141"/>
        <v>0</v>
      </c>
      <c r="AH113" s="120">
        <f t="shared" si="141"/>
        <v>1577.84</v>
      </c>
      <c r="AI113" s="119" t="s">
        <v>32</v>
      </c>
    </row>
    <row r="114" s="17" customFormat="1" ht="16" customHeight="1" spans="1:35">
      <c r="A114" s="100">
        <f t="shared" si="80"/>
        <v>111</v>
      </c>
      <c r="B114" s="26" t="s">
        <v>193</v>
      </c>
      <c r="C114" s="109" t="s">
        <v>344</v>
      </c>
      <c r="D114" s="304" t="s">
        <v>345</v>
      </c>
      <c r="E114" s="26">
        <v>3726.65</v>
      </c>
      <c r="F114" s="26">
        <v>3726.65</v>
      </c>
      <c r="G114" s="102">
        <v>0</v>
      </c>
      <c r="H114" s="26">
        <v>3726.65</v>
      </c>
      <c r="I114" s="102">
        <v>0</v>
      </c>
      <c r="J114" s="102"/>
      <c r="K114" s="26">
        <f t="shared" si="81"/>
        <v>44.72</v>
      </c>
      <c r="L114" s="26">
        <f t="shared" si="82"/>
        <v>596.26</v>
      </c>
      <c r="M114" s="102">
        <f t="shared" si="83"/>
        <v>0</v>
      </c>
      <c r="N114" s="26">
        <f t="shared" si="84"/>
        <v>26.09</v>
      </c>
      <c r="O114" s="102">
        <f t="shared" si="85"/>
        <v>0</v>
      </c>
      <c r="P114" s="102">
        <f t="shared" si="86"/>
        <v>0</v>
      </c>
      <c r="Q114" s="102">
        <f t="shared" si="87"/>
        <v>667.07</v>
      </c>
      <c r="R114" s="26">
        <f t="shared" si="88"/>
        <v>0</v>
      </c>
      <c r="S114" s="26">
        <f t="shared" si="89"/>
        <v>298.13</v>
      </c>
      <c r="T114" s="102">
        <f t="shared" si="90"/>
        <v>0</v>
      </c>
      <c r="U114" s="26">
        <f t="shared" si="91"/>
        <v>11.18</v>
      </c>
      <c r="V114" s="102">
        <f t="shared" si="92"/>
        <v>0</v>
      </c>
      <c r="W114" s="102">
        <f t="shared" si="93"/>
        <v>0</v>
      </c>
      <c r="X114" s="26">
        <f t="shared" si="94"/>
        <v>309.31</v>
      </c>
      <c r="Y114" s="26">
        <f t="shared" si="95"/>
        <v>976.38</v>
      </c>
      <c r="Z114" s="26"/>
      <c r="AA114" s="119" t="s">
        <v>57</v>
      </c>
      <c r="AB114" s="120">
        <f t="shared" ref="AB114:AH114" si="142">K114+R114</f>
        <v>44.72</v>
      </c>
      <c r="AC114" s="120">
        <f t="shared" si="142"/>
        <v>894.39</v>
      </c>
      <c r="AD114" s="120">
        <f t="shared" si="142"/>
        <v>0</v>
      </c>
      <c r="AE114" s="120">
        <f t="shared" si="142"/>
        <v>37.27</v>
      </c>
      <c r="AF114" s="120">
        <f t="shared" si="142"/>
        <v>0</v>
      </c>
      <c r="AG114" s="120">
        <f t="shared" si="142"/>
        <v>0</v>
      </c>
      <c r="AH114" s="120">
        <f t="shared" si="142"/>
        <v>976.38</v>
      </c>
      <c r="AI114" s="119" t="s">
        <v>32</v>
      </c>
    </row>
    <row r="115" s="17" customFormat="1" ht="16" customHeight="1" spans="1:35">
      <c r="A115" s="100">
        <f t="shared" si="80"/>
        <v>112</v>
      </c>
      <c r="B115" s="26" t="s">
        <v>193</v>
      </c>
      <c r="C115" s="101" t="s">
        <v>346</v>
      </c>
      <c r="D115" s="123" t="s">
        <v>347</v>
      </c>
      <c r="E115" s="26">
        <v>3726.65</v>
      </c>
      <c r="F115" s="26">
        <v>3726.65</v>
      </c>
      <c r="G115" s="102">
        <v>6014.67</v>
      </c>
      <c r="H115" s="26">
        <v>3726.65</v>
      </c>
      <c r="I115" s="102">
        <v>2200</v>
      </c>
      <c r="J115" s="102"/>
      <c r="K115" s="26">
        <f t="shared" si="81"/>
        <v>44.72</v>
      </c>
      <c r="L115" s="26">
        <f t="shared" si="82"/>
        <v>596.26</v>
      </c>
      <c r="M115" s="102">
        <f t="shared" si="83"/>
        <v>481.17</v>
      </c>
      <c r="N115" s="26">
        <f t="shared" si="84"/>
        <v>26.09</v>
      </c>
      <c r="O115" s="102">
        <f t="shared" si="85"/>
        <v>110</v>
      </c>
      <c r="P115" s="102">
        <f t="shared" si="86"/>
        <v>0</v>
      </c>
      <c r="Q115" s="102">
        <f t="shared" si="87"/>
        <v>1258.24</v>
      </c>
      <c r="R115" s="26">
        <f t="shared" si="88"/>
        <v>0</v>
      </c>
      <c r="S115" s="26">
        <f t="shared" si="89"/>
        <v>298.13</v>
      </c>
      <c r="T115" s="102">
        <f t="shared" si="90"/>
        <v>120.29</v>
      </c>
      <c r="U115" s="26">
        <f t="shared" si="91"/>
        <v>11.18</v>
      </c>
      <c r="V115" s="102">
        <f t="shared" si="92"/>
        <v>110</v>
      </c>
      <c r="W115" s="102">
        <f t="shared" si="93"/>
        <v>0</v>
      </c>
      <c r="X115" s="26">
        <f t="shared" si="94"/>
        <v>539.6</v>
      </c>
      <c r="Y115" s="26">
        <f t="shared" si="95"/>
        <v>1797.84</v>
      </c>
      <c r="Z115" s="26"/>
      <c r="AA115" s="119" t="s">
        <v>57</v>
      </c>
      <c r="AB115" s="120">
        <f t="shared" ref="AB115:AH115" si="143">K115+R115</f>
        <v>44.72</v>
      </c>
      <c r="AC115" s="120">
        <f t="shared" si="143"/>
        <v>894.39</v>
      </c>
      <c r="AD115" s="120">
        <f t="shared" si="143"/>
        <v>601.46</v>
      </c>
      <c r="AE115" s="120">
        <f t="shared" si="143"/>
        <v>37.27</v>
      </c>
      <c r="AF115" s="120">
        <f t="shared" si="143"/>
        <v>220</v>
      </c>
      <c r="AG115" s="120">
        <f t="shared" si="143"/>
        <v>0</v>
      </c>
      <c r="AH115" s="120">
        <f t="shared" si="143"/>
        <v>1797.84</v>
      </c>
      <c r="AI115" s="119" t="s">
        <v>32</v>
      </c>
    </row>
    <row r="116" s="17" customFormat="1" ht="16" customHeight="1" spans="1:35">
      <c r="A116" s="100">
        <f t="shared" si="80"/>
        <v>113</v>
      </c>
      <c r="B116" s="26" t="s">
        <v>185</v>
      </c>
      <c r="C116" s="101" t="s">
        <v>348</v>
      </c>
      <c r="D116" s="123" t="s">
        <v>349</v>
      </c>
      <c r="E116" s="26">
        <v>3726.65</v>
      </c>
      <c r="F116" s="26">
        <v>3726.65</v>
      </c>
      <c r="G116" s="102">
        <v>6014.67</v>
      </c>
      <c r="H116" s="26">
        <v>3726.65</v>
      </c>
      <c r="I116" s="102">
        <v>2544</v>
      </c>
      <c r="J116" s="102"/>
      <c r="K116" s="26">
        <f t="shared" si="81"/>
        <v>44.72</v>
      </c>
      <c r="L116" s="26">
        <f t="shared" si="82"/>
        <v>596.26</v>
      </c>
      <c r="M116" s="102">
        <f t="shared" si="83"/>
        <v>481.17</v>
      </c>
      <c r="N116" s="26">
        <f t="shared" si="84"/>
        <v>26.09</v>
      </c>
      <c r="O116" s="102">
        <f t="shared" si="85"/>
        <v>127.2</v>
      </c>
      <c r="P116" s="102">
        <f t="shared" si="86"/>
        <v>0</v>
      </c>
      <c r="Q116" s="102">
        <f t="shared" si="87"/>
        <v>1275.44</v>
      </c>
      <c r="R116" s="26">
        <f t="shared" si="88"/>
        <v>0</v>
      </c>
      <c r="S116" s="26">
        <f t="shared" si="89"/>
        <v>298.13</v>
      </c>
      <c r="T116" s="102">
        <f t="shared" si="90"/>
        <v>120.29</v>
      </c>
      <c r="U116" s="26">
        <f t="shared" si="91"/>
        <v>11.18</v>
      </c>
      <c r="V116" s="102">
        <f t="shared" si="92"/>
        <v>127.2</v>
      </c>
      <c r="W116" s="102">
        <f t="shared" si="93"/>
        <v>0</v>
      </c>
      <c r="X116" s="26">
        <f t="shared" si="94"/>
        <v>556.8</v>
      </c>
      <c r="Y116" s="26">
        <f t="shared" si="95"/>
        <v>1832.24</v>
      </c>
      <c r="Z116" s="26"/>
      <c r="AA116" s="119" t="s">
        <v>58</v>
      </c>
      <c r="AB116" s="120">
        <f t="shared" ref="AB116:AH116" si="144">K116+R116</f>
        <v>44.72</v>
      </c>
      <c r="AC116" s="120">
        <f t="shared" si="144"/>
        <v>894.39</v>
      </c>
      <c r="AD116" s="120">
        <f t="shared" si="144"/>
        <v>601.46</v>
      </c>
      <c r="AE116" s="120">
        <f t="shared" si="144"/>
        <v>37.27</v>
      </c>
      <c r="AF116" s="120">
        <f t="shared" si="144"/>
        <v>254.4</v>
      </c>
      <c r="AG116" s="120">
        <f t="shared" si="144"/>
        <v>0</v>
      </c>
      <c r="AH116" s="120">
        <f t="shared" si="144"/>
        <v>1832.24</v>
      </c>
      <c r="AI116" s="119" t="s">
        <v>32</v>
      </c>
    </row>
    <row r="117" s="17" customFormat="1" ht="16" customHeight="1" spans="1:35">
      <c r="A117" s="100">
        <f t="shared" si="80"/>
        <v>114</v>
      </c>
      <c r="B117" s="26" t="s">
        <v>193</v>
      </c>
      <c r="C117" s="101" t="s">
        <v>350</v>
      </c>
      <c r="D117" s="123" t="s">
        <v>351</v>
      </c>
      <c r="E117" s="26">
        <v>3726.65</v>
      </c>
      <c r="F117" s="26">
        <v>3726.65</v>
      </c>
      <c r="G117" s="102">
        <v>6014.67</v>
      </c>
      <c r="H117" s="26">
        <v>3726.65</v>
      </c>
      <c r="I117" s="102">
        <v>2544</v>
      </c>
      <c r="J117" s="102"/>
      <c r="K117" s="26">
        <f t="shared" si="81"/>
        <v>44.72</v>
      </c>
      <c r="L117" s="26">
        <f t="shared" si="82"/>
        <v>596.26</v>
      </c>
      <c r="M117" s="102">
        <f t="shared" si="83"/>
        <v>481.17</v>
      </c>
      <c r="N117" s="26">
        <f t="shared" si="84"/>
        <v>26.09</v>
      </c>
      <c r="O117" s="102">
        <f t="shared" si="85"/>
        <v>127.2</v>
      </c>
      <c r="P117" s="102">
        <f t="shared" si="86"/>
        <v>0</v>
      </c>
      <c r="Q117" s="102">
        <f t="shared" si="87"/>
        <v>1275.44</v>
      </c>
      <c r="R117" s="26">
        <f t="shared" si="88"/>
        <v>0</v>
      </c>
      <c r="S117" s="26">
        <f t="shared" si="89"/>
        <v>298.13</v>
      </c>
      <c r="T117" s="102">
        <f t="shared" si="90"/>
        <v>120.29</v>
      </c>
      <c r="U117" s="26">
        <f t="shared" si="91"/>
        <v>11.18</v>
      </c>
      <c r="V117" s="102">
        <f t="shared" si="92"/>
        <v>127.2</v>
      </c>
      <c r="W117" s="102">
        <f t="shared" si="93"/>
        <v>0</v>
      </c>
      <c r="X117" s="26">
        <f t="shared" si="94"/>
        <v>556.8</v>
      </c>
      <c r="Y117" s="26">
        <f t="shared" si="95"/>
        <v>1832.24</v>
      </c>
      <c r="Z117" s="26"/>
      <c r="AA117" s="119" t="s">
        <v>57</v>
      </c>
      <c r="AB117" s="120">
        <f t="shared" ref="AB117:AH117" si="145">K117+R117</f>
        <v>44.72</v>
      </c>
      <c r="AC117" s="120">
        <f t="shared" si="145"/>
        <v>894.39</v>
      </c>
      <c r="AD117" s="120">
        <f t="shared" si="145"/>
        <v>601.46</v>
      </c>
      <c r="AE117" s="120">
        <f t="shared" si="145"/>
        <v>37.27</v>
      </c>
      <c r="AF117" s="120">
        <f t="shared" si="145"/>
        <v>254.4</v>
      </c>
      <c r="AG117" s="120">
        <f t="shared" si="145"/>
        <v>0</v>
      </c>
      <c r="AH117" s="120">
        <f t="shared" si="145"/>
        <v>1832.24</v>
      </c>
      <c r="AI117" s="119" t="s">
        <v>32</v>
      </c>
    </row>
    <row r="118" s="17" customFormat="1" ht="16" customHeight="1" spans="1:35">
      <c r="A118" s="100">
        <f t="shared" si="80"/>
        <v>115</v>
      </c>
      <c r="B118" s="26" t="s">
        <v>352</v>
      </c>
      <c r="C118" s="108" t="s">
        <v>353</v>
      </c>
      <c r="D118" s="20" t="s">
        <v>354</v>
      </c>
      <c r="E118" s="26">
        <v>3726.65</v>
      </c>
      <c r="F118" s="26">
        <v>3726.65</v>
      </c>
      <c r="G118" s="102">
        <v>6014.67</v>
      </c>
      <c r="H118" s="26">
        <v>3726.65</v>
      </c>
      <c r="I118" s="102">
        <v>2200</v>
      </c>
      <c r="J118" s="102"/>
      <c r="K118" s="26">
        <f t="shared" si="81"/>
        <v>44.72</v>
      </c>
      <c r="L118" s="26">
        <f t="shared" si="82"/>
        <v>596.26</v>
      </c>
      <c r="M118" s="102">
        <f t="shared" si="83"/>
        <v>481.17</v>
      </c>
      <c r="N118" s="26">
        <f t="shared" si="84"/>
        <v>26.09</v>
      </c>
      <c r="O118" s="102">
        <f t="shared" si="85"/>
        <v>110</v>
      </c>
      <c r="P118" s="102">
        <f t="shared" si="86"/>
        <v>0</v>
      </c>
      <c r="Q118" s="102">
        <f t="shared" si="87"/>
        <v>1258.24</v>
      </c>
      <c r="R118" s="26">
        <f t="shared" si="88"/>
        <v>0</v>
      </c>
      <c r="S118" s="26">
        <f t="shared" si="89"/>
        <v>298.13</v>
      </c>
      <c r="T118" s="102">
        <f t="shared" si="90"/>
        <v>120.29</v>
      </c>
      <c r="U118" s="26">
        <f t="shared" si="91"/>
        <v>11.18</v>
      </c>
      <c r="V118" s="102">
        <f t="shared" si="92"/>
        <v>110</v>
      </c>
      <c r="W118" s="102">
        <f t="shared" si="93"/>
        <v>0</v>
      </c>
      <c r="X118" s="26">
        <f t="shared" si="94"/>
        <v>539.6</v>
      </c>
      <c r="Y118" s="26">
        <f t="shared" si="95"/>
        <v>1797.84</v>
      </c>
      <c r="Z118" s="26"/>
      <c r="AA118" s="119" t="s">
        <v>72</v>
      </c>
      <c r="AB118" s="120">
        <f t="shared" ref="AB118:AH118" si="146">K118+R118</f>
        <v>44.72</v>
      </c>
      <c r="AC118" s="120">
        <f t="shared" si="146"/>
        <v>894.39</v>
      </c>
      <c r="AD118" s="120">
        <f t="shared" si="146"/>
        <v>601.46</v>
      </c>
      <c r="AE118" s="120">
        <f t="shared" si="146"/>
        <v>37.27</v>
      </c>
      <c r="AF118" s="120">
        <f t="shared" si="146"/>
        <v>220</v>
      </c>
      <c r="AG118" s="120">
        <f t="shared" si="146"/>
        <v>0</v>
      </c>
      <c r="AH118" s="120">
        <f t="shared" si="146"/>
        <v>1797.84</v>
      </c>
      <c r="AI118" s="119" t="s">
        <v>34</v>
      </c>
    </row>
    <row r="119" s="17" customFormat="1" ht="16" customHeight="1" spans="1:35">
      <c r="A119" s="100">
        <f t="shared" si="80"/>
        <v>116</v>
      </c>
      <c r="B119" s="26" t="s">
        <v>193</v>
      </c>
      <c r="C119" s="108" t="s">
        <v>355</v>
      </c>
      <c r="D119" s="20" t="s">
        <v>356</v>
      </c>
      <c r="E119" s="26">
        <v>3726.65</v>
      </c>
      <c r="F119" s="26">
        <v>3726.65</v>
      </c>
      <c r="G119" s="102">
        <v>6014.67</v>
      </c>
      <c r="H119" s="26">
        <v>3726.65</v>
      </c>
      <c r="I119" s="102">
        <v>2200</v>
      </c>
      <c r="J119" s="102"/>
      <c r="K119" s="26">
        <f t="shared" si="81"/>
        <v>44.72</v>
      </c>
      <c r="L119" s="26">
        <f t="shared" si="82"/>
        <v>596.26</v>
      </c>
      <c r="M119" s="102">
        <f t="shared" si="83"/>
        <v>481.17</v>
      </c>
      <c r="N119" s="26">
        <f t="shared" si="84"/>
        <v>26.09</v>
      </c>
      <c r="O119" s="102">
        <f t="shared" si="85"/>
        <v>110</v>
      </c>
      <c r="P119" s="102">
        <f t="shared" si="86"/>
        <v>0</v>
      </c>
      <c r="Q119" s="102">
        <f t="shared" si="87"/>
        <v>1258.24</v>
      </c>
      <c r="R119" s="26">
        <f t="shared" si="88"/>
        <v>0</v>
      </c>
      <c r="S119" s="26">
        <f t="shared" si="89"/>
        <v>298.13</v>
      </c>
      <c r="T119" s="102">
        <f t="shared" si="90"/>
        <v>120.29</v>
      </c>
      <c r="U119" s="26">
        <f t="shared" si="91"/>
        <v>11.18</v>
      </c>
      <c r="V119" s="102">
        <f t="shared" si="92"/>
        <v>110</v>
      </c>
      <c r="W119" s="102">
        <f t="shared" si="93"/>
        <v>0</v>
      </c>
      <c r="X119" s="26">
        <f t="shared" si="94"/>
        <v>539.6</v>
      </c>
      <c r="Y119" s="26">
        <f t="shared" si="95"/>
        <v>1797.84</v>
      </c>
      <c r="Z119" s="26"/>
      <c r="AA119" s="119" t="s">
        <v>57</v>
      </c>
      <c r="AB119" s="120">
        <f t="shared" ref="AB119:AH119" si="147">K119+R119</f>
        <v>44.72</v>
      </c>
      <c r="AC119" s="120">
        <f t="shared" si="147"/>
        <v>894.39</v>
      </c>
      <c r="AD119" s="120">
        <f t="shared" si="147"/>
        <v>601.46</v>
      </c>
      <c r="AE119" s="120">
        <f t="shared" si="147"/>
        <v>37.27</v>
      </c>
      <c r="AF119" s="120">
        <f t="shared" si="147"/>
        <v>220</v>
      </c>
      <c r="AG119" s="120">
        <f t="shared" si="147"/>
        <v>0</v>
      </c>
      <c r="AH119" s="120">
        <f t="shared" si="147"/>
        <v>1797.84</v>
      </c>
      <c r="AI119" s="119" t="s">
        <v>32</v>
      </c>
    </row>
    <row r="120" s="17" customFormat="1" ht="16" customHeight="1" spans="1:35">
      <c r="A120" s="100">
        <f t="shared" si="80"/>
        <v>117</v>
      </c>
      <c r="B120" s="26" t="s">
        <v>185</v>
      </c>
      <c r="C120" s="108" t="s">
        <v>357</v>
      </c>
      <c r="D120" s="20" t="s">
        <v>358</v>
      </c>
      <c r="E120" s="26">
        <v>3726.65</v>
      </c>
      <c r="F120" s="26">
        <v>3726.65</v>
      </c>
      <c r="G120" s="102">
        <v>6014.67</v>
      </c>
      <c r="H120" s="26">
        <v>3726.65</v>
      </c>
      <c r="I120" s="102">
        <v>2200</v>
      </c>
      <c r="J120" s="102"/>
      <c r="K120" s="26">
        <f t="shared" si="81"/>
        <v>44.72</v>
      </c>
      <c r="L120" s="26">
        <f t="shared" si="82"/>
        <v>596.26</v>
      </c>
      <c r="M120" s="102">
        <f t="shared" si="83"/>
        <v>481.17</v>
      </c>
      <c r="N120" s="26">
        <f t="shared" si="84"/>
        <v>26.09</v>
      </c>
      <c r="O120" s="102">
        <f t="shared" si="85"/>
        <v>110</v>
      </c>
      <c r="P120" s="102">
        <f t="shared" si="86"/>
        <v>0</v>
      </c>
      <c r="Q120" s="102">
        <f t="shared" si="87"/>
        <v>1258.24</v>
      </c>
      <c r="R120" s="26">
        <f t="shared" si="88"/>
        <v>0</v>
      </c>
      <c r="S120" s="26">
        <f t="shared" si="89"/>
        <v>298.13</v>
      </c>
      <c r="T120" s="102">
        <f t="shared" si="90"/>
        <v>120.29</v>
      </c>
      <c r="U120" s="26">
        <f t="shared" si="91"/>
        <v>11.18</v>
      </c>
      <c r="V120" s="102">
        <f t="shared" si="92"/>
        <v>110</v>
      </c>
      <c r="W120" s="102">
        <f t="shared" si="93"/>
        <v>0</v>
      </c>
      <c r="X120" s="26">
        <f t="shared" si="94"/>
        <v>539.6</v>
      </c>
      <c r="Y120" s="26">
        <f t="shared" si="95"/>
        <v>1797.84</v>
      </c>
      <c r="Z120" s="26"/>
      <c r="AA120" s="119" t="s">
        <v>54</v>
      </c>
      <c r="AB120" s="120">
        <f t="shared" ref="AB120:AH120" si="148">K120+R120</f>
        <v>44.72</v>
      </c>
      <c r="AC120" s="120">
        <f t="shared" si="148"/>
        <v>894.39</v>
      </c>
      <c r="AD120" s="120">
        <f t="shared" si="148"/>
        <v>601.46</v>
      </c>
      <c r="AE120" s="120">
        <f t="shared" si="148"/>
        <v>37.27</v>
      </c>
      <c r="AF120" s="120">
        <f t="shared" si="148"/>
        <v>220</v>
      </c>
      <c r="AG120" s="120">
        <f t="shared" si="148"/>
        <v>0</v>
      </c>
      <c r="AH120" s="120">
        <f t="shared" si="148"/>
        <v>1797.84</v>
      </c>
      <c r="AI120" s="119" t="s">
        <v>35</v>
      </c>
    </row>
    <row r="121" s="17" customFormat="1" ht="16" customHeight="1" spans="1:35">
      <c r="A121" s="100">
        <f t="shared" si="80"/>
        <v>118</v>
      </c>
      <c r="B121" s="26" t="s">
        <v>193</v>
      </c>
      <c r="C121" s="108" t="s">
        <v>359</v>
      </c>
      <c r="D121" s="20" t="s">
        <v>360</v>
      </c>
      <c r="E121" s="26">
        <v>3726.65</v>
      </c>
      <c r="F121" s="26">
        <v>3726.65</v>
      </c>
      <c r="G121" s="102">
        <v>6014.67</v>
      </c>
      <c r="H121" s="26">
        <v>3726.65</v>
      </c>
      <c r="I121" s="102">
        <v>2200</v>
      </c>
      <c r="J121" s="102"/>
      <c r="K121" s="26">
        <f t="shared" si="81"/>
        <v>44.72</v>
      </c>
      <c r="L121" s="26">
        <f t="shared" si="82"/>
        <v>596.26</v>
      </c>
      <c r="M121" s="102">
        <f t="shared" si="83"/>
        <v>481.17</v>
      </c>
      <c r="N121" s="26">
        <f t="shared" si="84"/>
        <v>26.09</v>
      </c>
      <c r="O121" s="102">
        <f t="shared" si="85"/>
        <v>110</v>
      </c>
      <c r="P121" s="102">
        <f t="shared" si="86"/>
        <v>0</v>
      </c>
      <c r="Q121" s="102">
        <f t="shared" si="87"/>
        <v>1258.24</v>
      </c>
      <c r="R121" s="26">
        <f t="shared" si="88"/>
        <v>0</v>
      </c>
      <c r="S121" s="26">
        <f t="shared" si="89"/>
        <v>298.13</v>
      </c>
      <c r="T121" s="102">
        <f t="shared" si="90"/>
        <v>120.29</v>
      </c>
      <c r="U121" s="26">
        <f t="shared" si="91"/>
        <v>11.18</v>
      </c>
      <c r="V121" s="102">
        <f t="shared" si="92"/>
        <v>110</v>
      </c>
      <c r="W121" s="102">
        <f t="shared" si="93"/>
        <v>0</v>
      </c>
      <c r="X121" s="26">
        <f t="shared" si="94"/>
        <v>539.6</v>
      </c>
      <c r="Y121" s="26">
        <f t="shared" si="95"/>
        <v>1797.84</v>
      </c>
      <c r="Z121" s="26"/>
      <c r="AA121" s="119" t="s">
        <v>57</v>
      </c>
      <c r="AB121" s="120">
        <f t="shared" ref="AB121:AH121" si="149">K121+R121</f>
        <v>44.72</v>
      </c>
      <c r="AC121" s="120">
        <f t="shared" si="149"/>
        <v>894.39</v>
      </c>
      <c r="AD121" s="120">
        <f t="shared" si="149"/>
        <v>601.46</v>
      </c>
      <c r="AE121" s="120">
        <f t="shared" si="149"/>
        <v>37.27</v>
      </c>
      <c r="AF121" s="120">
        <f t="shared" si="149"/>
        <v>220</v>
      </c>
      <c r="AG121" s="120">
        <f t="shared" si="149"/>
        <v>0</v>
      </c>
      <c r="AH121" s="120">
        <f t="shared" si="149"/>
        <v>1797.84</v>
      </c>
      <c r="AI121" s="119" t="s">
        <v>32</v>
      </c>
    </row>
    <row r="122" s="17" customFormat="1" ht="16" customHeight="1" spans="1:35">
      <c r="A122" s="100">
        <f t="shared" si="80"/>
        <v>119</v>
      </c>
      <c r="B122" s="26" t="s">
        <v>185</v>
      </c>
      <c r="C122" s="101" t="s">
        <v>361</v>
      </c>
      <c r="D122" s="26" t="s">
        <v>362</v>
      </c>
      <c r="E122" s="26">
        <v>3726.65</v>
      </c>
      <c r="F122" s="26">
        <v>3726.65</v>
      </c>
      <c r="G122" s="102">
        <v>6014.67</v>
      </c>
      <c r="H122" s="26">
        <v>3726.65</v>
      </c>
      <c r="I122" s="102">
        <v>2200</v>
      </c>
      <c r="J122" s="102"/>
      <c r="K122" s="26">
        <f t="shared" si="81"/>
        <v>44.72</v>
      </c>
      <c r="L122" s="26">
        <f t="shared" si="82"/>
        <v>596.26</v>
      </c>
      <c r="M122" s="102">
        <f t="shared" si="83"/>
        <v>481.17</v>
      </c>
      <c r="N122" s="26">
        <f t="shared" si="84"/>
        <v>26.09</v>
      </c>
      <c r="O122" s="102">
        <f t="shared" si="85"/>
        <v>110</v>
      </c>
      <c r="P122" s="102">
        <f t="shared" si="86"/>
        <v>0</v>
      </c>
      <c r="Q122" s="102">
        <f t="shared" si="87"/>
        <v>1258.24</v>
      </c>
      <c r="R122" s="26">
        <f t="shared" si="88"/>
        <v>0</v>
      </c>
      <c r="S122" s="26">
        <f t="shared" si="89"/>
        <v>298.13</v>
      </c>
      <c r="T122" s="102">
        <f t="shared" si="90"/>
        <v>120.29</v>
      </c>
      <c r="U122" s="26">
        <f t="shared" si="91"/>
        <v>11.18</v>
      </c>
      <c r="V122" s="102">
        <f t="shared" si="92"/>
        <v>110</v>
      </c>
      <c r="W122" s="102">
        <f t="shared" si="93"/>
        <v>0</v>
      </c>
      <c r="X122" s="26">
        <f t="shared" si="94"/>
        <v>539.6</v>
      </c>
      <c r="Y122" s="26">
        <f t="shared" si="95"/>
        <v>1797.84</v>
      </c>
      <c r="Z122" s="26"/>
      <c r="AA122" s="119" t="s">
        <v>54</v>
      </c>
      <c r="AB122" s="120">
        <f t="shared" ref="AB122:AH122" si="150">K122+R122</f>
        <v>44.72</v>
      </c>
      <c r="AC122" s="120">
        <f t="shared" si="150"/>
        <v>894.39</v>
      </c>
      <c r="AD122" s="120">
        <f t="shared" si="150"/>
        <v>601.46</v>
      </c>
      <c r="AE122" s="120">
        <f t="shared" si="150"/>
        <v>37.27</v>
      </c>
      <c r="AF122" s="120">
        <f t="shared" si="150"/>
        <v>220</v>
      </c>
      <c r="AG122" s="120">
        <f t="shared" si="150"/>
        <v>0</v>
      </c>
      <c r="AH122" s="120">
        <f t="shared" si="150"/>
        <v>1797.84</v>
      </c>
      <c r="AI122" s="119" t="s">
        <v>32</v>
      </c>
    </row>
    <row r="123" s="17" customFormat="1" ht="16" customHeight="1" spans="1:35">
      <c r="A123" s="100">
        <f t="shared" si="80"/>
        <v>120</v>
      </c>
      <c r="B123" s="26" t="s">
        <v>246</v>
      </c>
      <c r="C123" s="101" t="s">
        <v>363</v>
      </c>
      <c r="D123" s="26" t="s">
        <v>364</v>
      </c>
      <c r="E123" s="26">
        <v>3726.65</v>
      </c>
      <c r="F123" s="26">
        <v>3726.65</v>
      </c>
      <c r="G123" s="102">
        <v>6014.67</v>
      </c>
      <c r="H123" s="26">
        <v>3726.65</v>
      </c>
      <c r="I123" s="102">
        <v>2200</v>
      </c>
      <c r="J123" s="102"/>
      <c r="K123" s="26">
        <f t="shared" si="81"/>
        <v>44.72</v>
      </c>
      <c r="L123" s="26">
        <f t="shared" si="82"/>
        <v>596.26</v>
      </c>
      <c r="M123" s="102">
        <f t="shared" si="83"/>
        <v>481.17</v>
      </c>
      <c r="N123" s="26">
        <f t="shared" si="84"/>
        <v>26.09</v>
      </c>
      <c r="O123" s="102">
        <f t="shared" si="85"/>
        <v>110</v>
      </c>
      <c r="P123" s="102">
        <f t="shared" si="86"/>
        <v>0</v>
      </c>
      <c r="Q123" s="102">
        <f t="shared" si="87"/>
        <v>1258.24</v>
      </c>
      <c r="R123" s="26">
        <f t="shared" si="88"/>
        <v>0</v>
      </c>
      <c r="S123" s="26">
        <f t="shared" si="89"/>
        <v>298.13</v>
      </c>
      <c r="T123" s="102">
        <f t="shared" si="90"/>
        <v>120.29</v>
      </c>
      <c r="U123" s="26">
        <f t="shared" si="91"/>
        <v>11.18</v>
      </c>
      <c r="V123" s="102">
        <f t="shared" si="92"/>
        <v>110</v>
      </c>
      <c r="W123" s="102">
        <f t="shared" si="93"/>
        <v>0</v>
      </c>
      <c r="X123" s="26">
        <f t="shared" si="94"/>
        <v>539.6</v>
      </c>
      <c r="Y123" s="26">
        <f t="shared" si="95"/>
        <v>1797.84</v>
      </c>
      <c r="Z123" s="26"/>
      <c r="AA123" s="119" t="s">
        <v>56</v>
      </c>
      <c r="AB123" s="120">
        <f t="shared" ref="AB123:AH123" si="151">K123+R123</f>
        <v>44.72</v>
      </c>
      <c r="AC123" s="120">
        <f t="shared" si="151"/>
        <v>894.39</v>
      </c>
      <c r="AD123" s="120">
        <f t="shared" si="151"/>
        <v>601.46</v>
      </c>
      <c r="AE123" s="120">
        <f t="shared" si="151"/>
        <v>37.27</v>
      </c>
      <c r="AF123" s="120">
        <f t="shared" si="151"/>
        <v>220</v>
      </c>
      <c r="AG123" s="120">
        <f t="shared" si="151"/>
        <v>0</v>
      </c>
      <c r="AH123" s="120">
        <f t="shared" si="151"/>
        <v>1797.84</v>
      </c>
      <c r="AI123" s="119" t="s">
        <v>32</v>
      </c>
    </row>
    <row r="124" s="17" customFormat="1" ht="16" customHeight="1" spans="1:35">
      <c r="A124" s="100">
        <f t="shared" si="80"/>
        <v>121</v>
      </c>
      <c r="B124" s="26" t="s">
        <v>246</v>
      </c>
      <c r="C124" s="101" t="s">
        <v>365</v>
      </c>
      <c r="D124" s="26" t="s">
        <v>366</v>
      </c>
      <c r="E124" s="26">
        <v>3726.65</v>
      </c>
      <c r="F124" s="26">
        <v>3726.65</v>
      </c>
      <c r="G124" s="102">
        <v>6014.67</v>
      </c>
      <c r="H124" s="26">
        <v>3726.65</v>
      </c>
      <c r="I124" s="102">
        <v>2200</v>
      </c>
      <c r="J124" s="102"/>
      <c r="K124" s="26">
        <f t="shared" si="81"/>
        <v>44.72</v>
      </c>
      <c r="L124" s="26">
        <f t="shared" si="82"/>
        <v>596.26</v>
      </c>
      <c r="M124" s="102">
        <f t="shared" si="83"/>
        <v>481.17</v>
      </c>
      <c r="N124" s="26">
        <f t="shared" si="84"/>
        <v>26.09</v>
      </c>
      <c r="O124" s="102">
        <f t="shared" si="85"/>
        <v>110</v>
      </c>
      <c r="P124" s="102">
        <f t="shared" si="86"/>
        <v>0</v>
      </c>
      <c r="Q124" s="102">
        <f t="shared" si="87"/>
        <v>1258.24</v>
      </c>
      <c r="R124" s="26">
        <f t="shared" si="88"/>
        <v>0</v>
      </c>
      <c r="S124" s="26">
        <f t="shared" si="89"/>
        <v>298.13</v>
      </c>
      <c r="T124" s="102">
        <f t="shared" si="90"/>
        <v>120.29</v>
      </c>
      <c r="U124" s="26">
        <f t="shared" si="91"/>
        <v>11.18</v>
      </c>
      <c r="V124" s="102">
        <f t="shared" si="92"/>
        <v>110</v>
      </c>
      <c r="W124" s="102">
        <f t="shared" si="93"/>
        <v>0</v>
      </c>
      <c r="X124" s="26">
        <f t="shared" si="94"/>
        <v>539.6</v>
      </c>
      <c r="Y124" s="26">
        <f t="shared" si="95"/>
        <v>1797.84</v>
      </c>
      <c r="Z124" s="26"/>
      <c r="AA124" s="119" t="s">
        <v>56</v>
      </c>
      <c r="AB124" s="120">
        <f t="shared" ref="AB124:AH124" si="152">K124+R124</f>
        <v>44.72</v>
      </c>
      <c r="AC124" s="120">
        <f t="shared" si="152"/>
        <v>894.39</v>
      </c>
      <c r="AD124" s="120">
        <f t="shared" si="152"/>
        <v>601.46</v>
      </c>
      <c r="AE124" s="120">
        <f t="shared" si="152"/>
        <v>37.27</v>
      </c>
      <c r="AF124" s="120">
        <f t="shared" si="152"/>
        <v>220</v>
      </c>
      <c r="AG124" s="120">
        <f t="shared" si="152"/>
        <v>0</v>
      </c>
      <c r="AH124" s="120">
        <f t="shared" si="152"/>
        <v>1797.84</v>
      </c>
      <c r="AI124" s="119" t="s">
        <v>32</v>
      </c>
    </row>
    <row r="125" s="17" customFormat="1" ht="16" customHeight="1" spans="1:35">
      <c r="A125" s="100">
        <f t="shared" si="80"/>
        <v>122</v>
      </c>
      <c r="B125" s="26" t="s">
        <v>246</v>
      </c>
      <c r="C125" s="101" t="s">
        <v>367</v>
      </c>
      <c r="D125" s="26" t="s">
        <v>368</v>
      </c>
      <c r="E125" s="26">
        <v>3726.65</v>
      </c>
      <c r="F125" s="26">
        <v>3726.65</v>
      </c>
      <c r="G125" s="102">
        <v>6014.67</v>
      </c>
      <c r="H125" s="26">
        <v>3726.65</v>
      </c>
      <c r="I125" s="102">
        <v>2200</v>
      </c>
      <c r="J125" s="102"/>
      <c r="K125" s="26">
        <f t="shared" si="81"/>
        <v>44.72</v>
      </c>
      <c r="L125" s="26">
        <f t="shared" si="82"/>
        <v>596.26</v>
      </c>
      <c r="M125" s="102">
        <f t="shared" si="83"/>
        <v>481.17</v>
      </c>
      <c r="N125" s="26">
        <f t="shared" si="84"/>
        <v>26.09</v>
      </c>
      <c r="O125" s="102">
        <f t="shared" si="85"/>
        <v>110</v>
      </c>
      <c r="P125" s="102">
        <f t="shared" si="86"/>
        <v>0</v>
      </c>
      <c r="Q125" s="102">
        <f t="shared" si="87"/>
        <v>1258.24</v>
      </c>
      <c r="R125" s="26">
        <f t="shared" si="88"/>
        <v>0</v>
      </c>
      <c r="S125" s="26">
        <f t="shared" si="89"/>
        <v>298.13</v>
      </c>
      <c r="T125" s="102">
        <f t="shared" si="90"/>
        <v>120.29</v>
      </c>
      <c r="U125" s="26">
        <f t="shared" si="91"/>
        <v>11.18</v>
      </c>
      <c r="V125" s="102">
        <f t="shared" si="92"/>
        <v>110</v>
      </c>
      <c r="W125" s="102">
        <f t="shared" si="93"/>
        <v>0</v>
      </c>
      <c r="X125" s="26">
        <f t="shared" si="94"/>
        <v>539.6</v>
      </c>
      <c r="Y125" s="26">
        <f t="shared" si="95"/>
        <v>1797.84</v>
      </c>
      <c r="Z125" s="26"/>
      <c r="AA125" s="119" t="s">
        <v>56</v>
      </c>
      <c r="AB125" s="120">
        <f t="shared" ref="AB125:AH125" si="153">K125+R125</f>
        <v>44.72</v>
      </c>
      <c r="AC125" s="120">
        <f t="shared" si="153"/>
        <v>894.39</v>
      </c>
      <c r="AD125" s="120">
        <f t="shared" si="153"/>
        <v>601.46</v>
      </c>
      <c r="AE125" s="120">
        <f t="shared" si="153"/>
        <v>37.27</v>
      </c>
      <c r="AF125" s="120">
        <f t="shared" si="153"/>
        <v>220</v>
      </c>
      <c r="AG125" s="120">
        <f t="shared" si="153"/>
        <v>0</v>
      </c>
      <c r="AH125" s="120">
        <f t="shared" si="153"/>
        <v>1797.84</v>
      </c>
      <c r="AI125" s="119" t="s">
        <v>32</v>
      </c>
    </row>
    <row r="126" s="17" customFormat="1" ht="16" customHeight="1" spans="1:35">
      <c r="A126" s="100">
        <f t="shared" si="80"/>
        <v>123</v>
      </c>
      <c r="B126" s="26" t="s">
        <v>246</v>
      </c>
      <c r="C126" s="101" t="s">
        <v>369</v>
      </c>
      <c r="D126" s="26" t="s">
        <v>370</v>
      </c>
      <c r="E126" s="26">
        <v>3726.65</v>
      </c>
      <c r="F126" s="26">
        <v>3726.65</v>
      </c>
      <c r="G126" s="102">
        <v>6014.67</v>
      </c>
      <c r="H126" s="26">
        <v>3726.65</v>
      </c>
      <c r="I126" s="102">
        <v>2200</v>
      </c>
      <c r="J126" s="102"/>
      <c r="K126" s="26">
        <f t="shared" si="81"/>
        <v>44.72</v>
      </c>
      <c r="L126" s="26">
        <f t="shared" si="82"/>
        <v>596.26</v>
      </c>
      <c r="M126" s="102">
        <f t="shared" si="83"/>
        <v>481.17</v>
      </c>
      <c r="N126" s="26">
        <f t="shared" si="84"/>
        <v>26.09</v>
      </c>
      <c r="O126" s="102">
        <f t="shared" si="85"/>
        <v>110</v>
      </c>
      <c r="P126" s="102">
        <f t="shared" si="86"/>
        <v>0</v>
      </c>
      <c r="Q126" s="102">
        <f t="shared" si="87"/>
        <v>1258.24</v>
      </c>
      <c r="R126" s="26">
        <f t="shared" si="88"/>
        <v>0</v>
      </c>
      <c r="S126" s="26">
        <f t="shared" si="89"/>
        <v>298.13</v>
      </c>
      <c r="T126" s="102">
        <f t="shared" si="90"/>
        <v>120.29</v>
      </c>
      <c r="U126" s="26">
        <f t="shared" si="91"/>
        <v>11.18</v>
      </c>
      <c r="V126" s="102">
        <f t="shared" si="92"/>
        <v>110</v>
      </c>
      <c r="W126" s="102">
        <f t="shared" si="93"/>
        <v>0</v>
      </c>
      <c r="X126" s="26">
        <f t="shared" si="94"/>
        <v>539.6</v>
      </c>
      <c r="Y126" s="26">
        <f t="shared" si="95"/>
        <v>1797.84</v>
      </c>
      <c r="Z126" s="26"/>
      <c r="AA126" s="119" t="s">
        <v>56</v>
      </c>
      <c r="AB126" s="120">
        <f t="shared" ref="AB126:AH126" si="154">K126+R126</f>
        <v>44.72</v>
      </c>
      <c r="AC126" s="120">
        <f t="shared" si="154"/>
        <v>894.39</v>
      </c>
      <c r="AD126" s="120">
        <f t="shared" si="154"/>
        <v>601.46</v>
      </c>
      <c r="AE126" s="120">
        <f t="shared" si="154"/>
        <v>37.27</v>
      </c>
      <c r="AF126" s="120">
        <f t="shared" si="154"/>
        <v>220</v>
      </c>
      <c r="AG126" s="120">
        <f t="shared" si="154"/>
        <v>0</v>
      </c>
      <c r="AH126" s="120">
        <f t="shared" si="154"/>
        <v>1797.84</v>
      </c>
      <c r="AI126" s="119" t="s">
        <v>32</v>
      </c>
    </row>
    <row r="127" s="17" customFormat="1" ht="16" customHeight="1" spans="1:35">
      <c r="A127" s="100">
        <f t="shared" si="80"/>
        <v>124</v>
      </c>
      <c r="B127" s="26" t="s">
        <v>246</v>
      </c>
      <c r="C127" s="101" t="s">
        <v>371</v>
      </c>
      <c r="D127" s="26" t="s">
        <v>372</v>
      </c>
      <c r="E127" s="26">
        <v>3726.65</v>
      </c>
      <c r="F127" s="26">
        <v>3726.65</v>
      </c>
      <c r="G127" s="102">
        <v>6014.67</v>
      </c>
      <c r="H127" s="26">
        <v>3726.65</v>
      </c>
      <c r="I127" s="102">
        <v>2200</v>
      </c>
      <c r="J127" s="102"/>
      <c r="K127" s="26">
        <f t="shared" si="81"/>
        <v>44.72</v>
      </c>
      <c r="L127" s="26">
        <f t="shared" si="82"/>
        <v>596.26</v>
      </c>
      <c r="M127" s="102">
        <f t="shared" si="83"/>
        <v>481.17</v>
      </c>
      <c r="N127" s="26">
        <f t="shared" si="84"/>
        <v>26.09</v>
      </c>
      <c r="O127" s="102">
        <f t="shared" si="85"/>
        <v>110</v>
      </c>
      <c r="P127" s="102">
        <f t="shared" si="86"/>
        <v>0</v>
      </c>
      <c r="Q127" s="102">
        <f t="shared" si="87"/>
        <v>1258.24</v>
      </c>
      <c r="R127" s="26">
        <f t="shared" si="88"/>
        <v>0</v>
      </c>
      <c r="S127" s="26">
        <f t="shared" si="89"/>
        <v>298.13</v>
      </c>
      <c r="T127" s="102">
        <f t="shared" si="90"/>
        <v>120.29</v>
      </c>
      <c r="U127" s="26">
        <f t="shared" si="91"/>
        <v>11.18</v>
      </c>
      <c r="V127" s="102">
        <f t="shared" si="92"/>
        <v>110</v>
      </c>
      <c r="W127" s="102">
        <f t="shared" si="93"/>
        <v>0</v>
      </c>
      <c r="X127" s="26">
        <f t="shared" si="94"/>
        <v>539.6</v>
      </c>
      <c r="Y127" s="26">
        <f t="shared" si="95"/>
        <v>1797.84</v>
      </c>
      <c r="Z127" s="26"/>
      <c r="AA127" s="119" t="s">
        <v>53</v>
      </c>
      <c r="AB127" s="120">
        <f t="shared" ref="AB127:AH127" si="155">K127+R127</f>
        <v>44.72</v>
      </c>
      <c r="AC127" s="120">
        <f t="shared" si="155"/>
        <v>894.39</v>
      </c>
      <c r="AD127" s="120">
        <f t="shared" si="155"/>
        <v>601.46</v>
      </c>
      <c r="AE127" s="120">
        <f t="shared" si="155"/>
        <v>37.27</v>
      </c>
      <c r="AF127" s="120">
        <f t="shared" si="155"/>
        <v>220</v>
      </c>
      <c r="AG127" s="120">
        <f t="shared" si="155"/>
        <v>0</v>
      </c>
      <c r="AH127" s="120">
        <f t="shared" si="155"/>
        <v>1797.84</v>
      </c>
      <c r="AI127" s="119" t="s">
        <v>32</v>
      </c>
    </row>
    <row r="128" s="17" customFormat="1" ht="16" customHeight="1" spans="1:35">
      <c r="A128" s="100">
        <f t="shared" si="80"/>
        <v>125</v>
      </c>
      <c r="B128" s="26" t="s">
        <v>246</v>
      </c>
      <c r="C128" s="101" t="s">
        <v>373</v>
      </c>
      <c r="D128" s="26" t="s">
        <v>374</v>
      </c>
      <c r="E128" s="26">
        <v>3726.65</v>
      </c>
      <c r="F128" s="26">
        <v>3726.65</v>
      </c>
      <c r="G128" s="102">
        <v>6014.67</v>
      </c>
      <c r="H128" s="26">
        <v>3726.65</v>
      </c>
      <c r="I128" s="102">
        <v>2200</v>
      </c>
      <c r="J128" s="102"/>
      <c r="K128" s="26">
        <f t="shared" si="81"/>
        <v>44.72</v>
      </c>
      <c r="L128" s="26">
        <f t="shared" si="82"/>
        <v>596.26</v>
      </c>
      <c r="M128" s="102">
        <f t="shared" si="83"/>
        <v>481.17</v>
      </c>
      <c r="N128" s="26">
        <f t="shared" si="84"/>
        <v>26.09</v>
      </c>
      <c r="O128" s="102">
        <f t="shared" si="85"/>
        <v>110</v>
      </c>
      <c r="P128" s="102">
        <f t="shared" si="86"/>
        <v>0</v>
      </c>
      <c r="Q128" s="102">
        <f t="shared" si="87"/>
        <v>1258.24</v>
      </c>
      <c r="R128" s="26">
        <f t="shared" si="88"/>
        <v>0</v>
      </c>
      <c r="S128" s="26">
        <f t="shared" si="89"/>
        <v>298.13</v>
      </c>
      <c r="T128" s="102">
        <f t="shared" si="90"/>
        <v>120.29</v>
      </c>
      <c r="U128" s="26">
        <f t="shared" si="91"/>
        <v>11.18</v>
      </c>
      <c r="V128" s="102">
        <f t="shared" si="92"/>
        <v>110</v>
      </c>
      <c r="W128" s="102">
        <f t="shared" si="93"/>
        <v>0</v>
      </c>
      <c r="X128" s="26">
        <f t="shared" si="94"/>
        <v>539.6</v>
      </c>
      <c r="Y128" s="26">
        <f t="shared" si="95"/>
        <v>1797.84</v>
      </c>
      <c r="Z128" s="26"/>
      <c r="AA128" s="119" t="s">
        <v>56</v>
      </c>
      <c r="AB128" s="120">
        <f t="shared" ref="AB128:AH128" si="156">K128+R128</f>
        <v>44.72</v>
      </c>
      <c r="AC128" s="120">
        <f t="shared" si="156"/>
        <v>894.39</v>
      </c>
      <c r="AD128" s="120">
        <f t="shared" si="156"/>
        <v>601.46</v>
      </c>
      <c r="AE128" s="120">
        <f t="shared" si="156"/>
        <v>37.27</v>
      </c>
      <c r="AF128" s="120">
        <f t="shared" si="156"/>
        <v>220</v>
      </c>
      <c r="AG128" s="120">
        <f t="shared" si="156"/>
        <v>0</v>
      </c>
      <c r="AH128" s="120">
        <f t="shared" si="156"/>
        <v>1797.84</v>
      </c>
      <c r="AI128" s="119" t="s">
        <v>32</v>
      </c>
    </row>
    <row r="129" s="17" customFormat="1" ht="16" customHeight="1" spans="1:35">
      <c r="A129" s="100">
        <f t="shared" si="80"/>
        <v>126</v>
      </c>
      <c r="B129" s="26" t="s">
        <v>246</v>
      </c>
      <c r="C129" s="101" t="s">
        <v>375</v>
      </c>
      <c r="D129" s="26" t="s">
        <v>376</v>
      </c>
      <c r="E129" s="26">
        <v>3726.65</v>
      </c>
      <c r="F129" s="26">
        <v>3726.65</v>
      </c>
      <c r="G129" s="102">
        <v>6014.67</v>
      </c>
      <c r="H129" s="26">
        <v>3726.65</v>
      </c>
      <c r="I129" s="102">
        <v>2200</v>
      </c>
      <c r="J129" s="102"/>
      <c r="K129" s="26">
        <f t="shared" si="81"/>
        <v>44.72</v>
      </c>
      <c r="L129" s="26">
        <f t="shared" si="82"/>
        <v>596.26</v>
      </c>
      <c r="M129" s="102">
        <f t="shared" si="83"/>
        <v>481.17</v>
      </c>
      <c r="N129" s="26">
        <f t="shared" si="84"/>
        <v>26.09</v>
      </c>
      <c r="O129" s="102">
        <f t="shared" si="85"/>
        <v>110</v>
      </c>
      <c r="P129" s="102">
        <f t="shared" si="86"/>
        <v>0</v>
      </c>
      <c r="Q129" s="102">
        <f t="shared" si="87"/>
        <v>1258.24</v>
      </c>
      <c r="R129" s="26">
        <f t="shared" si="88"/>
        <v>0</v>
      </c>
      <c r="S129" s="26">
        <f t="shared" si="89"/>
        <v>298.13</v>
      </c>
      <c r="T129" s="102">
        <f t="shared" si="90"/>
        <v>120.29</v>
      </c>
      <c r="U129" s="26">
        <f t="shared" si="91"/>
        <v>11.18</v>
      </c>
      <c r="V129" s="102">
        <f t="shared" si="92"/>
        <v>110</v>
      </c>
      <c r="W129" s="102">
        <f t="shared" si="93"/>
        <v>0</v>
      </c>
      <c r="X129" s="26">
        <f t="shared" si="94"/>
        <v>539.6</v>
      </c>
      <c r="Y129" s="26">
        <f t="shared" si="95"/>
        <v>1797.84</v>
      </c>
      <c r="Z129" s="26"/>
      <c r="AA129" s="119" t="s">
        <v>56</v>
      </c>
      <c r="AB129" s="120">
        <f t="shared" ref="AB129:AH129" si="157">K129+R129</f>
        <v>44.72</v>
      </c>
      <c r="AC129" s="120">
        <f t="shared" si="157"/>
        <v>894.39</v>
      </c>
      <c r="AD129" s="120">
        <f t="shared" si="157"/>
        <v>601.46</v>
      </c>
      <c r="AE129" s="120">
        <f t="shared" si="157"/>
        <v>37.27</v>
      </c>
      <c r="AF129" s="120">
        <f t="shared" si="157"/>
        <v>220</v>
      </c>
      <c r="AG129" s="120">
        <f t="shared" si="157"/>
        <v>0</v>
      </c>
      <c r="AH129" s="120">
        <f t="shared" si="157"/>
        <v>1797.84</v>
      </c>
      <c r="AI129" s="119" t="s">
        <v>32</v>
      </c>
    </row>
    <row r="130" s="17" customFormat="1" ht="16" customHeight="1" spans="1:35">
      <c r="A130" s="100">
        <f t="shared" si="80"/>
        <v>127</v>
      </c>
      <c r="B130" s="26" t="s">
        <v>246</v>
      </c>
      <c r="C130" s="101" t="s">
        <v>379</v>
      </c>
      <c r="D130" s="26" t="s">
        <v>380</v>
      </c>
      <c r="E130" s="26">
        <v>3726.65</v>
      </c>
      <c r="F130" s="26">
        <v>3726.65</v>
      </c>
      <c r="G130" s="102">
        <v>6014.67</v>
      </c>
      <c r="H130" s="26">
        <v>3726.65</v>
      </c>
      <c r="I130" s="102">
        <v>2200</v>
      </c>
      <c r="J130" s="102"/>
      <c r="K130" s="26">
        <f t="shared" si="81"/>
        <v>44.72</v>
      </c>
      <c r="L130" s="26">
        <f t="shared" si="82"/>
        <v>596.26</v>
      </c>
      <c r="M130" s="102">
        <f t="shared" si="83"/>
        <v>481.17</v>
      </c>
      <c r="N130" s="26">
        <f t="shared" si="84"/>
        <v>26.09</v>
      </c>
      <c r="O130" s="102">
        <f t="shared" si="85"/>
        <v>110</v>
      </c>
      <c r="P130" s="102">
        <f t="shared" si="86"/>
        <v>0</v>
      </c>
      <c r="Q130" s="102">
        <f t="shared" si="87"/>
        <v>1258.24</v>
      </c>
      <c r="R130" s="26">
        <f t="shared" si="88"/>
        <v>0</v>
      </c>
      <c r="S130" s="26">
        <f t="shared" si="89"/>
        <v>298.13</v>
      </c>
      <c r="T130" s="102">
        <f t="shared" si="90"/>
        <v>120.29</v>
      </c>
      <c r="U130" s="26">
        <f t="shared" si="91"/>
        <v>11.18</v>
      </c>
      <c r="V130" s="102">
        <f t="shared" si="92"/>
        <v>110</v>
      </c>
      <c r="W130" s="102">
        <f t="shared" si="93"/>
        <v>0</v>
      </c>
      <c r="X130" s="26">
        <f t="shared" si="94"/>
        <v>539.6</v>
      </c>
      <c r="Y130" s="26">
        <f t="shared" si="95"/>
        <v>1797.84</v>
      </c>
      <c r="Z130" s="26"/>
      <c r="AA130" s="119" t="s">
        <v>56</v>
      </c>
      <c r="AB130" s="120">
        <f t="shared" ref="AB130:AH130" si="158">K130+R130</f>
        <v>44.72</v>
      </c>
      <c r="AC130" s="120">
        <f t="shared" si="158"/>
        <v>894.39</v>
      </c>
      <c r="AD130" s="120">
        <f t="shared" si="158"/>
        <v>601.46</v>
      </c>
      <c r="AE130" s="120">
        <f t="shared" si="158"/>
        <v>37.27</v>
      </c>
      <c r="AF130" s="120">
        <f t="shared" si="158"/>
        <v>220</v>
      </c>
      <c r="AG130" s="120">
        <f t="shared" si="158"/>
        <v>0</v>
      </c>
      <c r="AH130" s="120">
        <f t="shared" si="158"/>
        <v>1797.84</v>
      </c>
      <c r="AI130" s="119" t="s">
        <v>32</v>
      </c>
    </row>
    <row r="131" s="17" customFormat="1" ht="16" customHeight="1" spans="1:35">
      <c r="A131" s="100">
        <f t="shared" ref="A131:A194" si="159">ROW()-3</f>
        <v>128</v>
      </c>
      <c r="B131" s="26" t="s">
        <v>246</v>
      </c>
      <c r="C131" s="101" t="s">
        <v>381</v>
      </c>
      <c r="D131" s="26" t="s">
        <v>382</v>
      </c>
      <c r="E131" s="26">
        <v>3726.65</v>
      </c>
      <c r="F131" s="26">
        <v>3726.65</v>
      </c>
      <c r="G131" s="102">
        <v>6014.67</v>
      </c>
      <c r="H131" s="26">
        <v>3726.65</v>
      </c>
      <c r="I131" s="102">
        <v>2200</v>
      </c>
      <c r="J131" s="102"/>
      <c r="K131" s="26">
        <f t="shared" ref="K131:K194" si="160">ROUND(E131*0.012,2)</f>
        <v>44.72</v>
      </c>
      <c r="L131" s="26">
        <f t="shared" ref="L131:L194" si="161">ROUND(F131*0.16,2)</f>
        <v>596.26</v>
      </c>
      <c r="M131" s="102">
        <f t="shared" ref="M131:M194" si="162">ROUND(G131*0.08,2)</f>
        <v>481.17</v>
      </c>
      <c r="N131" s="26">
        <f t="shared" ref="N131:N194" si="163">ROUND(H131*0.007,2)</f>
        <v>26.09</v>
      </c>
      <c r="O131" s="102">
        <f t="shared" ref="O131:O194" si="164">I131*5%</f>
        <v>110</v>
      </c>
      <c r="P131" s="102">
        <f t="shared" ref="P131:P194" si="165">J131*50%</f>
        <v>0</v>
      </c>
      <c r="Q131" s="102">
        <f t="shared" ref="Q131:Q194" si="166">SUM(K131:P131)</f>
        <v>1258.24</v>
      </c>
      <c r="R131" s="26">
        <f t="shared" ref="R131:R194" si="167">E131*0</f>
        <v>0</v>
      </c>
      <c r="S131" s="26">
        <f t="shared" ref="S131:S194" si="168">ROUND(F131*0.08,2)</f>
        <v>298.13</v>
      </c>
      <c r="T131" s="102">
        <f t="shared" ref="T131:T194" si="169">ROUND(G131*0.02,2)</f>
        <v>120.29</v>
      </c>
      <c r="U131" s="26">
        <f t="shared" ref="U131:U194" si="170">ROUND(H131*0.003,2)</f>
        <v>11.18</v>
      </c>
      <c r="V131" s="102">
        <f t="shared" ref="V131:V194" si="171">I131*5%</f>
        <v>110</v>
      </c>
      <c r="W131" s="102">
        <f t="shared" ref="W131:W194" si="172">J131*50%</f>
        <v>0</v>
      </c>
      <c r="X131" s="26">
        <f t="shared" ref="X131:X194" si="173">SUM(R131:W131)</f>
        <v>539.6</v>
      </c>
      <c r="Y131" s="26">
        <f t="shared" ref="Y131:Y194" si="174">Q131+X131</f>
        <v>1797.84</v>
      </c>
      <c r="Z131" s="26"/>
      <c r="AA131" s="119" t="s">
        <v>56</v>
      </c>
      <c r="AB131" s="120">
        <f t="shared" ref="AB131:AH131" si="175">K131+R131</f>
        <v>44.72</v>
      </c>
      <c r="AC131" s="120">
        <f t="shared" si="175"/>
        <v>894.39</v>
      </c>
      <c r="AD131" s="120">
        <f t="shared" si="175"/>
        <v>601.46</v>
      </c>
      <c r="AE131" s="120">
        <f t="shared" si="175"/>
        <v>37.27</v>
      </c>
      <c r="AF131" s="120">
        <f t="shared" si="175"/>
        <v>220</v>
      </c>
      <c r="AG131" s="120">
        <f t="shared" si="175"/>
        <v>0</v>
      </c>
      <c r="AH131" s="120">
        <f t="shared" si="175"/>
        <v>1797.84</v>
      </c>
      <c r="AI131" s="119" t="s">
        <v>32</v>
      </c>
    </row>
    <row r="132" s="17" customFormat="1" ht="16" customHeight="1" spans="1:35">
      <c r="A132" s="100">
        <f t="shared" si="159"/>
        <v>129</v>
      </c>
      <c r="B132" s="26" t="s">
        <v>196</v>
      </c>
      <c r="C132" s="108" t="s">
        <v>383</v>
      </c>
      <c r="D132" s="124" t="s">
        <v>384</v>
      </c>
      <c r="E132" s="26">
        <v>3726.65</v>
      </c>
      <c r="F132" s="26">
        <v>3726.65</v>
      </c>
      <c r="G132" s="102">
        <v>6014.67</v>
      </c>
      <c r="H132" s="26">
        <v>3726.65</v>
      </c>
      <c r="I132" s="102">
        <v>2200</v>
      </c>
      <c r="J132" s="102"/>
      <c r="K132" s="26">
        <f t="shared" si="160"/>
        <v>44.72</v>
      </c>
      <c r="L132" s="26">
        <f t="shared" si="161"/>
        <v>596.26</v>
      </c>
      <c r="M132" s="102">
        <f t="shared" si="162"/>
        <v>481.17</v>
      </c>
      <c r="N132" s="26">
        <f t="shared" si="163"/>
        <v>26.09</v>
      </c>
      <c r="O132" s="102">
        <f t="shared" si="164"/>
        <v>110</v>
      </c>
      <c r="P132" s="102">
        <f t="shared" si="165"/>
        <v>0</v>
      </c>
      <c r="Q132" s="102">
        <f t="shared" si="166"/>
        <v>1258.24</v>
      </c>
      <c r="R132" s="26">
        <f t="shared" si="167"/>
        <v>0</v>
      </c>
      <c r="S132" s="26">
        <f t="shared" si="168"/>
        <v>298.13</v>
      </c>
      <c r="T132" s="102">
        <f t="shared" si="169"/>
        <v>120.29</v>
      </c>
      <c r="U132" s="26">
        <f t="shared" si="170"/>
        <v>11.18</v>
      </c>
      <c r="V132" s="102">
        <f t="shared" si="171"/>
        <v>110</v>
      </c>
      <c r="W132" s="102">
        <f t="shared" si="172"/>
        <v>0</v>
      </c>
      <c r="X132" s="26">
        <f t="shared" si="173"/>
        <v>539.6</v>
      </c>
      <c r="Y132" s="26">
        <f t="shared" si="174"/>
        <v>1797.84</v>
      </c>
      <c r="Z132" s="132"/>
      <c r="AA132" s="119" t="s">
        <v>55</v>
      </c>
      <c r="AB132" s="120">
        <f t="shared" ref="AB132:AH132" si="176">K132+R132</f>
        <v>44.72</v>
      </c>
      <c r="AC132" s="120">
        <f t="shared" si="176"/>
        <v>894.39</v>
      </c>
      <c r="AD132" s="120">
        <f t="shared" si="176"/>
        <v>601.46</v>
      </c>
      <c r="AE132" s="120">
        <f t="shared" si="176"/>
        <v>37.27</v>
      </c>
      <c r="AF132" s="120">
        <f t="shared" si="176"/>
        <v>220</v>
      </c>
      <c r="AG132" s="120">
        <f t="shared" si="176"/>
        <v>0</v>
      </c>
      <c r="AH132" s="120">
        <f t="shared" si="176"/>
        <v>1797.84</v>
      </c>
      <c r="AI132" s="119" t="s">
        <v>32</v>
      </c>
    </row>
    <row r="133" s="17" customFormat="1" ht="16" customHeight="1" spans="1:35">
      <c r="A133" s="100">
        <f t="shared" si="159"/>
        <v>130</v>
      </c>
      <c r="B133" s="26" t="s">
        <v>246</v>
      </c>
      <c r="C133" s="108" t="s">
        <v>385</v>
      </c>
      <c r="D133" s="305" t="s">
        <v>386</v>
      </c>
      <c r="E133" s="26">
        <v>3726.65</v>
      </c>
      <c r="F133" s="26">
        <v>3726.65</v>
      </c>
      <c r="G133" s="102">
        <v>6014.67</v>
      </c>
      <c r="H133" s="26">
        <v>3726.65</v>
      </c>
      <c r="I133" s="102">
        <v>2200</v>
      </c>
      <c r="J133" s="102"/>
      <c r="K133" s="26">
        <f t="shared" si="160"/>
        <v>44.72</v>
      </c>
      <c r="L133" s="26">
        <f t="shared" si="161"/>
        <v>596.26</v>
      </c>
      <c r="M133" s="102">
        <f t="shared" si="162"/>
        <v>481.17</v>
      </c>
      <c r="N133" s="26">
        <f t="shared" si="163"/>
        <v>26.09</v>
      </c>
      <c r="O133" s="102">
        <f t="shared" si="164"/>
        <v>110</v>
      </c>
      <c r="P133" s="102">
        <f t="shared" si="165"/>
        <v>0</v>
      </c>
      <c r="Q133" s="102">
        <f t="shared" si="166"/>
        <v>1258.24</v>
      </c>
      <c r="R133" s="26">
        <f t="shared" si="167"/>
        <v>0</v>
      </c>
      <c r="S133" s="26">
        <f t="shared" si="168"/>
        <v>298.13</v>
      </c>
      <c r="T133" s="102">
        <f t="shared" si="169"/>
        <v>120.29</v>
      </c>
      <c r="U133" s="26">
        <f t="shared" si="170"/>
        <v>11.18</v>
      </c>
      <c r="V133" s="102">
        <f t="shared" si="171"/>
        <v>110</v>
      </c>
      <c r="W133" s="102">
        <f t="shared" si="172"/>
        <v>0</v>
      </c>
      <c r="X133" s="26">
        <f t="shared" si="173"/>
        <v>539.6</v>
      </c>
      <c r="Y133" s="26">
        <f t="shared" si="174"/>
        <v>1797.84</v>
      </c>
      <c r="Z133" s="132"/>
      <c r="AA133" s="119" t="s">
        <v>56</v>
      </c>
      <c r="AB133" s="120">
        <f t="shared" ref="AB133:AH133" si="177">K133+R133</f>
        <v>44.72</v>
      </c>
      <c r="AC133" s="120">
        <f t="shared" si="177"/>
        <v>894.39</v>
      </c>
      <c r="AD133" s="120">
        <f t="shared" si="177"/>
        <v>601.46</v>
      </c>
      <c r="AE133" s="120">
        <f t="shared" si="177"/>
        <v>37.27</v>
      </c>
      <c r="AF133" s="120">
        <f t="shared" si="177"/>
        <v>220</v>
      </c>
      <c r="AG133" s="120">
        <f t="shared" si="177"/>
        <v>0</v>
      </c>
      <c r="AH133" s="120">
        <f t="shared" si="177"/>
        <v>1797.84</v>
      </c>
      <c r="AI133" s="119" t="s">
        <v>32</v>
      </c>
    </row>
    <row r="134" s="17" customFormat="1" ht="16" customHeight="1" spans="1:35">
      <c r="A134" s="100">
        <f t="shared" si="159"/>
        <v>131</v>
      </c>
      <c r="B134" s="26" t="s">
        <v>196</v>
      </c>
      <c r="C134" s="101" t="s">
        <v>387</v>
      </c>
      <c r="D134" s="26" t="s">
        <v>388</v>
      </c>
      <c r="E134" s="26">
        <v>3726.65</v>
      </c>
      <c r="F134" s="26">
        <v>3726.65</v>
      </c>
      <c r="G134" s="102">
        <v>6014.67</v>
      </c>
      <c r="H134" s="26">
        <v>3726.65</v>
      </c>
      <c r="I134" s="102">
        <v>2200</v>
      </c>
      <c r="J134" s="102"/>
      <c r="K134" s="26">
        <f t="shared" si="160"/>
        <v>44.72</v>
      </c>
      <c r="L134" s="26">
        <f t="shared" si="161"/>
        <v>596.26</v>
      </c>
      <c r="M134" s="102">
        <f t="shared" si="162"/>
        <v>481.17</v>
      </c>
      <c r="N134" s="26">
        <f t="shared" si="163"/>
        <v>26.09</v>
      </c>
      <c r="O134" s="102">
        <f t="shared" si="164"/>
        <v>110</v>
      </c>
      <c r="P134" s="102">
        <f t="shared" si="165"/>
        <v>0</v>
      </c>
      <c r="Q134" s="102">
        <f t="shared" si="166"/>
        <v>1258.24</v>
      </c>
      <c r="R134" s="26">
        <f t="shared" si="167"/>
        <v>0</v>
      </c>
      <c r="S134" s="26">
        <f t="shared" si="168"/>
        <v>298.13</v>
      </c>
      <c r="T134" s="102">
        <f t="shared" si="169"/>
        <v>120.29</v>
      </c>
      <c r="U134" s="26">
        <f t="shared" si="170"/>
        <v>11.18</v>
      </c>
      <c r="V134" s="102">
        <f t="shared" si="171"/>
        <v>110</v>
      </c>
      <c r="W134" s="102">
        <f t="shared" si="172"/>
        <v>0</v>
      </c>
      <c r="X134" s="26">
        <f t="shared" si="173"/>
        <v>539.6</v>
      </c>
      <c r="Y134" s="26">
        <f t="shared" si="174"/>
        <v>1797.84</v>
      </c>
      <c r="Z134" s="26"/>
      <c r="AA134" s="119" t="s">
        <v>55</v>
      </c>
      <c r="AB134" s="120">
        <f t="shared" ref="AB134:AH134" si="178">K134+R134</f>
        <v>44.72</v>
      </c>
      <c r="AC134" s="120">
        <f t="shared" si="178"/>
        <v>894.39</v>
      </c>
      <c r="AD134" s="120">
        <f t="shared" si="178"/>
        <v>601.46</v>
      </c>
      <c r="AE134" s="120">
        <f t="shared" si="178"/>
        <v>37.27</v>
      </c>
      <c r="AF134" s="120">
        <f t="shared" si="178"/>
        <v>220</v>
      </c>
      <c r="AG134" s="120">
        <f t="shared" si="178"/>
        <v>0</v>
      </c>
      <c r="AH134" s="120">
        <f t="shared" si="178"/>
        <v>1797.84</v>
      </c>
      <c r="AI134" s="119" t="s">
        <v>32</v>
      </c>
    </row>
    <row r="135" s="17" customFormat="1" ht="16" customHeight="1" spans="1:35">
      <c r="A135" s="100">
        <f t="shared" si="159"/>
        <v>132</v>
      </c>
      <c r="B135" s="26" t="s">
        <v>196</v>
      </c>
      <c r="C135" s="101" t="s">
        <v>389</v>
      </c>
      <c r="D135" s="26" t="s">
        <v>390</v>
      </c>
      <c r="E135" s="26">
        <v>3726.65</v>
      </c>
      <c r="F135" s="26">
        <v>3726.65</v>
      </c>
      <c r="G135" s="102">
        <v>6014.67</v>
      </c>
      <c r="H135" s="26">
        <v>3726.65</v>
      </c>
      <c r="I135" s="102">
        <v>2200</v>
      </c>
      <c r="J135" s="102"/>
      <c r="K135" s="26">
        <f t="shared" si="160"/>
        <v>44.72</v>
      </c>
      <c r="L135" s="26">
        <f t="shared" si="161"/>
        <v>596.26</v>
      </c>
      <c r="M135" s="102">
        <f t="shared" si="162"/>
        <v>481.17</v>
      </c>
      <c r="N135" s="26">
        <f t="shared" si="163"/>
        <v>26.09</v>
      </c>
      <c r="O135" s="102">
        <f t="shared" si="164"/>
        <v>110</v>
      </c>
      <c r="P135" s="102">
        <f t="shared" si="165"/>
        <v>0</v>
      </c>
      <c r="Q135" s="102">
        <f t="shared" si="166"/>
        <v>1258.24</v>
      </c>
      <c r="R135" s="26">
        <f t="shared" si="167"/>
        <v>0</v>
      </c>
      <c r="S135" s="26">
        <f t="shared" si="168"/>
        <v>298.13</v>
      </c>
      <c r="T135" s="102">
        <f t="shared" si="169"/>
        <v>120.29</v>
      </c>
      <c r="U135" s="26">
        <f t="shared" si="170"/>
        <v>11.18</v>
      </c>
      <c r="V135" s="102">
        <f t="shared" si="171"/>
        <v>110</v>
      </c>
      <c r="W135" s="102">
        <f t="shared" si="172"/>
        <v>0</v>
      </c>
      <c r="X135" s="26">
        <f t="shared" si="173"/>
        <v>539.6</v>
      </c>
      <c r="Y135" s="26">
        <f t="shared" si="174"/>
        <v>1797.84</v>
      </c>
      <c r="Z135" s="26"/>
      <c r="AA135" s="119" t="s">
        <v>55</v>
      </c>
      <c r="AB135" s="120">
        <f t="shared" ref="AB135:AH135" si="179">K135+R135</f>
        <v>44.72</v>
      </c>
      <c r="AC135" s="120">
        <f t="shared" si="179"/>
        <v>894.39</v>
      </c>
      <c r="AD135" s="120">
        <f t="shared" si="179"/>
        <v>601.46</v>
      </c>
      <c r="AE135" s="120">
        <f t="shared" si="179"/>
        <v>37.27</v>
      </c>
      <c r="AF135" s="120">
        <f t="shared" si="179"/>
        <v>220</v>
      </c>
      <c r="AG135" s="120">
        <f t="shared" si="179"/>
        <v>0</v>
      </c>
      <c r="AH135" s="120">
        <f t="shared" si="179"/>
        <v>1797.84</v>
      </c>
      <c r="AI135" s="119" t="s">
        <v>32</v>
      </c>
    </row>
    <row r="136" s="17" customFormat="1" ht="16" customHeight="1" spans="1:35">
      <c r="A136" s="100">
        <f t="shared" si="159"/>
        <v>133</v>
      </c>
      <c r="B136" s="26" t="s">
        <v>196</v>
      </c>
      <c r="C136" s="101" t="s">
        <v>391</v>
      </c>
      <c r="D136" s="26" t="s">
        <v>392</v>
      </c>
      <c r="E136" s="26">
        <v>3726.65</v>
      </c>
      <c r="F136" s="26">
        <v>3726.65</v>
      </c>
      <c r="G136" s="102">
        <v>6014.67</v>
      </c>
      <c r="H136" s="26">
        <v>3726.65</v>
      </c>
      <c r="I136" s="102">
        <v>2200</v>
      </c>
      <c r="J136" s="102"/>
      <c r="K136" s="26">
        <f t="shared" si="160"/>
        <v>44.72</v>
      </c>
      <c r="L136" s="26">
        <f t="shared" si="161"/>
        <v>596.26</v>
      </c>
      <c r="M136" s="102">
        <f t="shared" si="162"/>
        <v>481.17</v>
      </c>
      <c r="N136" s="26">
        <f t="shared" si="163"/>
        <v>26.09</v>
      </c>
      <c r="O136" s="102">
        <f t="shared" si="164"/>
        <v>110</v>
      </c>
      <c r="P136" s="102">
        <f t="shared" si="165"/>
        <v>0</v>
      </c>
      <c r="Q136" s="102">
        <f t="shared" si="166"/>
        <v>1258.24</v>
      </c>
      <c r="R136" s="26">
        <f t="shared" si="167"/>
        <v>0</v>
      </c>
      <c r="S136" s="26">
        <f t="shared" si="168"/>
        <v>298.13</v>
      </c>
      <c r="T136" s="102">
        <f t="shared" si="169"/>
        <v>120.29</v>
      </c>
      <c r="U136" s="26">
        <f t="shared" si="170"/>
        <v>11.18</v>
      </c>
      <c r="V136" s="102">
        <f t="shared" si="171"/>
        <v>110</v>
      </c>
      <c r="W136" s="102">
        <f t="shared" si="172"/>
        <v>0</v>
      </c>
      <c r="X136" s="26">
        <f t="shared" si="173"/>
        <v>539.6</v>
      </c>
      <c r="Y136" s="26">
        <f t="shared" si="174"/>
        <v>1797.84</v>
      </c>
      <c r="Z136" s="26"/>
      <c r="AA136" s="119" t="s">
        <v>55</v>
      </c>
      <c r="AB136" s="120">
        <f t="shared" ref="AB136:AH136" si="180">K136+R136</f>
        <v>44.72</v>
      </c>
      <c r="AC136" s="120">
        <f t="shared" si="180"/>
        <v>894.39</v>
      </c>
      <c r="AD136" s="120">
        <f t="shared" si="180"/>
        <v>601.46</v>
      </c>
      <c r="AE136" s="120">
        <f t="shared" si="180"/>
        <v>37.27</v>
      </c>
      <c r="AF136" s="120">
        <f t="shared" si="180"/>
        <v>220</v>
      </c>
      <c r="AG136" s="120">
        <f t="shared" si="180"/>
        <v>0</v>
      </c>
      <c r="AH136" s="120">
        <f t="shared" si="180"/>
        <v>1797.84</v>
      </c>
      <c r="AI136" s="119" t="s">
        <v>32</v>
      </c>
    </row>
    <row r="137" s="17" customFormat="1" ht="16" customHeight="1" spans="1:35">
      <c r="A137" s="100">
        <f t="shared" si="159"/>
        <v>134</v>
      </c>
      <c r="B137" s="26" t="s">
        <v>196</v>
      </c>
      <c r="C137" s="101" t="s">
        <v>393</v>
      </c>
      <c r="D137" s="26" t="s">
        <v>394</v>
      </c>
      <c r="E137" s="26">
        <v>3726.65</v>
      </c>
      <c r="F137" s="26">
        <v>3726.65</v>
      </c>
      <c r="G137" s="102">
        <v>6014.67</v>
      </c>
      <c r="H137" s="26">
        <v>3726.65</v>
      </c>
      <c r="I137" s="102">
        <v>2200</v>
      </c>
      <c r="J137" s="102"/>
      <c r="K137" s="26">
        <f t="shared" si="160"/>
        <v>44.72</v>
      </c>
      <c r="L137" s="26">
        <f t="shared" si="161"/>
        <v>596.26</v>
      </c>
      <c r="M137" s="102">
        <f t="shared" si="162"/>
        <v>481.17</v>
      </c>
      <c r="N137" s="26">
        <f t="shared" si="163"/>
        <v>26.09</v>
      </c>
      <c r="O137" s="102">
        <f t="shared" si="164"/>
        <v>110</v>
      </c>
      <c r="P137" s="102">
        <f t="shared" si="165"/>
        <v>0</v>
      </c>
      <c r="Q137" s="102">
        <f t="shared" si="166"/>
        <v>1258.24</v>
      </c>
      <c r="R137" s="26">
        <f t="shared" si="167"/>
        <v>0</v>
      </c>
      <c r="S137" s="26">
        <f t="shared" si="168"/>
        <v>298.13</v>
      </c>
      <c r="T137" s="102">
        <f t="shared" si="169"/>
        <v>120.29</v>
      </c>
      <c r="U137" s="26">
        <f t="shared" si="170"/>
        <v>11.18</v>
      </c>
      <c r="V137" s="102">
        <f t="shared" si="171"/>
        <v>110</v>
      </c>
      <c r="W137" s="102">
        <f t="shared" si="172"/>
        <v>0</v>
      </c>
      <c r="X137" s="26">
        <f t="shared" si="173"/>
        <v>539.6</v>
      </c>
      <c r="Y137" s="26">
        <f t="shared" si="174"/>
        <v>1797.84</v>
      </c>
      <c r="Z137" s="26"/>
      <c r="AA137" s="119" t="s">
        <v>55</v>
      </c>
      <c r="AB137" s="120">
        <f t="shared" ref="AB137:AH137" si="181">K137+R137</f>
        <v>44.72</v>
      </c>
      <c r="AC137" s="120">
        <f t="shared" si="181"/>
        <v>894.39</v>
      </c>
      <c r="AD137" s="120">
        <f t="shared" si="181"/>
        <v>601.46</v>
      </c>
      <c r="AE137" s="120">
        <f t="shared" si="181"/>
        <v>37.27</v>
      </c>
      <c r="AF137" s="120">
        <f t="shared" si="181"/>
        <v>220</v>
      </c>
      <c r="AG137" s="120">
        <f t="shared" si="181"/>
        <v>0</v>
      </c>
      <c r="AH137" s="120">
        <f t="shared" si="181"/>
        <v>1797.84</v>
      </c>
      <c r="AI137" s="119" t="s">
        <v>32</v>
      </c>
    </row>
    <row r="138" s="17" customFormat="1" ht="16" customHeight="1" spans="1:35">
      <c r="A138" s="100">
        <f t="shared" si="159"/>
        <v>135</v>
      </c>
      <c r="B138" s="26" t="s">
        <v>395</v>
      </c>
      <c r="C138" s="101" t="s">
        <v>396</v>
      </c>
      <c r="D138" s="26" t="s">
        <v>397</v>
      </c>
      <c r="E138" s="26">
        <v>3726.65</v>
      </c>
      <c r="F138" s="26">
        <v>3726.65</v>
      </c>
      <c r="G138" s="102">
        <v>6014.67</v>
      </c>
      <c r="H138" s="26">
        <v>3726.65</v>
      </c>
      <c r="I138" s="102">
        <v>2200</v>
      </c>
      <c r="J138" s="102"/>
      <c r="K138" s="26">
        <f t="shared" si="160"/>
        <v>44.72</v>
      </c>
      <c r="L138" s="26">
        <f t="shared" si="161"/>
        <v>596.26</v>
      </c>
      <c r="M138" s="102">
        <f t="shared" si="162"/>
        <v>481.17</v>
      </c>
      <c r="N138" s="26">
        <f t="shared" si="163"/>
        <v>26.09</v>
      </c>
      <c r="O138" s="102">
        <f t="shared" si="164"/>
        <v>110</v>
      </c>
      <c r="P138" s="102">
        <f t="shared" si="165"/>
        <v>0</v>
      </c>
      <c r="Q138" s="102">
        <f t="shared" si="166"/>
        <v>1258.24</v>
      </c>
      <c r="R138" s="26">
        <f t="shared" si="167"/>
        <v>0</v>
      </c>
      <c r="S138" s="26">
        <f t="shared" si="168"/>
        <v>298.13</v>
      </c>
      <c r="T138" s="102">
        <f t="shared" si="169"/>
        <v>120.29</v>
      </c>
      <c r="U138" s="26">
        <f t="shared" si="170"/>
        <v>11.18</v>
      </c>
      <c r="V138" s="102">
        <f t="shared" si="171"/>
        <v>110</v>
      </c>
      <c r="W138" s="102">
        <f t="shared" si="172"/>
        <v>0</v>
      </c>
      <c r="X138" s="26">
        <f t="shared" si="173"/>
        <v>539.6</v>
      </c>
      <c r="Y138" s="26">
        <f t="shared" si="174"/>
        <v>1797.84</v>
      </c>
      <c r="Z138" s="26"/>
      <c r="AA138" s="119" t="s">
        <v>62</v>
      </c>
      <c r="AB138" s="120">
        <f t="shared" ref="AB138:AH138" si="182">K138+R138</f>
        <v>44.72</v>
      </c>
      <c r="AC138" s="120">
        <f t="shared" si="182"/>
        <v>894.39</v>
      </c>
      <c r="AD138" s="120">
        <f t="shared" si="182"/>
        <v>601.46</v>
      </c>
      <c r="AE138" s="120">
        <f t="shared" si="182"/>
        <v>37.27</v>
      </c>
      <c r="AF138" s="120">
        <f t="shared" si="182"/>
        <v>220</v>
      </c>
      <c r="AG138" s="120">
        <f t="shared" si="182"/>
        <v>0</v>
      </c>
      <c r="AH138" s="120">
        <f t="shared" si="182"/>
        <v>1797.84</v>
      </c>
      <c r="AI138" s="119" t="s">
        <v>32</v>
      </c>
    </row>
    <row r="139" s="17" customFormat="1" ht="16" customHeight="1" spans="1:35">
      <c r="A139" s="100">
        <f t="shared" si="159"/>
        <v>136</v>
      </c>
      <c r="B139" s="26" t="s">
        <v>395</v>
      </c>
      <c r="C139" s="101" t="s">
        <v>398</v>
      </c>
      <c r="D139" s="26" t="s">
        <v>399</v>
      </c>
      <c r="E139" s="26">
        <v>3726.65</v>
      </c>
      <c r="F139" s="26">
        <v>3726.65</v>
      </c>
      <c r="G139" s="102">
        <v>6014.67</v>
      </c>
      <c r="H139" s="26">
        <v>3726.65</v>
      </c>
      <c r="I139" s="102">
        <v>2200</v>
      </c>
      <c r="J139" s="102"/>
      <c r="K139" s="26">
        <f t="shared" si="160"/>
        <v>44.72</v>
      </c>
      <c r="L139" s="26">
        <f t="shared" si="161"/>
        <v>596.26</v>
      </c>
      <c r="M139" s="102">
        <f t="shared" si="162"/>
        <v>481.17</v>
      </c>
      <c r="N139" s="26">
        <f t="shared" si="163"/>
        <v>26.09</v>
      </c>
      <c r="O139" s="102">
        <f t="shared" si="164"/>
        <v>110</v>
      </c>
      <c r="P139" s="102">
        <f t="shared" si="165"/>
        <v>0</v>
      </c>
      <c r="Q139" s="102">
        <f t="shared" si="166"/>
        <v>1258.24</v>
      </c>
      <c r="R139" s="26">
        <f t="shared" si="167"/>
        <v>0</v>
      </c>
      <c r="S139" s="26">
        <f t="shared" si="168"/>
        <v>298.13</v>
      </c>
      <c r="T139" s="102">
        <f t="shared" si="169"/>
        <v>120.29</v>
      </c>
      <c r="U139" s="26">
        <f t="shared" si="170"/>
        <v>11.18</v>
      </c>
      <c r="V139" s="102">
        <f t="shared" si="171"/>
        <v>110</v>
      </c>
      <c r="W139" s="102">
        <f t="shared" si="172"/>
        <v>0</v>
      </c>
      <c r="X139" s="26">
        <f t="shared" si="173"/>
        <v>539.6</v>
      </c>
      <c r="Y139" s="26">
        <f t="shared" si="174"/>
        <v>1797.84</v>
      </c>
      <c r="Z139" s="26"/>
      <c r="AA139" s="119" t="s">
        <v>62</v>
      </c>
      <c r="AB139" s="120">
        <f t="shared" ref="AB139:AH139" si="183">K139+R139</f>
        <v>44.72</v>
      </c>
      <c r="AC139" s="120">
        <f t="shared" si="183"/>
        <v>894.39</v>
      </c>
      <c r="AD139" s="120">
        <f t="shared" si="183"/>
        <v>601.46</v>
      </c>
      <c r="AE139" s="120">
        <f t="shared" si="183"/>
        <v>37.27</v>
      </c>
      <c r="AF139" s="120">
        <f t="shared" si="183"/>
        <v>220</v>
      </c>
      <c r="AG139" s="120">
        <f t="shared" si="183"/>
        <v>0</v>
      </c>
      <c r="AH139" s="120">
        <f t="shared" si="183"/>
        <v>1797.84</v>
      </c>
      <c r="AI139" s="119" t="s">
        <v>32</v>
      </c>
    </row>
    <row r="140" s="17" customFormat="1" ht="16" customHeight="1" spans="1:35">
      <c r="A140" s="100">
        <f t="shared" si="159"/>
        <v>137</v>
      </c>
      <c r="B140" s="26" t="s">
        <v>395</v>
      </c>
      <c r="C140" s="101" t="s">
        <v>400</v>
      </c>
      <c r="D140" s="26" t="s">
        <v>401</v>
      </c>
      <c r="E140" s="26">
        <v>3726.65</v>
      </c>
      <c r="F140" s="26">
        <v>3726.65</v>
      </c>
      <c r="G140" s="102">
        <v>6014.67</v>
      </c>
      <c r="H140" s="26">
        <v>3726.65</v>
      </c>
      <c r="I140" s="102">
        <v>2200</v>
      </c>
      <c r="J140" s="102"/>
      <c r="K140" s="26">
        <f t="shared" si="160"/>
        <v>44.72</v>
      </c>
      <c r="L140" s="26">
        <f t="shared" si="161"/>
        <v>596.26</v>
      </c>
      <c r="M140" s="102">
        <f t="shared" si="162"/>
        <v>481.17</v>
      </c>
      <c r="N140" s="26">
        <f t="shared" si="163"/>
        <v>26.09</v>
      </c>
      <c r="O140" s="102">
        <f t="shared" si="164"/>
        <v>110</v>
      </c>
      <c r="P140" s="102">
        <f t="shared" si="165"/>
        <v>0</v>
      </c>
      <c r="Q140" s="102">
        <f t="shared" si="166"/>
        <v>1258.24</v>
      </c>
      <c r="R140" s="26">
        <f t="shared" si="167"/>
        <v>0</v>
      </c>
      <c r="S140" s="26">
        <f t="shared" si="168"/>
        <v>298.13</v>
      </c>
      <c r="T140" s="102">
        <f t="shared" si="169"/>
        <v>120.29</v>
      </c>
      <c r="U140" s="26">
        <f t="shared" si="170"/>
        <v>11.18</v>
      </c>
      <c r="V140" s="102">
        <f t="shared" si="171"/>
        <v>110</v>
      </c>
      <c r="W140" s="102">
        <f t="shared" si="172"/>
        <v>0</v>
      </c>
      <c r="X140" s="26">
        <f t="shared" si="173"/>
        <v>539.6</v>
      </c>
      <c r="Y140" s="26">
        <f t="shared" si="174"/>
        <v>1797.84</v>
      </c>
      <c r="Z140" s="26"/>
      <c r="AA140" s="119" t="s">
        <v>62</v>
      </c>
      <c r="AB140" s="120">
        <f t="shared" ref="AB140:AH140" si="184">K140+R140</f>
        <v>44.72</v>
      </c>
      <c r="AC140" s="120">
        <f t="shared" si="184"/>
        <v>894.39</v>
      </c>
      <c r="AD140" s="120">
        <f t="shared" si="184"/>
        <v>601.46</v>
      </c>
      <c r="AE140" s="120">
        <f t="shared" si="184"/>
        <v>37.27</v>
      </c>
      <c r="AF140" s="120">
        <f t="shared" si="184"/>
        <v>220</v>
      </c>
      <c r="AG140" s="120">
        <f t="shared" si="184"/>
        <v>0</v>
      </c>
      <c r="AH140" s="120">
        <f t="shared" si="184"/>
        <v>1797.84</v>
      </c>
      <c r="AI140" s="119" t="s">
        <v>32</v>
      </c>
    </row>
    <row r="141" s="17" customFormat="1" ht="16" customHeight="1" spans="1:35">
      <c r="A141" s="100">
        <f t="shared" si="159"/>
        <v>138</v>
      </c>
      <c r="B141" s="26" t="s">
        <v>395</v>
      </c>
      <c r="C141" s="101" t="s">
        <v>402</v>
      </c>
      <c r="D141" s="26" t="s">
        <v>403</v>
      </c>
      <c r="E141" s="26">
        <v>3726.65</v>
      </c>
      <c r="F141" s="26">
        <v>3726.65</v>
      </c>
      <c r="G141" s="102">
        <v>6014.67</v>
      </c>
      <c r="H141" s="26">
        <v>3726.65</v>
      </c>
      <c r="I141" s="102">
        <v>2200</v>
      </c>
      <c r="J141" s="102"/>
      <c r="K141" s="26">
        <f t="shared" si="160"/>
        <v>44.72</v>
      </c>
      <c r="L141" s="26">
        <f t="shared" si="161"/>
        <v>596.26</v>
      </c>
      <c r="M141" s="102">
        <f t="shared" si="162"/>
        <v>481.17</v>
      </c>
      <c r="N141" s="26">
        <f t="shared" si="163"/>
        <v>26.09</v>
      </c>
      <c r="O141" s="102">
        <f t="shared" si="164"/>
        <v>110</v>
      </c>
      <c r="P141" s="102">
        <f t="shared" si="165"/>
        <v>0</v>
      </c>
      <c r="Q141" s="102">
        <f t="shared" si="166"/>
        <v>1258.24</v>
      </c>
      <c r="R141" s="26">
        <f t="shared" si="167"/>
        <v>0</v>
      </c>
      <c r="S141" s="26">
        <f t="shared" si="168"/>
        <v>298.13</v>
      </c>
      <c r="T141" s="102">
        <f t="shared" si="169"/>
        <v>120.29</v>
      </c>
      <c r="U141" s="26">
        <f t="shared" si="170"/>
        <v>11.18</v>
      </c>
      <c r="V141" s="102">
        <f t="shared" si="171"/>
        <v>110</v>
      </c>
      <c r="W141" s="102">
        <f t="shared" si="172"/>
        <v>0</v>
      </c>
      <c r="X141" s="26">
        <f t="shared" si="173"/>
        <v>539.6</v>
      </c>
      <c r="Y141" s="26">
        <f t="shared" si="174"/>
        <v>1797.84</v>
      </c>
      <c r="Z141" s="26"/>
      <c r="AA141" s="119" t="s">
        <v>62</v>
      </c>
      <c r="AB141" s="120">
        <f t="shared" ref="AB141:AH141" si="185">K141+R141</f>
        <v>44.72</v>
      </c>
      <c r="AC141" s="120">
        <f t="shared" si="185"/>
        <v>894.39</v>
      </c>
      <c r="AD141" s="120">
        <f t="shared" si="185"/>
        <v>601.46</v>
      </c>
      <c r="AE141" s="120">
        <f t="shared" si="185"/>
        <v>37.27</v>
      </c>
      <c r="AF141" s="120">
        <f t="shared" si="185"/>
        <v>220</v>
      </c>
      <c r="AG141" s="120">
        <f t="shared" si="185"/>
        <v>0</v>
      </c>
      <c r="AH141" s="120">
        <f t="shared" si="185"/>
        <v>1797.84</v>
      </c>
      <c r="AI141" s="119" t="s">
        <v>32</v>
      </c>
    </row>
    <row r="142" s="17" customFormat="1" ht="16" customHeight="1" spans="1:35">
      <c r="A142" s="100">
        <f t="shared" si="159"/>
        <v>139</v>
      </c>
      <c r="B142" s="26" t="s">
        <v>395</v>
      </c>
      <c r="C142" s="108" t="s">
        <v>404</v>
      </c>
      <c r="D142" s="20" t="s">
        <v>405</v>
      </c>
      <c r="E142" s="26">
        <v>3726.65</v>
      </c>
      <c r="F142" s="26">
        <v>3726.65</v>
      </c>
      <c r="G142" s="102">
        <v>6014.67</v>
      </c>
      <c r="H142" s="26">
        <v>3726.65</v>
      </c>
      <c r="I142" s="102">
        <v>2200</v>
      </c>
      <c r="J142" s="102"/>
      <c r="K142" s="26">
        <f t="shared" si="160"/>
        <v>44.72</v>
      </c>
      <c r="L142" s="26">
        <f t="shared" si="161"/>
        <v>596.26</v>
      </c>
      <c r="M142" s="102">
        <f t="shared" si="162"/>
        <v>481.17</v>
      </c>
      <c r="N142" s="26">
        <f t="shared" si="163"/>
        <v>26.09</v>
      </c>
      <c r="O142" s="102">
        <f t="shared" si="164"/>
        <v>110</v>
      </c>
      <c r="P142" s="102">
        <f t="shared" si="165"/>
        <v>0</v>
      </c>
      <c r="Q142" s="102">
        <f t="shared" si="166"/>
        <v>1258.24</v>
      </c>
      <c r="R142" s="26">
        <f t="shared" si="167"/>
        <v>0</v>
      </c>
      <c r="S142" s="26">
        <f t="shared" si="168"/>
        <v>298.13</v>
      </c>
      <c r="T142" s="102">
        <f t="shared" si="169"/>
        <v>120.29</v>
      </c>
      <c r="U142" s="26">
        <f t="shared" si="170"/>
        <v>11.18</v>
      </c>
      <c r="V142" s="102">
        <f t="shared" si="171"/>
        <v>110</v>
      </c>
      <c r="W142" s="102">
        <f t="shared" si="172"/>
        <v>0</v>
      </c>
      <c r="X142" s="26">
        <f t="shared" si="173"/>
        <v>539.6</v>
      </c>
      <c r="Y142" s="26">
        <f t="shared" si="174"/>
        <v>1797.84</v>
      </c>
      <c r="Z142" s="132"/>
      <c r="AA142" s="119" t="s">
        <v>62</v>
      </c>
      <c r="AB142" s="120">
        <f t="shared" ref="AB142:AH142" si="186">K142+R142</f>
        <v>44.72</v>
      </c>
      <c r="AC142" s="120">
        <f t="shared" si="186"/>
        <v>894.39</v>
      </c>
      <c r="AD142" s="120">
        <f t="shared" si="186"/>
        <v>601.46</v>
      </c>
      <c r="AE142" s="120">
        <f t="shared" si="186"/>
        <v>37.27</v>
      </c>
      <c r="AF142" s="120">
        <f t="shared" si="186"/>
        <v>220</v>
      </c>
      <c r="AG142" s="120">
        <f t="shared" si="186"/>
        <v>0</v>
      </c>
      <c r="AH142" s="120">
        <f t="shared" si="186"/>
        <v>1797.84</v>
      </c>
      <c r="AI142" s="119" t="s">
        <v>32</v>
      </c>
    </row>
    <row r="143" s="17" customFormat="1" ht="16" customHeight="1" spans="1:35">
      <c r="A143" s="100">
        <f t="shared" si="159"/>
        <v>140</v>
      </c>
      <c r="B143" s="26" t="s">
        <v>123</v>
      </c>
      <c r="C143" s="101" t="s">
        <v>406</v>
      </c>
      <c r="D143" s="26" t="s">
        <v>407</v>
      </c>
      <c r="E143" s="26">
        <v>3726.65</v>
      </c>
      <c r="F143" s="26">
        <v>3726.65</v>
      </c>
      <c r="G143" s="102">
        <v>6014.67</v>
      </c>
      <c r="H143" s="26">
        <v>3726.65</v>
      </c>
      <c r="I143" s="102">
        <v>2200</v>
      </c>
      <c r="J143" s="102"/>
      <c r="K143" s="26">
        <f t="shared" si="160"/>
        <v>44.72</v>
      </c>
      <c r="L143" s="26">
        <f t="shared" si="161"/>
        <v>596.26</v>
      </c>
      <c r="M143" s="102">
        <f t="shared" si="162"/>
        <v>481.17</v>
      </c>
      <c r="N143" s="26">
        <f t="shared" si="163"/>
        <v>26.09</v>
      </c>
      <c r="O143" s="102">
        <f t="shared" si="164"/>
        <v>110</v>
      </c>
      <c r="P143" s="102">
        <f t="shared" si="165"/>
        <v>0</v>
      </c>
      <c r="Q143" s="102">
        <f t="shared" si="166"/>
        <v>1258.24</v>
      </c>
      <c r="R143" s="26">
        <f t="shared" si="167"/>
        <v>0</v>
      </c>
      <c r="S143" s="26">
        <f t="shared" si="168"/>
        <v>298.13</v>
      </c>
      <c r="T143" s="102">
        <f t="shared" si="169"/>
        <v>120.29</v>
      </c>
      <c r="U143" s="26">
        <f t="shared" si="170"/>
        <v>11.18</v>
      </c>
      <c r="V143" s="102">
        <f t="shared" si="171"/>
        <v>110</v>
      </c>
      <c r="W143" s="102">
        <f t="shared" si="172"/>
        <v>0</v>
      </c>
      <c r="X143" s="26">
        <f t="shared" si="173"/>
        <v>539.6</v>
      </c>
      <c r="Y143" s="26">
        <f t="shared" si="174"/>
        <v>1797.84</v>
      </c>
      <c r="Z143" s="26"/>
      <c r="AA143" s="119" t="s">
        <v>63</v>
      </c>
      <c r="AB143" s="120">
        <f t="shared" ref="AB143:AH143" si="187">K143+R143</f>
        <v>44.72</v>
      </c>
      <c r="AC143" s="120">
        <f t="shared" si="187"/>
        <v>894.39</v>
      </c>
      <c r="AD143" s="120">
        <f t="shared" si="187"/>
        <v>601.46</v>
      </c>
      <c r="AE143" s="120">
        <f t="shared" si="187"/>
        <v>37.27</v>
      </c>
      <c r="AF143" s="120">
        <f t="shared" si="187"/>
        <v>220</v>
      </c>
      <c r="AG143" s="120">
        <f t="shared" si="187"/>
        <v>0</v>
      </c>
      <c r="AH143" s="120">
        <f t="shared" si="187"/>
        <v>1797.84</v>
      </c>
      <c r="AI143" s="119" t="s">
        <v>32</v>
      </c>
    </row>
    <row r="144" s="17" customFormat="1" ht="16" customHeight="1" spans="1:35">
      <c r="A144" s="100">
        <f t="shared" si="159"/>
        <v>141</v>
      </c>
      <c r="B144" s="26" t="s">
        <v>123</v>
      </c>
      <c r="C144" s="101" t="s">
        <v>408</v>
      </c>
      <c r="D144" s="26" t="s">
        <v>409</v>
      </c>
      <c r="E144" s="26">
        <v>3726.65</v>
      </c>
      <c r="F144" s="26">
        <v>3726.65</v>
      </c>
      <c r="G144" s="102">
        <v>6014.67</v>
      </c>
      <c r="H144" s="26">
        <v>3726.65</v>
      </c>
      <c r="I144" s="102">
        <v>2200</v>
      </c>
      <c r="J144" s="102"/>
      <c r="K144" s="26">
        <f t="shared" si="160"/>
        <v>44.72</v>
      </c>
      <c r="L144" s="26">
        <f t="shared" si="161"/>
        <v>596.26</v>
      </c>
      <c r="M144" s="102">
        <f t="shared" si="162"/>
        <v>481.17</v>
      </c>
      <c r="N144" s="26">
        <f t="shared" si="163"/>
        <v>26.09</v>
      </c>
      <c r="O144" s="102">
        <f t="shared" si="164"/>
        <v>110</v>
      </c>
      <c r="P144" s="102">
        <f t="shared" si="165"/>
        <v>0</v>
      </c>
      <c r="Q144" s="102">
        <f t="shared" si="166"/>
        <v>1258.24</v>
      </c>
      <c r="R144" s="26">
        <f t="shared" si="167"/>
        <v>0</v>
      </c>
      <c r="S144" s="26">
        <f t="shared" si="168"/>
        <v>298.13</v>
      </c>
      <c r="T144" s="102">
        <f t="shared" si="169"/>
        <v>120.29</v>
      </c>
      <c r="U144" s="26">
        <f t="shared" si="170"/>
        <v>11.18</v>
      </c>
      <c r="V144" s="102">
        <f t="shared" si="171"/>
        <v>110</v>
      </c>
      <c r="W144" s="102">
        <f t="shared" si="172"/>
        <v>0</v>
      </c>
      <c r="X144" s="26">
        <f t="shared" si="173"/>
        <v>539.6</v>
      </c>
      <c r="Y144" s="26">
        <f t="shared" si="174"/>
        <v>1797.84</v>
      </c>
      <c r="Z144" s="26"/>
      <c r="AA144" s="119" t="s">
        <v>63</v>
      </c>
      <c r="AB144" s="120">
        <f t="shared" ref="AB144:AH144" si="188">K144+R144</f>
        <v>44.72</v>
      </c>
      <c r="AC144" s="120">
        <f t="shared" si="188"/>
        <v>894.39</v>
      </c>
      <c r="AD144" s="120">
        <f t="shared" si="188"/>
        <v>601.46</v>
      </c>
      <c r="AE144" s="120">
        <f t="shared" si="188"/>
        <v>37.27</v>
      </c>
      <c r="AF144" s="120">
        <f t="shared" si="188"/>
        <v>220</v>
      </c>
      <c r="AG144" s="120">
        <f t="shared" si="188"/>
        <v>0</v>
      </c>
      <c r="AH144" s="120">
        <f t="shared" si="188"/>
        <v>1797.84</v>
      </c>
      <c r="AI144" s="119" t="s">
        <v>32</v>
      </c>
    </row>
    <row r="145" s="17" customFormat="1" ht="16" customHeight="1" spans="1:35">
      <c r="A145" s="100">
        <f t="shared" si="159"/>
        <v>142</v>
      </c>
      <c r="B145" s="26" t="s">
        <v>123</v>
      </c>
      <c r="C145" s="101" t="s">
        <v>410</v>
      </c>
      <c r="D145" s="26" t="s">
        <v>411</v>
      </c>
      <c r="E145" s="26">
        <v>3726.65</v>
      </c>
      <c r="F145" s="26">
        <v>3726.65</v>
      </c>
      <c r="G145" s="102">
        <v>6014.67</v>
      </c>
      <c r="H145" s="26">
        <v>3726.65</v>
      </c>
      <c r="I145" s="102">
        <v>2200</v>
      </c>
      <c r="J145" s="102"/>
      <c r="K145" s="26">
        <f t="shared" si="160"/>
        <v>44.72</v>
      </c>
      <c r="L145" s="26">
        <f t="shared" si="161"/>
        <v>596.26</v>
      </c>
      <c r="M145" s="102">
        <f t="shared" si="162"/>
        <v>481.17</v>
      </c>
      <c r="N145" s="26">
        <f t="shared" si="163"/>
        <v>26.09</v>
      </c>
      <c r="O145" s="102">
        <f t="shared" si="164"/>
        <v>110</v>
      </c>
      <c r="P145" s="102">
        <f t="shared" si="165"/>
        <v>0</v>
      </c>
      <c r="Q145" s="102">
        <f t="shared" si="166"/>
        <v>1258.24</v>
      </c>
      <c r="R145" s="26">
        <f t="shared" si="167"/>
        <v>0</v>
      </c>
      <c r="S145" s="26">
        <f t="shared" si="168"/>
        <v>298.13</v>
      </c>
      <c r="T145" s="102">
        <f t="shared" si="169"/>
        <v>120.29</v>
      </c>
      <c r="U145" s="26">
        <f t="shared" si="170"/>
        <v>11.18</v>
      </c>
      <c r="V145" s="102">
        <f t="shared" si="171"/>
        <v>110</v>
      </c>
      <c r="W145" s="102">
        <f t="shared" si="172"/>
        <v>0</v>
      </c>
      <c r="X145" s="26">
        <f t="shared" si="173"/>
        <v>539.6</v>
      </c>
      <c r="Y145" s="26">
        <f t="shared" si="174"/>
        <v>1797.84</v>
      </c>
      <c r="Z145" s="26"/>
      <c r="AA145" s="119" t="s">
        <v>63</v>
      </c>
      <c r="AB145" s="120">
        <f t="shared" ref="AB145:AH145" si="189">K145+R145</f>
        <v>44.72</v>
      </c>
      <c r="AC145" s="120">
        <f t="shared" si="189"/>
        <v>894.39</v>
      </c>
      <c r="AD145" s="120">
        <f t="shared" si="189"/>
        <v>601.46</v>
      </c>
      <c r="AE145" s="120">
        <f t="shared" si="189"/>
        <v>37.27</v>
      </c>
      <c r="AF145" s="120">
        <f t="shared" si="189"/>
        <v>220</v>
      </c>
      <c r="AG145" s="120">
        <f t="shared" si="189"/>
        <v>0</v>
      </c>
      <c r="AH145" s="120">
        <f t="shared" si="189"/>
        <v>1797.84</v>
      </c>
      <c r="AI145" s="119" t="s">
        <v>32</v>
      </c>
    </row>
    <row r="146" s="17" customFormat="1" ht="16" customHeight="1" spans="1:35">
      <c r="A146" s="100">
        <f t="shared" si="159"/>
        <v>143</v>
      </c>
      <c r="B146" s="26" t="s">
        <v>123</v>
      </c>
      <c r="C146" s="101" t="s">
        <v>412</v>
      </c>
      <c r="D146" s="26" t="s">
        <v>413</v>
      </c>
      <c r="E146" s="26">
        <v>3726.65</v>
      </c>
      <c r="F146" s="26">
        <v>3726.65</v>
      </c>
      <c r="G146" s="102">
        <v>6014.67</v>
      </c>
      <c r="H146" s="26">
        <v>3726.65</v>
      </c>
      <c r="I146" s="102">
        <v>2200</v>
      </c>
      <c r="J146" s="102"/>
      <c r="K146" s="26">
        <f t="shared" si="160"/>
        <v>44.72</v>
      </c>
      <c r="L146" s="26">
        <f t="shared" si="161"/>
        <v>596.26</v>
      </c>
      <c r="M146" s="102">
        <f t="shared" si="162"/>
        <v>481.17</v>
      </c>
      <c r="N146" s="26">
        <f t="shared" si="163"/>
        <v>26.09</v>
      </c>
      <c r="O146" s="102">
        <f t="shared" si="164"/>
        <v>110</v>
      </c>
      <c r="P146" s="102">
        <f t="shared" si="165"/>
        <v>0</v>
      </c>
      <c r="Q146" s="102">
        <f t="shared" si="166"/>
        <v>1258.24</v>
      </c>
      <c r="R146" s="26">
        <f t="shared" si="167"/>
        <v>0</v>
      </c>
      <c r="S146" s="26">
        <f t="shared" si="168"/>
        <v>298.13</v>
      </c>
      <c r="T146" s="102">
        <f t="shared" si="169"/>
        <v>120.29</v>
      </c>
      <c r="U146" s="26">
        <f t="shared" si="170"/>
        <v>11.18</v>
      </c>
      <c r="V146" s="102">
        <f t="shared" si="171"/>
        <v>110</v>
      </c>
      <c r="W146" s="102">
        <f t="shared" si="172"/>
        <v>0</v>
      </c>
      <c r="X146" s="26">
        <f t="shared" si="173"/>
        <v>539.6</v>
      </c>
      <c r="Y146" s="26">
        <f t="shared" si="174"/>
        <v>1797.84</v>
      </c>
      <c r="Z146" s="26"/>
      <c r="AA146" s="119" t="s">
        <v>63</v>
      </c>
      <c r="AB146" s="120">
        <f t="shared" ref="AB146:AH146" si="190">K146+R146</f>
        <v>44.72</v>
      </c>
      <c r="AC146" s="120">
        <f t="shared" si="190"/>
        <v>894.39</v>
      </c>
      <c r="AD146" s="120">
        <f t="shared" si="190"/>
        <v>601.46</v>
      </c>
      <c r="AE146" s="120">
        <f t="shared" si="190"/>
        <v>37.27</v>
      </c>
      <c r="AF146" s="120">
        <f t="shared" si="190"/>
        <v>220</v>
      </c>
      <c r="AG146" s="120">
        <f t="shared" si="190"/>
        <v>0</v>
      </c>
      <c r="AH146" s="120">
        <f t="shared" si="190"/>
        <v>1797.84</v>
      </c>
      <c r="AI146" s="119" t="s">
        <v>32</v>
      </c>
    </row>
    <row r="147" s="17" customFormat="1" ht="16" customHeight="1" spans="1:35">
      <c r="A147" s="100">
        <f t="shared" si="159"/>
        <v>144</v>
      </c>
      <c r="B147" s="26" t="s">
        <v>123</v>
      </c>
      <c r="C147" s="101" t="s">
        <v>414</v>
      </c>
      <c r="D147" s="26" t="s">
        <v>415</v>
      </c>
      <c r="E147" s="26">
        <v>3726.65</v>
      </c>
      <c r="F147" s="26">
        <v>3726.65</v>
      </c>
      <c r="G147" s="102">
        <v>6014.67</v>
      </c>
      <c r="H147" s="26">
        <v>3726.65</v>
      </c>
      <c r="I147" s="102">
        <v>2200</v>
      </c>
      <c r="J147" s="102"/>
      <c r="K147" s="26">
        <f t="shared" si="160"/>
        <v>44.72</v>
      </c>
      <c r="L147" s="26">
        <f t="shared" si="161"/>
        <v>596.26</v>
      </c>
      <c r="M147" s="102">
        <f t="shared" si="162"/>
        <v>481.17</v>
      </c>
      <c r="N147" s="26">
        <f t="shared" si="163"/>
        <v>26.09</v>
      </c>
      <c r="O147" s="102">
        <f t="shared" si="164"/>
        <v>110</v>
      </c>
      <c r="P147" s="102">
        <f t="shared" si="165"/>
        <v>0</v>
      </c>
      <c r="Q147" s="102">
        <f t="shared" si="166"/>
        <v>1258.24</v>
      </c>
      <c r="R147" s="26">
        <f t="shared" si="167"/>
        <v>0</v>
      </c>
      <c r="S147" s="26">
        <f t="shared" si="168"/>
        <v>298.13</v>
      </c>
      <c r="T147" s="102">
        <f t="shared" si="169"/>
        <v>120.29</v>
      </c>
      <c r="U147" s="26">
        <f t="shared" si="170"/>
        <v>11.18</v>
      </c>
      <c r="V147" s="102">
        <f t="shared" si="171"/>
        <v>110</v>
      </c>
      <c r="W147" s="102">
        <f t="shared" si="172"/>
        <v>0</v>
      </c>
      <c r="X147" s="26">
        <f t="shared" si="173"/>
        <v>539.6</v>
      </c>
      <c r="Y147" s="26">
        <f t="shared" si="174"/>
        <v>1797.84</v>
      </c>
      <c r="Z147" s="26"/>
      <c r="AA147" s="119" t="s">
        <v>63</v>
      </c>
      <c r="AB147" s="120">
        <f t="shared" ref="AB147:AH147" si="191">K147+R147</f>
        <v>44.72</v>
      </c>
      <c r="AC147" s="120">
        <f t="shared" si="191"/>
        <v>894.39</v>
      </c>
      <c r="AD147" s="120">
        <f t="shared" si="191"/>
        <v>601.46</v>
      </c>
      <c r="AE147" s="120">
        <f t="shared" si="191"/>
        <v>37.27</v>
      </c>
      <c r="AF147" s="120">
        <f t="shared" si="191"/>
        <v>220</v>
      </c>
      <c r="AG147" s="120">
        <f t="shared" si="191"/>
        <v>0</v>
      </c>
      <c r="AH147" s="120">
        <f t="shared" si="191"/>
        <v>1797.84</v>
      </c>
      <c r="AI147" s="119" t="s">
        <v>32</v>
      </c>
    </row>
    <row r="148" s="17" customFormat="1" ht="16" customHeight="1" spans="1:35">
      <c r="A148" s="100">
        <f t="shared" si="159"/>
        <v>145</v>
      </c>
      <c r="B148" s="26" t="s">
        <v>123</v>
      </c>
      <c r="C148" s="101" t="s">
        <v>416</v>
      </c>
      <c r="D148" s="26" t="s">
        <v>417</v>
      </c>
      <c r="E148" s="26">
        <v>3726.65</v>
      </c>
      <c r="F148" s="26">
        <v>3726.65</v>
      </c>
      <c r="G148" s="102">
        <v>6014.67</v>
      </c>
      <c r="H148" s="26">
        <v>3726.65</v>
      </c>
      <c r="I148" s="102">
        <v>2200</v>
      </c>
      <c r="J148" s="102"/>
      <c r="K148" s="26">
        <f t="shared" si="160"/>
        <v>44.72</v>
      </c>
      <c r="L148" s="26">
        <f t="shared" si="161"/>
        <v>596.26</v>
      </c>
      <c r="M148" s="102">
        <f t="shared" si="162"/>
        <v>481.17</v>
      </c>
      <c r="N148" s="26">
        <f t="shared" si="163"/>
        <v>26.09</v>
      </c>
      <c r="O148" s="102">
        <f t="shared" si="164"/>
        <v>110</v>
      </c>
      <c r="P148" s="102">
        <f t="shared" si="165"/>
        <v>0</v>
      </c>
      <c r="Q148" s="102">
        <f t="shared" si="166"/>
        <v>1258.24</v>
      </c>
      <c r="R148" s="26">
        <f t="shared" si="167"/>
        <v>0</v>
      </c>
      <c r="S148" s="26">
        <f t="shared" si="168"/>
        <v>298.13</v>
      </c>
      <c r="T148" s="102">
        <f t="shared" si="169"/>
        <v>120.29</v>
      </c>
      <c r="U148" s="26">
        <f t="shared" si="170"/>
        <v>11.18</v>
      </c>
      <c r="V148" s="102">
        <f t="shared" si="171"/>
        <v>110</v>
      </c>
      <c r="W148" s="102">
        <f t="shared" si="172"/>
        <v>0</v>
      </c>
      <c r="X148" s="26">
        <f t="shared" si="173"/>
        <v>539.6</v>
      </c>
      <c r="Y148" s="26">
        <f t="shared" si="174"/>
        <v>1797.84</v>
      </c>
      <c r="Z148" s="26"/>
      <c r="AA148" s="119" t="s">
        <v>63</v>
      </c>
      <c r="AB148" s="120">
        <f t="shared" ref="AB148:AH148" si="192">K148+R148</f>
        <v>44.72</v>
      </c>
      <c r="AC148" s="120">
        <f t="shared" si="192"/>
        <v>894.39</v>
      </c>
      <c r="AD148" s="120">
        <f t="shared" si="192"/>
        <v>601.46</v>
      </c>
      <c r="AE148" s="120">
        <f t="shared" si="192"/>
        <v>37.27</v>
      </c>
      <c r="AF148" s="120">
        <f t="shared" si="192"/>
        <v>220</v>
      </c>
      <c r="AG148" s="120">
        <f t="shared" si="192"/>
        <v>0</v>
      </c>
      <c r="AH148" s="120">
        <f t="shared" si="192"/>
        <v>1797.84</v>
      </c>
      <c r="AI148" s="119" t="s">
        <v>32</v>
      </c>
    </row>
    <row r="149" s="17" customFormat="1" ht="16" customHeight="1" spans="1:35">
      <c r="A149" s="100">
        <f t="shared" si="159"/>
        <v>146</v>
      </c>
      <c r="B149" s="26" t="s">
        <v>123</v>
      </c>
      <c r="C149" s="101" t="s">
        <v>418</v>
      </c>
      <c r="D149" s="26" t="s">
        <v>419</v>
      </c>
      <c r="E149" s="26">
        <v>3726.65</v>
      </c>
      <c r="F149" s="26">
        <v>3726.65</v>
      </c>
      <c r="G149" s="102">
        <v>6014.67</v>
      </c>
      <c r="H149" s="26">
        <v>3726.65</v>
      </c>
      <c r="I149" s="102">
        <v>2200</v>
      </c>
      <c r="J149" s="102"/>
      <c r="K149" s="26">
        <f t="shared" si="160"/>
        <v>44.72</v>
      </c>
      <c r="L149" s="26">
        <f t="shared" si="161"/>
        <v>596.26</v>
      </c>
      <c r="M149" s="102">
        <f t="shared" si="162"/>
        <v>481.17</v>
      </c>
      <c r="N149" s="26">
        <f t="shared" si="163"/>
        <v>26.09</v>
      </c>
      <c r="O149" s="102">
        <f t="shared" si="164"/>
        <v>110</v>
      </c>
      <c r="P149" s="102">
        <f t="shared" si="165"/>
        <v>0</v>
      </c>
      <c r="Q149" s="102">
        <f t="shared" si="166"/>
        <v>1258.24</v>
      </c>
      <c r="R149" s="26">
        <f t="shared" si="167"/>
        <v>0</v>
      </c>
      <c r="S149" s="26">
        <f t="shared" si="168"/>
        <v>298.13</v>
      </c>
      <c r="T149" s="102">
        <f t="shared" si="169"/>
        <v>120.29</v>
      </c>
      <c r="U149" s="26">
        <f t="shared" si="170"/>
        <v>11.18</v>
      </c>
      <c r="V149" s="102">
        <f t="shared" si="171"/>
        <v>110</v>
      </c>
      <c r="W149" s="102">
        <f t="shared" si="172"/>
        <v>0</v>
      </c>
      <c r="X149" s="26">
        <f t="shared" si="173"/>
        <v>539.6</v>
      </c>
      <c r="Y149" s="26">
        <f t="shared" si="174"/>
        <v>1797.84</v>
      </c>
      <c r="Z149" s="26"/>
      <c r="AA149" s="119" t="s">
        <v>63</v>
      </c>
      <c r="AB149" s="120">
        <f t="shared" ref="AB149:AH149" si="193">K149+R149</f>
        <v>44.72</v>
      </c>
      <c r="AC149" s="120">
        <f t="shared" si="193"/>
        <v>894.39</v>
      </c>
      <c r="AD149" s="120">
        <f t="shared" si="193"/>
        <v>601.46</v>
      </c>
      <c r="AE149" s="120">
        <f t="shared" si="193"/>
        <v>37.27</v>
      </c>
      <c r="AF149" s="120">
        <f t="shared" si="193"/>
        <v>220</v>
      </c>
      <c r="AG149" s="120">
        <f t="shared" si="193"/>
        <v>0</v>
      </c>
      <c r="AH149" s="120">
        <f t="shared" si="193"/>
        <v>1797.84</v>
      </c>
      <c r="AI149" s="119" t="s">
        <v>32</v>
      </c>
    </row>
    <row r="150" s="17" customFormat="1" ht="16" customHeight="1" spans="1:35">
      <c r="A150" s="100">
        <f t="shared" si="159"/>
        <v>147</v>
      </c>
      <c r="B150" s="26" t="s">
        <v>123</v>
      </c>
      <c r="C150" s="101" t="s">
        <v>420</v>
      </c>
      <c r="D150" s="26" t="s">
        <v>421</v>
      </c>
      <c r="E150" s="26">
        <v>3726.65</v>
      </c>
      <c r="F150" s="26">
        <v>3726.65</v>
      </c>
      <c r="G150" s="102">
        <v>6014.67</v>
      </c>
      <c r="H150" s="26">
        <v>3726.65</v>
      </c>
      <c r="I150" s="102">
        <v>2200</v>
      </c>
      <c r="J150" s="102"/>
      <c r="K150" s="26">
        <f t="shared" si="160"/>
        <v>44.72</v>
      </c>
      <c r="L150" s="26">
        <f t="shared" si="161"/>
        <v>596.26</v>
      </c>
      <c r="M150" s="102">
        <f t="shared" si="162"/>
        <v>481.17</v>
      </c>
      <c r="N150" s="26">
        <f t="shared" si="163"/>
        <v>26.09</v>
      </c>
      <c r="O150" s="102">
        <f t="shared" si="164"/>
        <v>110</v>
      </c>
      <c r="P150" s="102">
        <f t="shared" si="165"/>
        <v>0</v>
      </c>
      <c r="Q150" s="102">
        <f t="shared" si="166"/>
        <v>1258.24</v>
      </c>
      <c r="R150" s="26">
        <f t="shared" si="167"/>
        <v>0</v>
      </c>
      <c r="S150" s="26">
        <f t="shared" si="168"/>
        <v>298.13</v>
      </c>
      <c r="T150" s="102">
        <f t="shared" si="169"/>
        <v>120.29</v>
      </c>
      <c r="U150" s="26">
        <f t="shared" si="170"/>
        <v>11.18</v>
      </c>
      <c r="V150" s="102">
        <f t="shared" si="171"/>
        <v>110</v>
      </c>
      <c r="W150" s="102">
        <f t="shared" si="172"/>
        <v>0</v>
      </c>
      <c r="X150" s="26">
        <f t="shared" si="173"/>
        <v>539.6</v>
      </c>
      <c r="Y150" s="26">
        <f t="shared" si="174"/>
        <v>1797.84</v>
      </c>
      <c r="Z150" s="26"/>
      <c r="AA150" s="119" t="s">
        <v>63</v>
      </c>
      <c r="AB150" s="120">
        <f t="shared" ref="AB150:AH150" si="194">K150+R150</f>
        <v>44.72</v>
      </c>
      <c r="AC150" s="120">
        <f t="shared" si="194"/>
        <v>894.39</v>
      </c>
      <c r="AD150" s="120">
        <f t="shared" si="194"/>
        <v>601.46</v>
      </c>
      <c r="AE150" s="120">
        <f t="shared" si="194"/>
        <v>37.27</v>
      </c>
      <c r="AF150" s="120">
        <f t="shared" si="194"/>
        <v>220</v>
      </c>
      <c r="AG150" s="120">
        <f t="shared" si="194"/>
        <v>0</v>
      </c>
      <c r="AH150" s="120">
        <f t="shared" si="194"/>
        <v>1797.84</v>
      </c>
      <c r="AI150" s="119" t="s">
        <v>32</v>
      </c>
    </row>
    <row r="151" s="17" customFormat="1" ht="16" customHeight="1" spans="1:35">
      <c r="A151" s="100">
        <f t="shared" si="159"/>
        <v>148</v>
      </c>
      <c r="B151" s="26" t="s">
        <v>123</v>
      </c>
      <c r="C151" s="101" t="s">
        <v>422</v>
      </c>
      <c r="D151" s="26" t="s">
        <v>423</v>
      </c>
      <c r="E151" s="26">
        <v>3726.65</v>
      </c>
      <c r="F151" s="26">
        <v>3726.65</v>
      </c>
      <c r="G151" s="102">
        <v>6014.67</v>
      </c>
      <c r="H151" s="26">
        <v>3726.65</v>
      </c>
      <c r="I151" s="102">
        <v>2200</v>
      </c>
      <c r="J151" s="102"/>
      <c r="K151" s="26">
        <f t="shared" si="160"/>
        <v>44.72</v>
      </c>
      <c r="L151" s="26">
        <f t="shared" si="161"/>
        <v>596.26</v>
      </c>
      <c r="M151" s="102">
        <f t="shared" si="162"/>
        <v>481.17</v>
      </c>
      <c r="N151" s="26">
        <f t="shared" si="163"/>
        <v>26.09</v>
      </c>
      <c r="O151" s="102">
        <f t="shared" si="164"/>
        <v>110</v>
      </c>
      <c r="P151" s="102">
        <f t="shared" si="165"/>
        <v>0</v>
      </c>
      <c r="Q151" s="102">
        <f t="shared" si="166"/>
        <v>1258.24</v>
      </c>
      <c r="R151" s="26">
        <f t="shared" si="167"/>
        <v>0</v>
      </c>
      <c r="S151" s="26">
        <f t="shared" si="168"/>
        <v>298.13</v>
      </c>
      <c r="T151" s="102">
        <f t="shared" si="169"/>
        <v>120.29</v>
      </c>
      <c r="U151" s="26">
        <f t="shared" si="170"/>
        <v>11.18</v>
      </c>
      <c r="V151" s="102">
        <f t="shared" si="171"/>
        <v>110</v>
      </c>
      <c r="W151" s="102">
        <f t="shared" si="172"/>
        <v>0</v>
      </c>
      <c r="X151" s="26">
        <f t="shared" si="173"/>
        <v>539.6</v>
      </c>
      <c r="Y151" s="26">
        <f t="shared" si="174"/>
        <v>1797.84</v>
      </c>
      <c r="Z151" s="26"/>
      <c r="AA151" s="119" t="s">
        <v>63</v>
      </c>
      <c r="AB151" s="120">
        <f t="shared" ref="AB151:AH151" si="195">K151+R151</f>
        <v>44.72</v>
      </c>
      <c r="AC151" s="120">
        <f t="shared" si="195"/>
        <v>894.39</v>
      </c>
      <c r="AD151" s="120">
        <f t="shared" si="195"/>
        <v>601.46</v>
      </c>
      <c r="AE151" s="120">
        <f t="shared" si="195"/>
        <v>37.27</v>
      </c>
      <c r="AF151" s="120">
        <f t="shared" si="195"/>
        <v>220</v>
      </c>
      <c r="AG151" s="120">
        <f t="shared" si="195"/>
        <v>0</v>
      </c>
      <c r="AH151" s="120">
        <f t="shared" si="195"/>
        <v>1797.84</v>
      </c>
      <c r="AI151" s="119" t="s">
        <v>32</v>
      </c>
    </row>
    <row r="152" s="17" customFormat="1" ht="16" customHeight="1" spans="1:35">
      <c r="A152" s="100">
        <f t="shared" si="159"/>
        <v>149</v>
      </c>
      <c r="B152" s="26" t="s">
        <v>123</v>
      </c>
      <c r="C152" s="101" t="s">
        <v>424</v>
      </c>
      <c r="D152" s="26" t="s">
        <v>425</v>
      </c>
      <c r="E152" s="26">
        <v>3726.65</v>
      </c>
      <c r="F152" s="26">
        <v>3726.65</v>
      </c>
      <c r="G152" s="102">
        <v>6014.67</v>
      </c>
      <c r="H152" s="26">
        <v>3726.65</v>
      </c>
      <c r="I152" s="102">
        <v>2200</v>
      </c>
      <c r="J152" s="102"/>
      <c r="K152" s="26">
        <f t="shared" si="160"/>
        <v>44.72</v>
      </c>
      <c r="L152" s="26">
        <f t="shared" si="161"/>
        <v>596.26</v>
      </c>
      <c r="M152" s="102">
        <f t="shared" si="162"/>
        <v>481.17</v>
      </c>
      <c r="N152" s="26">
        <f t="shared" si="163"/>
        <v>26.09</v>
      </c>
      <c r="O152" s="102">
        <f t="shared" si="164"/>
        <v>110</v>
      </c>
      <c r="P152" s="102">
        <f t="shared" si="165"/>
        <v>0</v>
      </c>
      <c r="Q152" s="102">
        <f t="shared" si="166"/>
        <v>1258.24</v>
      </c>
      <c r="R152" s="26">
        <f t="shared" si="167"/>
        <v>0</v>
      </c>
      <c r="S152" s="26">
        <f t="shared" si="168"/>
        <v>298.13</v>
      </c>
      <c r="T152" s="102">
        <f t="shared" si="169"/>
        <v>120.29</v>
      </c>
      <c r="U152" s="26">
        <f t="shared" si="170"/>
        <v>11.18</v>
      </c>
      <c r="V152" s="102">
        <f t="shared" si="171"/>
        <v>110</v>
      </c>
      <c r="W152" s="102">
        <f t="shared" si="172"/>
        <v>0</v>
      </c>
      <c r="X152" s="26">
        <f t="shared" si="173"/>
        <v>539.6</v>
      </c>
      <c r="Y152" s="26">
        <f t="shared" si="174"/>
        <v>1797.84</v>
      </c>
      <c r="Z152" s="26"/>
      <c r="AA152" s="119" t="s">
        <v>63</v>
      </c>
      <c r="AB152" s="120">
        <f t="shared" ref="AB152:AH152" si="196">K152+R152</f>
        <v>44.72</v>
      </c>
      <c r="AC152" s="120">
        <f t="shared" si="196"/>
        <v>894.39</v>
      </c>
      <c r="AD152" s="120">
        <f t="shared" si="196"/>
        <v>601.46</v>
      </c>
      <c r="AE152" s="120">
        <f t="shared" si="196"/>
        <v>37.27</v>
      </c>
      <c r="AF152" s="120">
        <f t="shared" si="196"/>
        <v>220</v>
      </c>
      <c r="AG152" s="120">
        <f t="shared" si="196"/>
        <v>0</v>
      </c>
      <c r="AH152" s="120">
        <f t="shared" si="196"/>
        <v>1797.84</v>
      </c>
      <c r="AI152" s="119" t="s">
        <v>32</v>
      </c>
    </row>
    <row r="153" s="17" customFormat="1" ht="16" customHeight="1" spans="1:35">
      <c r="A153" s="100">
        <f t="shared" si="159"/>
        <v>150</v>
      </c>
      <c r="B153" s="26" t="s">
        <v>123</v>
      </c>
      <c r="C153" s="101" t="s">
        <v>426</v>
      </c>
      <c r="D153" s="26" t="s">
        <v>427</v>
      </c>
      <c r="E153" s="26">
        <v>3726.65</v>
      </c>
      <c r="F153" s="26">
        <v>3726.65</v>
      </c>
      <c r="G153" s="102">
        <v>6014.67</v>
      </c>
      <c r="H153" s="26">
        <v>3726.65</v>
      </c>
      <c r="I153" s="102">
        <v>2200</v>
      </c>
      <c r="J153" s="102"/>
      <c r="K153" s="26">
        <f t="shared" si="160"/>
        <v>44.72</v>
      </c>
      <c r="L153" s="26">
        <f t="shared" si="161"/>
        <v>596.26</v>
      </c>
      <c r="M153" s="102">
        <f t="shared" si="162"/>
        <v>481.17</v>
      </c>
      <c r="N153" s="26">
        <f t="shared" si="163"/>
        <v>26.09</v>
      </c>
      <c r="O153" s="102">
        <f t="shared" si="164"/>
        <v>110</v>
      </c>
      <c r="P153" s="102">
        <f t="shared" si="165"/>
        <v>0</v>
      </c>
      <c r="Q153" s="102">
        <f t="shared" si="166"/>
        <v>1258.24</v>
      </c>
      <c r="R153" s="26">
        <f t="shared" si="167"/>
        <v>0</v>
      </c>
      <c r="S153" s="26">
        <f t="shared" si="168"/>
        <v>298.13</v>
      </c>
      <c r="T153" s="102">
        <f t="shared" si="169"/>
        <v>120.29</v>
      </c>
      <c r="U153" s="26">
        <f t="shared" si="170"/>
        <v>11.18</v>
      </c>
      <c r="V153" s="102">
        <f t="shared" si="171"/>
        <v>110</v>
      </c>
      <c r="W153" s="102">
        <f t="shared" si="172"/>
        <v>0</v>
      </c>
      <c r="X153" s="26">
        <f t="shared" si="173"/>
        <v>539.6</v>
      </c>
      <c r="Y153" s="26">
        <f t="shared" si="174"/>
        <v>1797.84</v>
      </c>
      <c r="Z153" s="26"/>
      <c r="AA153" s="119" t="s">
        <v>63</v>
      </c>
      <c r="AB153" s="120">
        <f t="shared" ref="AB153:AH153" si="197">K153+R153</f>
        <v>44.72</v>
      </c>
      <c r="AC153" s="120">
        <f t="shared" si="197"/>
        <v>894.39</v>
      </c>
      <c r="AD153" s="120">
        <f t="shared" si="197"/>
        <v>601.46</v>
      </c>
      <c r="AE153" s="120">
        <f t="shared" si="197"/>
        <v>37.27</v>
      </c>
      <c r="AF153" s="120">
        <f t="shared" si="197"/>
        <v>220</v>
      </c>
      <c r="AG153" s="120">
        <f t="shared" si="197"/>
        <v>0</v>
      </c>
      <c r="AH153" s="120">
        <f t="shared" si="197"/>
        <v>1797.84</v>
      </c>
      <c r="AI153" s="119" t="s">
        <v>32</v>
      </c>
    </row>
    <row r="154" s="17" customFormat="1" ht="16" customHeight="1" spans="1:35">
      <c r="A154" s="100">
        <f t="shared" si="159"/>
        <v>151</v>
      </c>
      <c r="B154" s="26" t="s">
        <v>123</v>
      </c>
      <c r="C154" s="101" t="s">
        <v>428</v>
      </c>
      <c r="D154" s="26" t="s">
        <v>429</v>
      </c>
      <c r="E154" s="26">
        <v>3726.65</v>
      </c>
      <c r="F154" s="26">
        <v>3726.65</v>
      </c>
      <c r="G154" s="102">
        <v>6014.67</v>
      </c>
      <c r="H154" s="26">
        <v>3726.65</v>
      </c>
      <c r="I154" s="102">
        <v>2200</v>
      </c>
      <c r="J154" s="102"/>
      <c r="K154" s="26">
        <f t="shared" si="160"/>
        <v>44.72</v>
      </c>
      <c r="L154" s="26">
        <f t="shared" si="161"/>
        <v>596.26</v>
      </c>
      <c r="M154" s="102">
        <f t="shared" si="162"/>
        <v>481.17</v>
      </c>
      <c r="N154" s="26">
        <f t="shared" si="163"/>
        <v>26.09</v>
      </c>
      <c r="O154" s="102">
        <f t="shared" si="164"/>
        <v>110</v>
      </c>
      <c r="P154" s="102">
        <f t="shared" si="165"/>
        <v>0</v>
      </c>
      <c r="Q154" s="102">
        <f t="shared" si="166"/>
        <v>1258.24</v>
      </c>
      <c r="R154" s="26">
        <f t="shared" si="167"/>
        <v>0</v>
      </c>
      <c r="S154" s="26">
        <f t="shared" si="168"/>
        <v>298.13</v>
      </c>
      <c r="T154" s="102">
        <f t="shared" si="169"/>
        <v>120.29</v>
      </c>
      <c r="U154" s="26">
        <f t="shared" si="170"/>
        <v>11.18</v>
      </c>
      <c r="V154" s="102">
        <f t="shared" si="171"/>
        <v>110</v>
      </c>
      <c r="W154" s="102">
        <f t="shared" si="172"/>
        <v>0</v>
      </c>
      <c r="X154" s="26">
        <f t="shared" si="173"/>
        <v>539.6</v>
      </c>
      <c r="Y154" s="26">
        <f t="shared" si="174"/>
        <v>1797.84</v>
      </c>
      <c r="Z154" s="26"/>
      <c r="AA154" s="119" t="s">
        <v>63</v>
      </c>
      <c r="AB154" s="120">
        <f t="shared" ref="AB154:AH154" si="198">K154+R154</f>
        <v>44.72</v>
      </c>
      <c r="AC154" s="120">
        <f t="shared" si="198"/>
        <v>894.39</v>
      </c>
      <c r="AD154" s="120">
        <f t="shared" si="198"/>
        <v>601.46</v>
      </c>
      <c r="AE154" s="120">
        <f t="shared" si="198"/>
        <v>37.27</v>
      </c>
      <c r="AF154" s="120">
        <f t="shared" si="198"/>
        <v>220</v>
      </c>
      <c r="AG154" s="120">
        <f t="shared" si="198"/>
        <v>0</v>
      </c>
      <c r="AH154" s="120">
        <f t="shared" si="198"/>
        <v>1797.84</v>
      </c>
      <c r="AI154" s="119" t="s">
        <v>32</v>
      </c>
    </row>
    <row r="155" s="17" customFormat="1" ht="16" customHeight="1" spans="1:35">
      <c r="A155" s="100">
        <f t="shared" si="159"/>
        <v>152</v>
      </c>
      <c r="B155" s="26" t="s">
        <v>123</v>
      </c>
      <c r="C155" s="101" t="s">
        <v>430</v>
      </c>
      <c r="D155" s="26" t="s">
        <v>431</v>
      </c>
      <c r="E155" s="26">
        <v>3726.65</v>
      </c>
      <c r="F155" s="26">
        <v>3726.65</v>
      </c>
      <c r="G155" s="102">
        <v>6014.67</v>
      </c>
      <c r="H155" s="26">
        <v>3726.65</v>
      </c>
      <c r="I155" s="102">
        <v>2200</v>
      </c>
      <c r="J155" s="102"/>
      <c r="K155" s="26">
        <f t="shared" si="160"/>
        <v>44.72</v>
      </c>
      <c r="L155" s="26">
        <f t="shared" si="161"/>
        <v>596.26</v>
      </c>
      <c r="M155" s="102">
        <f t="shared" si="162"/>
        <v>481.17</v>
      </c>
      <c r="N155" s="26">
        <f t="shared" si="163"/>
        <v>26.09</v>
      </c>
      <c r="O155" s="102">
        <f t="shared" si="164"/>
        <v>110</v>
      </c>
      <c r="P155" s="102">
        <f t="shared" si="165"/>
        <v>0</v>
      </c>
      <c r="Q155" s="102">
        <f t="shared" si="166"/>
        <v>1258.24</v>
      </c>
      <c r="R155" s="26">
        <f t="shared" si="167"/>
        <v>0</v>
      </c>
      <c r="S155" s="26">
        <f t="shared" si="168"/>
        <v>298.13</v>
      </c>
      <c r="T155" s="102">
        <f t="shared" si="169"/>
        <v>120.29</v>
      </c>
      <c r="U155" s="26">
        <f t="shared" si="170"/>
        <v>11.18</v>
      </c>
      <c r="V155" s="102">
        <f t="shared" si="171"/>
        <v>110</v>
      </c>
      <c r="W155" s="102">
        <f t="shared" si="172"/>
        <v>0</v>
      </c>
      <c r="X155" s="26">
        <f t="shared" si="173"/>
        <v>539.6</v>
      </c>
      <c r="Y155" s="26">
        <f t="shared" si="174"/>
        <v>1797.84</v>
      </c>
      <c r="Z155" s="26"/>
      <c r="AA155" s="119" t="s">
        <v>63</v>
      </c>
      <c r="AB155" s="120">
        <f t="shared" ref="AB155:AH155" si="199">K155+R155</f>
        <v>44.72</v>
      </c>
      <c r="AC155" s="120">
        <f t="shared" si="199"/>
        <v>894.39</v>
      </c>
      <c r="AD155" s="120">
        <f t="shared" si="199"/>
        <v>601.46</v>
      </c>
      <c r="AE155" s="120">
        <f t="shared" si="199"/>
        <v>37.27</v>
      </c>
      <c r="AF155" s="120">
        <f t="shared" si="199"/>
        <v>220</v>
      </c>
      <c r="AG155" s="120">
        <f t="shared" si="199"/>
        <v>0</v>
      </c>
      <c r="AH155" s="120">
        <f t="shared" si="199"/>
        <v>1797.84</v>
      </c>
      <c r="AI155" s="119" t="s">
        <v>32</v>
      </c>
    </row>
    <row r="156" s="17" customFormat="1" ht="16" customHeight="1" spans="1:35">
      <c r="A156" s="100">
        <f t="shared" si="159"/>
        <v>153</v>
      </c>
      <c r="B156" s="26" t="s">
        <v>123</v>
      </c>
      <c r="C156" s="101" t="s">
        <v>432</v>
      </c>
      <c r="D156" s="26" t="s">
        <v>433</v>
      </c>
      <c r="E156" s="26">
        <v>3726.65</v>
      </c>
      <c r="F156" s="26">
        <v>3726.65</v>
      </c>
      <c r="G156" s="102">
        <v>6014.67</v>
      </c>
      <c r="H156" s="26">
        <v>3726.65</v>
      </c>
      <c r="I156" s="102">
        <v>2200</v>
      </c>
      <c r="J156" s="102"/>
      <c r="K156" s="26">
        <f t="shared" si="160"/>
        <v>44.72</v>
      </c>
      <c r="L156" s="26">
        <f t="shared" si="161"/>
        <v>596.26</v>
      </c>
      <c r="M156" s="102">
        <f t="shared" si="162"/>
        <v>481.17</v>
      </c>
      <c r="N156" s="26">
        <f t="shared" si="163"/>
        <v>26.09</v>
      </c>
      <c r="O156" s="102">
        <f t="shared" si="164"/>
        <v>110</v>
      </c>
      <c r="P156" s="102">
        <f t="shared" si="165"/>
        <v>0</v>
      </c>
      <c r="Q156" s="102">
        <f t="shared" si="166"/>
        <v>1258.24</v>
      </c>
      <c r="R156" s="26">
        <f t="shared" si="167"/>
        <v>0</v>
      </c>
      <c r="S156" s="26">
        <f t="shared" si="168"/>
        <v>298.13</v>
      </c>
      <c r="T156" s="102">
        <f t="shared" si="169"/>
        <v>120.29</v>
      </c>
      <c r="U156" s="26">
        <f t="shared" si="170"/>
        <v>11.18</v>
      </c>
      <c r="V156" s="102">
        <f t="shared" si="171"/>
        <v>110</v>
      </c>
      <c r="W156" s="102">
        <f t="shared" si="172"/>
        <v>0</v>
      </c>
      <c r="X156" s="26">
        <f t="shared" si="173"/>
        <v>539.6</v>
      </c>
      <c r="Y156" s="26">
        <f t="shared" si="174"/>
        <v>1797.84</v>
      </c>
      <c r="Z156" s="26"/>
      <c r="AA156" s="119" t="s">
        <v>63</v>
      </c>
      <c r="AB156" s="120">
        <f t="shared" ref="AB156:AH156" si="200">K156+R156</f>
        <v>44.72</v>
      </c>
      <c r="AC156" s="120">
        <f t="shared" si="200"/>
        <v>894.39</v>
      </c>
      <c r="AD156" s="120">
        <f t="shared" si="200"/>
        <v>601.46</v>
      </c>
      <c r="AE156" s="120">
        <f t="shared" si="200"/>
        <v>37.27</v>
      </c>
      <c r="AF156" s="120">
        <f t="shared" si="200"/>
        <v>220</v>
      </c>
      <c r="AG156" s="120">
        <f t="shared" si="200"/>
        <v>0</v>
      </c>
      <c r="AH156" s="120">
        <f t="shared" si="200"/>
        <v>1797.84</v>
      </c>
      <c r="AI156" s="119" t="s">
        <v>32</v>
      </c>
    </row>
    <row r="157" s="17" customFormat="1" ht="16" customHeight="1" spans="1:35">
      <c r="A157" s="100">
        <f t="shared" si="159"/>
        <v>154</v>
      </c>
      <c r="B157" s="26" t="s">
        <v>103</v>
      </c>
      <c r="C157" s="101" t="s">
        <v>434</v>
      </c>
      <c r="D157" s="26" t="s">
        <v>435</v>
      </c>
      <c r="E157" s="26">
        <v>3726.65</v>
      </c>
      <c r="F157" s="26">
        <v>3726.65</v>
      </c>
      <c r="G157" s="102">
        <v>6014.67</v>
      </c>
      <c r="H157" s="26">
        <v>3726.65</v>
      </c>
      <c r="I157" s="102">
        <v>2200</v>
      </c>
      <c r="J157" s="102"/>
      <c r="K157" s="26">
        <f t="shared" si="160"/>
        <v>44.72</v>
      </c>
      <c r="L157" s="26">
        <f t="shared" si="161"/>
        <v>596.26</v>
      </c>
      <c r="M157" s="102">
        <f t="shared" si="162"/>
        <v>481.17</v>
      </c>
      <c r="N157" s="26">
        <f t="shared" si="163"/>
        <v>26.09</v>
      </c>
      <c r="O157" s="102">
        <f t="shared" si="164"/>
        <v>110</v>
      </c>
      <c r="P157" s="102">
        <f t="shared" si="165"/>
        <v>0</v>
      </c>
      <c r="Q157" s="102">
        <f t="shared" si="166"/>
        <v>1258.24</v>
      </c>
      <c r="R157" s="26">
        <f t="shared" si="167"/>
        <v>0</v>
      </c>
      <c r="S157" s="26">
        <f t="shared" si="168"/>
        <v>298.13</v>
      </c>
      <c r="T157" s="102">
        <f t="shared" si="169"/>
        <v>120.29</v>
      </c>
      <c r="U157" s="26">
        <f t="shared" si="170"/>
        <v>11.18</v>
      </c>
      <c r="V157" s="102">
        <f t="shared" si="171"/>
        <v>110</v>
      </c>
      <c r="W157" s="102">
        <f t="shared" si="172"/>
        <v>0</v>
      </c>
      <c r="X157" s="26">
        <f t="shared" si="173"/>
        <v>539.6</v>
      </c>
      <c r="Y157" s="26">
        <f t="shared" si="174"/>
        <v>1797.84</v>
      </c>
      <c r="Z157" s="26"/>
      <c r="AA157" s="119" t="s">
        <v>61</v>
      </c>
      <c r="AB157" s="120">
        <f t="shared" ref="AB157:AH157" si="201">K157+R157</f>
        <v>44.72</v>
      </c>
      <c r="AC157" s="120">
        <f t="shared" si="201"/>
        <v>894.39</v>
      </c>
      <c r="AD157" s="120">
        <f t="shared" si="201"/>
        <v>601.46</v>
      </c>
      <c r="AE157" s="120">
        <f t="shared" si="201"/>
        <v>37.27</v>
      </c>
      <c r="AF157" s="120">
        <f t="shared" si="201"/>
        <v>220</v>
      </c>
      <c r="AG157" s="120">
        <f t="shared" si="201"/>
        <v>0</v>
      </c>
      <c r="AH157" s="120">
        <f t="shared" si="201"/>
        <v>1797.84</v>
      </c>
      <c r="AI157" s="119" t="s">
        <v>32</v>
      </c>
    </row>
    <row r="158" s="17" customFormat="1" ht="16" customHeight="1" spans="1:35">
      <c r="A158" s="100">
        <f t="shared" si="159"/>
        <v>155</v>
      </c>
      <c r="B158" s="26" t="s">
        <v>123</v>
      </c>
      <c r="C158" s="101" t="s">
        <v>436</v>
      </c>
      <c r="D158" s="26" t="s">
        <v>437</v>
      </c>
      <c r="E158" s="26">
        <v>3726.65</v>
      </c>
      <c r="F158" s="26">
        <v>3726.65</v>
      </c>
      <c r="G158" s="102">
        <v>6014.67</v>
      </c>
      <c r="H158" s="26">
        <v>3726.65</v>
      </c>
      <c r="I158" s="102">
        <v>2200</v>
      </c>
      <c r="J158" s="102"/>
      <c r="K158" s="26">
        <f t="shared" si="160"/>
        <v>44.72</v>
      </c>
      <c r="L158" s="26">
        <f t="shared" si="161"/>
        <v>596.26</v>
      </c>
      <c r="M158" s="102">
        <f t="shared" si="162"/>
        <v>481.17</v>
      </c>
      <c r="N158" s="26">
        <f t="shared" si="163"/>
        <v>26.09</v>
      </c>
      <c r="O158" s="102">
        <f t="shared" si="164"/>
        <v>110</v>
      </c>
      <c r="P158" s="102">
        <f t="shared" si="165"/>
        <v>0</v>
      </c>
      <c r="Q158" s="102">
        <f t="shared" si="166"/>
        <v>1258.24</v>
      </c>
      <c r="R158" s="26">
        <f t="shared" si="167"/>
        <v>0</v>
      </c>
      <c r="S158" s="26">
        <f t="shared" si="168"/>
        <v>298.13</v>
      </c>
      <c r="T158" s="102">
        <f t="shared" si="169"/>
        <v>120.29</v>
      </c>
      <c r="U158" s="26">
        <f t="shared" si="170"/>
        <v>11.18</v>
      </c>
      <c r="V158" s="102">
        <f t="shared" si="171"/>
        <v>110</v>
      </c>
      <c r="W158" s="102">
        <f t="shared" si="172"/>
        <v>0</v>
      </c>
      <c r="X158" s="26">
        <f t="shared" si="173"/>
        <v>539.6</v>
      </c>
      <c r="Y158" s="26">
        <f t="shared" si="174"/>
        <v>1797.84</v>
      </c>
      <c r="Z158" s="26"/>
      <c r="AA158" s="119" t="s">
        <v>63</v>
      </c>
      <c r="AB158" s="120">
        <f t="shared" ref="AB158:AH158" si="202">K158+R158</f>
        <v>44.72</v>
      </c>
      <c r="AC158" s="120">
        <f t="shared" si="202"/>
        <v>894.39</v>
      </c>
      <c r="AD158" s="120">
        <f t="shared" si="202"/>
        <v>601.46</v>
      </c>
      <c r="AE158" s="120">
        <f t="shared" si="202"/>
        <v>37.27</v>
      </c>
      <c r="AF158" s="120">
        <f t="shared" si="202"/>
        <v>220</v>
      </c>
      <c r="AG158" s="120">
        <f t="shared" si="202"/>
        <v>0</v>
      </c>
      <c r="AH158" s="120">
        <f t="shared" si="202"/>
        <v>1797.84</v>
      </c>
      <c r="AI158" s="119" t="s">
        <v>32</v>
      </c>
    </row>
    <row r="159" s="17" customFormat="1" ht="16" customHeight="1" spans="1:35">
      <c r="A159" s="100">
        <f t="shared" si="159"/>
        <v>156</v>
      </c>
      <c r="B159" s="26" t="s">
        <v>123</v>
      </c>
      <c r="C159" s="101" t="s">
        <v>438</v>
      </c>
      <c r="D159" s="26" t="s">
        <v>439</v>
      </c>
      <c r="E159" s="26">
        <v>3726.65</v>
      </c>
      <c r="F159" s="26">
        <v>3726.65</v>
      </c>
      <c r="G159" s="102">
        <v>6014.67</v>
      </c>
      <c r="H159" s="26">
        <v>3726.65</v>
      </c>
      <c r="I159" s="102">
        <v>2200</v>
      </c>
      <c r="J159" s="102"/>
      <c r="K159" s="26">
        <f t="shared" si="160"/>
        <v>44.72</v>
      </c>
      <c r="L159" s="26">
        <f t="shared" si="161"/>
        <v>596.26</v>
      </c>
      <c r="M159" s="102">
        <f t="shared" si="162"/>
        <v>481.17</v>
      </c>
      <c r="N159" s="26">
        <f t="shared" si="163"/>
        <v>26.09</v>
      </c>
      <c r="O159" s="102">
        <f t="shared" si="164"/>
        <v>110</v>
      </c>
      <c r="P159" s="102">
        <f t="shared" si="165"/>
        <v>0</v>
      </c>
      <c r="Q159" s="102">
        <f t="shared" si="166"/>
        <v>1258.24</v>
      </c>
      <c r="R159" s="26">
        <f t="shared" si="167"/>
        <v>0</v>
      </c>
      <c r="S159" s="26">
        <f t="shared" si="168"/>
        <v>298.13</v>
      </c>
      <c r="T159" s="102">
        <f t="shared" si="169"/>
        <v>120.29</v>
      </c>
      <c r="U159" s="26">
        <f t="shared" si="170"/>
        <v>11.18</v>
      </c>
      <c r="V159" s="102">
        <f t="shared" si="171"/>
        <v>110</v>
      </c>
      <c r="W159" s="102">
        <f t="shared" si="172"/>
        <v>0</v>
      </c>
      <c r="X159" s="26">
        <f t="shared" si="173"/>
        <v>539.6</v>
      </c>
      <c r="Y159" s="26">
        <f t="shared" si="174"/>
        <v>1797.84</v>
      </c>
      <c r="Z159" s="26"/>
      <c r="AA159" s="119" t="s">
        <v>63</v>
      </c>
      <c r="AB159" s="120">
        <f t="shared" ref="AB159:AH159" si="203">K159+R159</f>
        <v>44.72</v>
      </c>
      <c r="AC159" s="120">
        <f t="shared" si="203"/>
        <v>894.39</v>
      </c>
      <c r="AD159" s="120">
        <f t="shared" si="203"/>
        <v>601.46</v>
      </c>
      <c r="AE159" s="120">
        <f t="shared" si="203"/>
        <v>37.27</v>
      </c>
      <c r="AF159" s="120">
        <f t="shared" si="203"/>
        <v>220</v>
      </c>
      <c r="AG159" s="120">
        <f t="shared" si="203"/>
        <v>0</v>
      </c>
      <c r="AH159" s="120">
        <f t="shared" si="203"/>
        <v>1797.84</v>
      </c>
      <c r="AI159" s="119" t="s">
        <v>32</v>
      </c>
    </row>
    <row r="160" s="17" customFormat="1" ht="16" customHeight="1" spans="1:35">
      <c r="A160" s="100">
        <f t="shared" si="159"/>
        <v>157</v>
      </c>
      <c r="B160" s="26" t="s">
        <v>123</v>
      </c>
      <c r="C160" s="101" t="s">
        <v>440</v>
      </c>
      <c r="D160" s="26" t="s">
        <v>441</v>
      </c>
      <c r="E160" s="26">
        <v>3726.65</v>
      </c>
      <c r="F160" s="26">
        <v>3726.65</v>
      </c>
      <c r="G160" s="102">
        <v>6014.67</v>
      </c>
      <c r="H160" s="26">
        <v>3726.65</v>
      </c>
      <c r="I160" s="102">
        <v>2200</v>
      </c>
      <c r="J160" s="102"/>
      <c r="K160" s="26">
        <f t="shared" si="160"/>
        <v>44.72</v>
      </c>
      <c r="L160" s="26">
        <f t="shared" si="161"/>
        <v>596.26</v>
      </c>
      <c r="M160" s="102">
        <f t="shared" si="162"/>
        <v>481.17</v>
      </c>
      <c r="N160" s="26">
        <f t="shared" si="163"/>
        <v>26.09</v>
      </c>
      <c r="O160" s="102">
        <f t="shared" si="164"/>
        <v>110</v>
      </c>
      <c r="P160" s="102">
        <f t="shared" si="165"/>
        <v>0</v>
      </c>
      <c r="Q160" s="102">
        <f t="shared" si="166"/>
        <v>1258.24</v>
      </c>
      <c r="R160" s="26">
        <f t="shared" si="167"/>
        <v>0</v>
      </c>
      <c r="S160" s="26">
        <f t="shared" si="168"/>
        <v>298.13</v>
      </c>
      <c r="T160" s="102">
        <f t="shared" si="169"/>
        <v>120.29</v>
      </c>
      <c r="U160" s="26">
        <f t="shared" si="170"/>
        <v>11.18</v>
      </c>
      <c r="V160" s="102">
        <f t="shared" si="171"/>
        <v>110</v>
      </c>
      <c r="W160" s="102">
        <f t="shared" si="172"/>
        <v>0</v>
      </c>
      <c r="X160" s="26">
        <f t="shared" si="173"/>
        <v>539.6</v>
      </c>
      <c r="Y160" s="26">
        <f t="shared" si="174"/>
        <v>1797.84</v>
      </c>
      <c r="Z160" s="26"/>
      <c r="AA160" s="119" t="s">
        <v>63</v>
      </c>
      <c r="AB160" s="120">
        <f t="shared" ref="AB160:AH160" si="204">K160+R160</f>
        <v>44.72</v>
      </c>
      <c r="AC160" s="120">
        <f t="shared" si="204"/>
        <v>894.39</v>
      </c>
      <c r="AD160" s="120">
        <f t="shared" si="204"/>
        <v>601.46</v>
      </c>
      <c r="AE160" s="120">
        <f t="shared" si="204"/>
        <v>37.27</v>
      </c>
      <c r="AF160" s="120">
        <f t="shared" si="204"/>
        <v>220</v>
      </c>
      <c r="AG160" s="120">
        <f t="shared" si="204"/>
        <v>0</v>
      </c>
      <c r="AH160" s="120">
        <f t="shared" si="204"/>
        <v>1797.84</v>
      </c>
      <c r="AI160" s="119" t="s">
        <v>32</v>
      </c>
    </row>
    <row r="161" s="17" customFormat="1" ht="16" customHeight="1" spans="1:35">
      <c r="A161" s="100">
        <f t="shared" si="159"/>
        <v>158</v>
      </c>
      <c r="B161" s="26" t="s">
        <v>123</v>
      </c>
      <c r="C161" s="101" t="s">
        <v>442</v>
      </c>
      <c r="D161" s="26" t="s">
        <v>443</v>
      </c>
      <c r="E161" s="26">
        <v>3726.65</v>
      </c>
      <c r="F161" s="26">
        <v>3726.65</v>
      </c>
      <c r="G161" s="102">
        <v>6014.67</v>
      </c>
      <c r="H161" s="26">
        <v>3726.65</v>
      </c>
      <c r="I161" s="102">
        <v>2200</v>
      </c>
      <c r="J161" s="102"/>
      <c r="K161" s="26">
        <f t="shared" si="160"/>
        <v>44.72</v>
      </c>
      <c r="L161" s="26">
        <f t="shared" si="161"/>
        <v>596.26</v>
      </c>
      <c r="M161" s="102">
        <f t="shared" si="162"/>
        <v>481.17</v>
      </c>
      <c r="N161" s="26">
        <f t="shared" si="163"/>
        <v>26.09</v>
      </c>
      <c r="O161" s="102">
        <f t="shared" si="164"/>
        <v>110</v>
      </c>
      <c r="P161" s="102">
        <f t="shared" si="165"/>
        <v>0</v>
      </c>
      <c r="Q161" s="102">
        <f t="shared" si="166"/>
        <v>1258.24</v>
      </c>
      <c r="R161" s="26">
        <f t="shared" si="167"/>
        <v>0</v>
      </c>
      <c r="S161" s="26">
        <f t="shared" si="168"/>
        <v>298.13</v>
      </c>
      <c r="T161" s="102">
        <f t="shared" si="169"/>
        <v>120.29</v>
      </c>
      <c r="U161" s="26">
        <f t="shared" si="170"/>
        <v>11.18</v>
      </c>
      <c r="V161" s="102">
        <f t="shared" si="171"/>
        <v>110</v>
      </c>
      <c r="W161" s="102">
        <f t="shared" si="172"/>
        <v>0</v>
      </c>
      <c r="X161" s="26">
        <f t="shared" si="173"/>
        <v>539.6</v>
      </c>
      <c r="Y161" s="26">
        <f t="shared" si="174"/>
        <v>1797.84</v>
      </c>
      <c r="Z161" s="26"/>
      <c r="AA161" s="119" t="s">
        <v>63</v>
      </c>
      <c r="AB161" s="120">
        <f t="shared" ref="AB161:AH161" si="205">K161+R161</f>
        <v>44.72</v>
      </c>
      <c r="AC161" s="120">
        <f t="shared" si="205"/>
        <v>894.39</v>
      </c>
      <c r="AD161" s="120">
        <f t="shared" si="205"/>
        <v>601.46</v>
      </c>
      <c r="AE161" s="120">
        <f t="shared" si="205"/>
        <v>37.27</v>
      </c>
      <c r="AF161" s="120">
        <f t="shared" si="205"/>
        <v>220</v>
      </c>
      <c r="AG161" s="120">
        <f t="shared" si="205"/>
        <v>0</v>
      </c>
      <c r="AH161" s="120">
        <f t="shared" si="205"/>
        <v>1797.84</v>
      </c>
      <c r="AI161" s="119" t="s">
        <v>32</v>
      </c>
    </row>
    <row r="162" s="17" customFormat="1" ht="16" customHeight="1" spans="1:35">
      <c r="A162" s="100">
        <f t="shared" si="159"/>
        <v>159</v>
      </c>
      <c r="B162" s="26" t="s">
        <v>123</v>
      </c>
      <c r="C162" s="101" t="s">
        <v>444</v>
      </c>
      <c r="D162" s="26" t="s">
        <v>445</v>
      </c>
      <c r="E162" s="26">
        <v>3726.65</v>
      </c>
      <c r="F162" s="26">
        <v>3726.65</v>
      </c>
      <c r="G162" s="102">
        <v>6014.67</v>
      </c>
      <c r="H162" s="26">
        <v>3726.65</v>
      </c>
      <c r="I162" s="102">
        <v>2200</v>
      </c>
      <c r="J162" s="102"/>
      <c r="K162" s="26">
        <f t="shared" si="160"/>
        <v>44.72</v>
      </c>
      <c r="L162" s="26">
        <f t="shared" si="161"/>
        <v>596.26</v>
      </c>
      <c r="M162" s="102">
        <f t="shared" si="162"/>
        <v>481.17</v>
      </c>
      <c r="N162" s="26">
        <f t="shared" si="163"/>
        <v>26.09</v>
      </c>
      <c r="O162" s="102">
        <f t="shared" si="164"/>
        <v>110</v>
      </c>
      <c r="P162" s="102">
        <f t="shared" si="165"/>
        <v>0</v>
      </c>
      <c r="Q162" s="102">
        <f t="shared" si="166"/>
        <v>1258.24</v>
      </c>
      <c r="R162" s="26">
        <f t="shared" si="167"/>
        <v>0</v>
      </c>
      <c r="S162" s="26">
        <f t="shared" si="168"/>
        <v>298.13</v>
      </c>
      <c r="T162" s="102">
        <f t="shared" si="169"/>
        <v>120.29</v>
      </c>
      <c r="U162" s="26">
        <f t="shared" si="170"/>
        <v>11.18</v>
      </c>
      <c r="V162" s="102">
        <f t="shared" si="171"/>
        <v>110</v>
      </c>
      <c r="W162" s="102">
        <f t="shared" si="172"/>
        <v>0</v>
      </c>
      <c r="X162" s="26">
        <f t="shared" si="173"/>
        <v>539.6</v>
      </c>
      <c r="Y162" s="26">
        <f t="shared" si="174"/>
        <v>1797.84</v>
      </c>
      <c r="Z162" s="26"/>
      <c r="AA162" s="119" t="s">
        <v>63</v>
      </c>
      <c r="AB162" s="120">
        <f t="shared" ref="AB162:AH162" si="206">K162+R162</f>
        <v>44.72</v>
      </c>
      <c r="AC162" s="120">
        <f t="shared" si="206"/>
        <v>894.39</v>
      </c>
      <c r="AD162" s="120">
        <f t="shared" si="206"/>
        <v>601.46</v>
      </c>
      <c r="AE162" s="120">
        <f t="shared" si="206"/>
        <v>37.27</v>
      </c>
      <c r="AF162" s="120">
        <f t="shared" si="206"/>
        <v>220</v>
      </c>
      <c r="AG162" s="120">
        <f t="shared" si="206"/>
        <v>0</v>
      </c>
      <c r="AH162" s="120">
        <f t="shared" si="206"/>
        <v>1797.84</v>
      </c>
      <c r="AI162" s="119" t="s">
        <v>32</v>
      </c>
    </row>
    <row r="163" s="17" customFormat="1" ht="16" customHeight="1" spans="1:35">
      <c r="A163" s="100">
        <f t="shared" si="159"/>
        <v>160</v>
      </c>
      <c r="B163" s="26" t="s">
        <v>123</v>
      </c>
      <c r="C163" s="101" t="s">
        <v>446</v>
      </c>
      <c r="D163" s="26" t="s">
        <v>447</v>
      </c>
      <c r="E163" s="26">
        <v>3726.65</v>
      </c>
      <c r="F163" s="26">
        <v>3726.65</v>
      </c>
      <c r="G163" s="102">
        <v>6014.67</v>
      </c>
      <c r="H163" s="26">
        <v>3726.65</v>
      </c>
      <c r="I163" s="102">
        <v>2200</v>
      </c>
      <c r="J163" s="102"/>
      <c r="K163" s="26">
        <f t="shared" si="160"/>
        <v>44.72</v>
      </c>
      <c r="L163" s="26">
        <f t="shared" si="161"/>
        <v>596.26</v>
      </c>
      <c r="M163" s="102">
        <f t="shared" si="162"/>
        <v>481.17</v>
      </c>
      <c r="N163" s="26">
        <f t="shared" si="163"/>
        <v>26.09</v>
      </c>
      <c r="O163" s="102">
        <f t="shared" si="164"/>
        <v>110</v>
      </c>
      <c r="P163" s="102">
        <f t="shared" si="165"/>
        <v>0</v>
      </c>
      <c r="Q163" s="102">
        <f t="shared" si="166"/>
        <v>1258.24</v>
      </c>
      <c r="R163" s="26">
        <f t="shared" si="167"/>
        <v>0</v>
      </c>
      <c r="S163" s="26">
        <f t="shared" si="168"/>
        <v>298.13</v>
      </c>
      <c r="T163" s="102">
        <f t="shared" si="169"/>
        <v>120.29</v>
      </c>
      <c r="U163" s="26">
        <f t="shared" si="170"/>
        <v>11.18</v>
      </c>
      <c r="V163" s="102">
        <f t="shared" si="171"/>
        <v>110</v>
      </c>
      <c r="W163" s="102">
        <f t="shared" si="172"/>
        <v>0</v>
      </c>
      <c r="X163" s="26">
        <f t="shared" si="173"/>
        <v>539.6</v>
      </c>
      <c r="Y163" s="26">
        <f t="shared" si="174"/>
        <v>1797.84</v>
      </c>
      <c r="Z163" s="26"/>
      <c r="AA163" s="119" t="s">
        <v>63</v>
      </c>
      <c r="AB163" s="120">
        <f t="shared" ref="AB163:AH163" si="207">K163+R163</f>
        <v>44.72</v>
      </c>
      <c r="AC163" s="120">
        <f t="shared" si="207"/>
        <v>894.39</v>
      </c>
      <c r="AD163" s="120">
        <f t="shared" si="207"/>
        <v>601.46</v>
      </c>
      <c r="AE163" s="120">
        <f t="shared" si="207"/>
        <v>37.27</v>
      </c>
      <c r="AF163" s="120">
        <f t="shared" si="207"/>
        <v>220</v>
      </c>
      <c r="AG163" s="120">
        <f t="shared" si="207"/>
        <v>0</v>
      </c>
      <c r="AH163" s="120">
        <f t="shared" si="207"/>
        <v>1797.84</v>
      </c>
      <c r="AI163" s="119" t="s">
        <v>32</v>
      </c>
    </row>
    <row r="164" s="17" customFormat="1" ht="16" customHeight="1" spans="1:35">
      <c r="A164" s="100">
        <f t="shared" si="159"/>
        <v>161</v>
      </c>
      <c r="B164" s="26" t="s">
        <v>123</v>
      </c>
      <c r="C164" s="101" t="s">
        <v>448</v>
      </c>
      <c r="D164" s="26" t="s">
        <v>449</v>
      </c>
      <c r="E164" s="26">
        <v>3726.65</v>
      </c>
      <c r="F164" s="26">
        <v>3726.65</v>
      </c>
      <c r="G164" s="102">
        <v>6014.67</v>
      </c>
      <c r="H164" s="26">
        <v>3726.65</v>
      </c>
      <c r="I164" s="102">
        <v>2200</v>
      </c>
      <c r="J164" s="102"/>
      <c r="K164" s="26">
        <f t="shared" si="160"/>
        <v>44.72</v>
      </c>
      <c r="L164" s="26">
        <f t="shared" si="161"/>
        <v>596.26</v>
      </c>
      <c r="M164" s="102">
        <f t="shared" si="162"/>
        <v>481.17</v>
      </c>
      <c r="N164" s="26">
        <f t="shared" si="163"/>
        <v>26.09</v>
      </c>
      <c r="O164" s="102">
        <f t="shared" si="164"/>
        <v>110</v>
      </c>
      <c r="P164" s="102">
        <f t="shared" si="165"/>
        <v>0</v>
      </c>
      <c r="Q164" s="102">
        <f t="shared" si="166"/>
        <v>1258.24</v>
      </c>
      <c r="R164" s="26">
        <f t="shared" si="167"/>
        <v>0</v>
      </c>
      <c r="S164" s="26">
        <f t="shared" si="168"/>
        <v>298.13</v>
      </c>
      <c r="T164" s="102">
        <f t="shared" si="169"/>
        <v>120.29</v>
      </c>
      <c r="U164" s="26">
        <f t="shared" si="170"/>
        <v>11.18</v>
      </c>
      <c r="V164" s="102">
        <f t="shared" si="171"/>
        <v>110</v>
      </c>
      <c r="W164" s="102">
        <f t="shared" si="172"/>
        <v>0</v>
      </c>
      <c r="X164" s="26">
        <f t="shared" si="173"/>
        <v>539.6</v>
      </c>
      <c r="Y164" s="26">
        <f t="shared" si="174"/>
        <v>1797.84</v>
      </c>
      <c r="Z164" s="26"/>
      <c r="AA164" s="119" t="s">
        <v>63</v>
      </c>
      <c r="AB164" s="120">
        <f t="shared" ref="AB164:AH164" si="208">K164+R164</f>
        <v>44.72</v>
      </c>
      <c r="AC164" s="120">
        <f t="shared" si="208"/>
        <v>894.39</v>
      </c>
      <c r="AD164" s="120">
        <f t="shared" si="208"/>
        <v>601.46</v>
      </c>
      <c r="AE164" s="120">
        <f t="shared" si="208"/>
        <v>37.27</v>
      </c>
      <c r="AF164" s="120">
        <f t="shared" si="208"/>
        <v>220</v>
      </c>
      <c r="AG164" s="120">
        <f t="shared" si="208"/>
        <v>0</v>
      </c>
      <c r="AH164" s="120">
        <f t="shared" si="208"/>
        <v>1797.84</v>
      </c>
      <c r="AI164" s="119" t="s">
        <v>32</v>
      </c>
    </row>
    <row r="165" s="17" customFormat="1" ht="16" customHeight="1" spans="1:35">
      <c r="A165" s="100">
        <f t="shared" si="159"/>
        <v>162</v>
      </c>
      <c r="B165" s="26" t="s">
        <v>123</v>
      </c>
      <c r="C165" s="108" t="s">
        <v>450</v>
      </c>
      <c r="D165" s="110" t="s">
        <v>451</v>
      </c>
      <c r="E165" s="26">
        <v>3726.65</v>
      </c>
      <c r="F165" s="26">
        <v>3726.65</v>
      </c>
      <c r="G165" s="102">
        <v>6014.67</v>
      </c>
      <c r="H165" s="26">
        <v>3726.65</v>
      </c>
      <c r="I165" s="102">
        <v>2200</v>
      </c>
      <c r="J165" s="102"/>
      <c r="K165" s="26">
        <f t="shared" si="160"/>
        <v>44.72</v>
      </c>
      <c r="L165" s="26">
        <f t="shared" si="161"/>
        <v>596.26</v>
      </c>
      <c r="M165" s="102">
        <f t="shared" si="162"/>
        <v>481.17</v>
      </c>
      <c r="N165" s="26">
        <f t="shared" si="163"/>
        <v>26.09</v>
      </c>
      <c r="O165" s="102">
        <f t="shared" si="164"/>
        <v>110</v>
      </c>
      <c r="P165" s="102">
        <f t="shared" si="165"/>
        <v>0</v>
      </c>
      <c r="Q165" s="102">
        <f t="shared" si="166"/>
        <v>1258.24</v>
      </c>
      <c r="R165" s="26">
        <f t="shared" si="167"/>
        <v>0</v>
      </c>
      <c r="S165" s="26">
        <f t="shared" si="168"/>
        <v>298.13</v>
      </c>
      <c r="T165" s="102">
        <f t="shared" si="169"/>
        <v>120.29</v>
      </c>
      <c r="U165" s="26">
        <f t="shared" si="170"/>
        <v>11.18</v>
      </c>
      <c r="V165" s="102">
        <f t="shared" si="171"/>
        <v>110</v>
      </c>
      <c r="W165" s="102">
        <f t="shared" si="172"/>
        <v>0</v>
      </c>
      <c r="X165" s="26">
        <f t="shared" si="173"/>
        <v>539.6</v>
      </c>
      <c r="Y165" s="26">
        <f t="shared" si="174"/>
        <v>1797.84</v>
      </c>
      <c r="Z165" s="26"/>
      <c r="AA165" s="119" t="s">
        <v>63</v>
      </c>
      <c r="AB165" s="120">
        <f t="shared" ref="AB165:AH165" si="209">K165+R165</f>
        <v>44.72</v>
      </c>
      <c r="AC165" s="120">
        <f t="shared" si="209"/>
        <v>894.39</v>
      </c>
      <c r="AD165" s="120">
        <f t="shared" si="209"/>
        <v>601.46</v>
      </c>
      <c r="AE165" s="120">
        <f t="shared" si="209"/>
        <v>37.27</v>
      </c>
      <c r="AF165" s="120">
        <f t="shared" si="209"/>
        <v>220</v>
      </c>
      <c r="AG165" s="120">
        <f t="shared" si="209"/>
        <v>0</v>
      </c>
      <c r="AH165" s="120">
        <f t="shared" si="209"/>
        <v>1797.84</v>
      </c>
      <c r="AI165" s="119" t="s">
        <v>32</v>
      </c>
    </row>
    <row r="166" s="17" customFormat="1" ht="16" customHeight="1" spans="1:35">
      <c r="A166" s="100">
        <f t="shared" si="159"/>
        <v>163</v>
      </c>
      <c r="B166" s="26" t="s">
        <v>103</v>
      </c>
      <c r="C166" s="101" t="s">
        <v>452</v>
      </c>
      <c r="D166" s="26" t="s">
        <v>453</v>
      </c>
      <c r="E166" s="26">
        <v>3726.65</v>
      </c>
      <c r="F166" s="26">
        <v>3726.65</v>
      </c>
      <c r="G166" s="102">
        <v>6014.67</v>
      </c>
      <c r="H166" s="26">
        <v>3726.65</v>
      </c>
      <c r="I166" s="102">
        <v>2200</v>
      </c>
      <c r="J166" s="102"/>
      <c r="K166" s="26">
        <f t="shared" si="160"/>
        <v>44.72</v>
      </c>
      <c r="L166" s="26">
        <f t="shared" si="161"/>
        <v>596.26</v>
      </c>
      <c r="M166" s="102">
        <f t="shared" si="162"/>
        <v>481.17</v>
      </c>
      <c r="N166" s="26">
        <f t="shared" si="163"/>
        <v>26.09</v>
      </c>
      <c r="O166" s="102">
        <f t="shared" si="164"/>
        <v>110</v>
      </c>
      <c r="P166" s="102">
        <f t="shared" si="165"/>
        <v>0</v>
      </c>
      <c r="Q166" s="102">
        <f t="shared" si="166"/>
        <v>1258.24</v>
      </c>
      <c r="R166" s="26">
        <f t="shared" si="167"/>
        <v>0</v>
      </c>
      <c r="S166" s="26">
        <f t="shared" si="168"/>
        <v>298.13</v>
      </c>
      <c r="T166" s="102">
        <f t="shared" si="169"/>
        <v>120.29</v>
      </c>
      <c r="U166" s="26">
        <f t="shared" si="170"/>
        <v>11.18</v>
      </c>
      <c r="V166" s="102">
        <f t="shared" si="171"/>
        <v>110</v>
      </c>
      <c r="W166" s="102">
        <f t="shared" si="172"/>
        <v>0</v>
      </c>
      <c r="X166" s="26">
        <f t="shared" si="173"/>
        <v>539.6</v>
      </c>
      <c r="Y166" s="26">
        <f t="shared" si="174"/>
        <v>1797.84</v>
      </c>
      <c r="Z166" s="26"/>
      <c r="AA166" s="119" t="s">
        <v>40</v>
      </c>
      <c r="AB166" s="120">
        <f t="shared" ref="AB166:AH166" si="210">K166+R166</f>
        <v>44.72</v>
      </c>
      <c r="AC166" s="120">
        <f t="shared" si="210"/>
        <v>894.39</v>
      </c>
      <c r="AD166" s="120">
        <f t="shared" si="210"/>
        <v>601.46</v>
      </c>
      <c r="AE166" s="120">
        <f t="shared" si="210"/>
        <v>37.27</v>
      </c>
      <c r="AF166" s="120">
        <f t="shared" si="210"/>
        <v>220</v>
      </c>
      <c r="AG166" s="120">
        <f t="shared" si="210"/>
        <v>0</v>
      </c>
      <c r="AH166" s="120">
        <f t="shared" si="210"/>
        <v>1797.84</v>
      </c>
      <c r="AI166" s="119" t="s">
        <v>32</v>
      </c>
    </row>
    <row r="167" s="17" customFormat="1" ht="16" customHeight="1" spans="1:35">
      <c r="A167" s="100">
        <f t="shared" si="159"/>
        <v>164</v>
      </c>
      <c r="B167" s="26" t="s">
        <v>103</v>
      </c>
      <c r="C167" s="101" t="s">
        <v>454</v>
      </c>
      <c r="D167" s="26" t="s">
        <v>455</v>
      </c>
      <c r="E167" s="26">
        <v>3726.65</v>
      </c>
      <c r="F167" s="26">
        <v>3726.65</v>
      </c>
      <c r="G167" s="102">
        <v>6014.67</v>
      </c>
      <c r="H167" s="26">
        <v>3726.65</v>
      </c>
      <c r="I167" s="102">
        <v>2200</v>
      </c>
      <c r="J167" s="102"/>
      <c r="K167" s="26">
        <f t="shared" si="160"/>
        <v>44.72</v>
      </c>
      <c r="L167" s="26">
        <f t="shared" si="161"/>
        <v>596.26</v>
      </c>
      <c r="M167" s="102">
        <f t="shared" si="162"/>
        <v>481.17</v>
      </c>
      <c r="N167" s="26">
        <f t="shared" si="163"/>
        <v>26.09</v>
      </c>
      <c r="O167" s="102">
        <f t="shared" si="164"/>
        <v>110</v>
      </c>
      <c r="P167" s="102">
        <f t="shared" si="165"/>
        <v>0</v>
      </c>
      <c r="Q167" s="102">
        <f t="shared" si="166"/>
        <v>1258.24</v>
      </c>
      <c r="R167" s="26">
        <f t="shared" si="167"/>
        <v>0</v>
      </c>
      <c r="S167" s="26">
        <f t="shared" si="168"/>
        <v>298.13</v>
      </c>
      <c r="T167" s="102">
        <f t="shared" si="169"/>
        <v>120.29</v>
      </c>
      <c r="U167" s="26">
        <f t="shared" si="170"/>
        <v>11.18</v>
      </c>
      <c r="V167" s="102">
        <f t="shared" si="171"/>
        <v>110</v>
      </c>
      <c r="W167" s="102">
        <f t="shared" si="172"/>
        <v>0</v>
      </c>
      <c r="X167" s="26">
        <f t="shared" si="173"/>
        <v>539.6</v>
      </c>
      <c r="Y167" s="26">
        <f t="shared" si="174"/>
        <v>1797.84</v>
      </c>
      <c r="Z167" s="26"/>
      <c r="AA167" s="119" t="s">
        <v>73</v>
      </c>
      <c r="AB167" s="120">
        <f t="shared" ref="AB167:AH167" si="211">K167+R167</f>
        <v>44.72</v>
      </c>
      <c r="AC167" s="120">
        <f t="shared" si="211"/>
        <v>894.39</v>
      </c>
      <c r="AD167" s="120">
        <f t="shared" si="211"/>
        <v>601.46</v>
      </c>
      <c r="AE167" s="120">
        <f t="shared" si="211"/>
        <v>37.27</v>
      </c>
      <c r="AF167" s="120">
        <f t="shared" si="211"/>
        <v>220</v>
      </c>
      <c r="AG167" s="120">
        <f t="shared" si="211"/>
        <v>0</v>
      </c>
      <c r="AH167" s="120">
        <f t="shared" si="211"/>
        <v>1797.84</v>
      </c>
      <c r="AI167" s="119" t="s">
        <v>32</v>
      </c>
    </row>
    <row r="168" s="17" customFormat="1" ht="16" customHeight="1" spans="1:35">
      <c r="A168" s="100">
        <f t="shared" si="159"/>
        <v>165</v>
      </c>
      <c r="B168" s="26" t="s">
        <v>103</v>
      </c>
      <c r="C168" s="101" t="s">
        <v>456</v>
      </c>
      <c r="D168" s="26" t="s">
        <v>457</v>
      </c>
      <c r="E168" s="26">
        <v>3726.65</v>
      </c>
      <c r="F168" s="26">
        <v>3726.65</v>
      </c>
      <c r="G168" s="102">
        <v>6014.67</v>
      </c>
      <c r="H168" s="26">
        <v>3726.65</v>
      </c>
      <c r="I168" s="102">
        <v>2200</v>
      </c>
      <c r="J168" s="102"/>
      <c r="K168" s="26">
        <f t="shared" si="160"/>
        <v>44.72</v>
      </c>
      <c r="L168" s="26">
        <f t="shared" si="161"/>
        <v>596.26</v>
      </c>
      <c r="M168" s="102">
        <f t="shared" si="162"/>
        <v>481.17</v>
      </c>
      <c r="N168" s="26">
        <f t="shared" si="163"/>
        <v>26.09</v>
      </c>
      <c r="O168" s="102">
        <f t="shared" si="164"/>
        <v>110</v>
      </c>
      <c r="P168" s="102">
        <f t="shared" si="165"/>
        <v>0</v>
      </c>
      <c r="Q168" s="102">
        <f t="shared" si="166"/>
        <v>1258.24</v>
      </c>
      <c r="R168" s="26">
        <f t="shared" si="167"/>
        <v>0</v>
      </c>
      <c r="S168" s="26">
        <f t="shared" si="168"/>
        <v>298.13</v>
      </c>
      <c r="T168" s="102">
        <f t="shared" si="169"/>
        <v>120.29</v>
      </c>
      <c r="U168" s="26">
        <f t="shared" si="170"/>
        <v>11.18</v>
      </c>
      <c r="V168" s="102">
        <f t="shared" si="171"/>
        <v>110</v>
      </c>
      <c r="W168" s="102">
        <f t="shared" si="172"/>
        <v>0</v>
      </c>
      <c r="X168" s="26">
        <f t="shared" si="173"/>
        <v>539.6</v>
      </c>
      <c r="Y168" s="26">
        <f t="shared" si="174"/>
        <v>1797.84</v>
      </c>
      <c r="Z168" s="26"/>
      <c r="AA168" s="119" t="s">
        <v>64</v>
      </c>
      <c r="AB168" s="120">
        <f t="shared" ref="AB168:AH168" si="212">K168+R168</f>
        <v>44.72</v>
      </c>
      <c r="AC168" s="120">
        <f t="shared" si="212"/>
        <v>894.39</v>
      </c>
      <c r="AD168" s="120">
        <f t="shared" si="212"/>
        <v>601.46</v>
      </c>
      <c r="AE168" s="120">
        <f t="shared" si="212"/>
        <v>37.27</v>
      </c>
      <c r="AF168" s="120">
        <f t="shared" si="212"/>
        <v>220</v>
      </c>
      <c r="AG168" s="120">
        <f t="shared" si="212"/>
        <v>0</v>
      </c>
      <c r="AH168" s="120">
        <f t="shared" si="212"/>
        <v>1797.84</v>
      </c>
      <c r="AI168" s="119" t="s">
        <v>32</v>
      </c>
    </row>
    <row r="169" s="17" customFormat="1" ht="16" customHeight="1" spans="1:35">
      <c r="A169" s="100">
        <f t="shared" si="159"/>
        <v>166</v>
      </c>
      <c r="B169" s="26" t="s">
        <v>103</v>
      </c>
      <c r="C169" s="101" t="s">
        <v>458</v>
      </c>
      <c r="D169" s="26" t="s">
        <v>459</v>
      </c>
      <c r="E169" s="26">
        <v>3726.65</v>
      </c>
      <c r="F169" s="26">
        <v>3726.65</v>
      </c>
      <c r="G169" s="102">
        <v>6014.67</v>
      </c>
      <c r="H169" s="26">
        <v>3726.65</v>
      </c>
      <c r="I169" s="102">
        <v>4180</v>
      </c>
      <c r="J169" s="102"/>
      <c r="K169" s="26">
        <f t="shared" si="160"/>
        <v>44.72</v>
      </c>
      <c r="L169" s="26">
        <f t="shared" si="161"/>
        <v>596.26</v>
      </c>
      <c r="M169" s="102">
        <f t="shared" si="162"/>
        <v>481.17</v>
      </c>
      <c r="N169" s="26">
        <f t="shared" si="163"/>
        <v>26.09</v>
      </c>
      <c r="O169" s="102">
        <f t="shared" si="164"/>
        <v>209</v>
      </c>
      <c r="P169" s="102">
        <f t="shared" si="165"/>
        <v>0</v>
      </c>
      <c r="Q169" s="102">
        <f t="shared" si="166"/>
        <v>1357.24</v>
      </c>
      <c r="R169" s="26">
        <f t="shared" si="167"/>
        <v>0</v>
      </c>
      <c r="S169" s="26">
        <f t="shared" si="168"/>
        <v>298.13</v>
      </c>
      <c r="T169" s="102">
        <f t="shared" si="169"/>
        <v>120.29</v>
      </c>
      <c r="U169" s="26">
        <f t="shared" si="170"/>
        <v>11.18</v>
      </c>
      <c r="V169" s="102">
        <f t="shared" si="171"/>
        <v>209</v>
      </c>
      <c r="W169" s="102">
        <f t="shared" si="172"/>
        <v>0</v>
      </c>
      <c r="X169" s="26">
        <f t="shared" si="173"/>
        <v>638.6</v>
      </c>
      <c r="Y169" s="26">
        <f t="shared" si="174"/>
        <v>1995.84</v>
      </c>
      <c r="Z169" s="26"/>
      <c r="AA169" s="119" t="s">
        <v>40</v>
      </c>
      <c r="AB169" s="120">
        <f t="shared" ref="AB169:AH169" si="213">K169+R169</f>
        <v>44.72</v>
      </c>
      <c r="AC169" s="120">
        <f t="shared" si="213"/>
        <v>894.39</v>
      </c>
      <c r="AD169" s="120">
        <f t="shared" si="213"/>
        <v>601.46</v>
      </c>
      <c r="AE169" s="120">
        <f t="shared" si="213"/>
        <v>37.27</v>
      </c>
      <c r="AF169" s="120">
        <f t="shared" si="213"/>
        <v>418</v>
      </c>
      <c r="AG169" s="120">
        <f t="shared" si="213"/>
        <v>0</v>
      </c>
      <c r="AH169" s="120">
        <f t="shared" si="213"/>
        <v>1995.84</v>
      </c>
      <c r="AI169" s="119" t="s">
        <v>32</v>
      </c>
    </row>
    <row r="170" s="17" customFormat="1" ht="16" customHeight="1" spans="1:35">
      <c r="A170" s="100">
        <f t="shared" si="159"/>
        <v>167</v>
      </c>
      <c r="B170" s="26" t="s">
        <v>103</v>
      </c>
      <c r="C170" s="101" t="s">
        <v>460</v>
      </c>
      <c r="D170" s="26" t="s">
        <v>461</v>
      </c>
      <c r="E170" s="26">
        <v>3726.65</v>
      </c>
      <c r="F170" s="26">
        <v>3726.65</v>
      </c>
      <c r="G170" s="102">
        <v>6014.67</v>
      </c>
      <c r="H170" s="26">
        <v>3726.65</v>
      </c>
      <c r="I170" s="102">
        <v>4180</v>
      </c>
      <c r="J170" s="102"/>
      <c r="K170" s="26">
        <f t="shared" si="160"/>
        <v>44.72</v>
      </c>
      <c r="L170" s="26">
        <f t="shared" si="161"/>
        <v>596.26</v>
      </c>
      <c r="M170" s="102">
        <f t="shared" si="162"/>
        <v>481.17</v>
      </c>
      <c r="N170" s="26">
        <f t="shared" si="163"/>
        <v>26.09</v>
      </c>
      <c r="O170" s="102">
        <f t="shared" si="164"/>
        <v>209</v>
      </c>
      <c r="P170" s="102">
        <f t="shared" si="165"/>
        <v>0</v>
      </c>
      <c r="Q170" s="102">
        <f t="shared" si="166"/>
        <v>1357.24</v>
      </c>
      <c r="R170" s="26">
        <f t="shared" si="167"/>
        <v>0</v>
      </c>
      <c r="S170" s="26">
        <f t="shared" si="168"/>
        <v>298.13</v>
      </c>
      <c r="T170" s="102">
        <f t="shared" si="169"/>
        <v>120.29</v>
      </c>
      <c r="U170" s="26">
        <f t="shared" si="170"/>
        <v>11.18</v>
      </c>
      <c r="V170" s="102">
        <f t="shared" si="171"/>
        <v>209</v>
      </c>
      <c r="W170" s="102">
        <f t="shared" si="172"/>
        <v>0</v>
      </c>
      <c r="X170" s="26">
        <f t="shared" si="173"/>
        <v>638.6</v>
      </c>
      <c r="Y170" s="26">
        <f t="shared" si="174"/>
        <v>1995.84</v>
      </c>
      <c r="Z170" s="26"/>
      <c r="AA170" s="119" t="s">
        <v>61</v>
      </c>
      <c r="AB170" s="120">
        <f t="shared" ref="AB170:AH170" si="214">K170+R170</f>
        <v>44.72</v>
      </c>
      <c r="AC170" s="120">
        <f t="shared" si="214"/>
        <v>894.39</v>
      </c>
      <c r="AD170" s="120">
        <f t="shared" si="214"/>
        <v>601.46</v>
      </c>
      <c r="AE170" s="120">
        <f t="shared" si="214"/>
        <v>37.27</v>
      </c>
      <c r="AF170" s="120">
        <f t="shared" si="214"/>
        <v>418</v>
      </c>
      <c r="AG170" s="120">
        <f t="shared" si="214"/>
        <v>0</v>
      </c>
      <c r="AH170" s="120">
        <f t="shared" si="214"/>
        <v>1995.84</v>
      </c>
      <c r="AI170" s="119" t="s">
        <v>32</v>
      </c>
    </row>
    <row r="171" s="17" customFormat="1" ht="16" customHeight="1" spans="1:35">
      <c r="A171" s="100">
        <f t="shared" si="159"/>
        <v>168</v>
      </c>
      <c r="B171" s="26" t="s">
        <v>103</v>
      </c>
      <c r="C171" s="101" t="s">
        <v>462</v>
      </c>
      <c r="D171" s="26" t="s">
        <v>463</v>
      </c>
      <c r="E171" s="26">
        <v>3726.65</v>
      </c>
      <c r="F171" s="26">
        <v>3726.65</v>
      </c>
      <c r="G171" s="102">
        <v>6014.67</v>
      </c>
      <c r="H171" s="26">
        <v>3726.65</v>
      </c>
      <c r="I171" s="102">
        <v>4180</v>
      </c>
      <c r="J171" s="102"/>
      <c r="K171" s="26">
        <f t="shared" si="160"/>
        <v>44.72</v>
      </c>
      <c r="L171" s="26">
        <f t="shared" si="161"/>
        <v>596.26</v>
      </c>
      <c r="M171" s="102">
        <f t="shared" si="162"/>
        <v>481.17</v>
      </c>
      <c r="N171" s="26">
        <f t="shared" si="163"/>
        <v>26.09</v>
      </c>
      <c r="O171" s="102">
        <f t="shared" si="164"/>
        <v>209</v>
      </c>
      <c r="P171" s="102">
        <f t="shared" si="165"/>
        <v>0</v>
      </c>
      <c r="Q171" s="102">
        <f t="shared" si="166"/>
        <v>1357.24</v>
      </c>
      <c r="R171" s="26">
        <f t="shared" si="167"/>
        <v>0</v>
      </c>
      <c r="S171" s="26">
        <f t="shared" si="168"/>
        <v>298.13</v>
      </c>
      <c r="T171" s="102">
        <f t="shared" si="169"/>
        <v>120.29</v>
      </c>
      <c r="U171" s="26">
        <f t="shared" si="170"/>
        <v>11.18</v>
      </c>
      <c r="V171" s="102">
        <f t="shared" si="171"/>
        <v>209</v>
      </c>
      <c r="W171" s="102">
        <f t="shared" si="172"/>
        <v>0</v>
      </c>
      <c r="X171" s="26">
        <f t="shared" si="173"/>
        <v>638.6</v>
      </c>
      <c r="Y171" s="26">
        <f t="shared" si="174"/>
        <v>1995.84</v>
      </c>
      <c r="Z171" s="26"/>
      <c r="AA171" s="119" t="s">
        <v>40</v>
      </c>
      <c r="AB171" s="120">
        <f t="shared" ref="AB171:AH171" si="215">K171+R171</f>
        <v>44.72</v>
      </c>
      <c r="AC171" s="120">
        <f t="shared" si="215"/>
        <v>894.39</v>
      </c>
      <c r="AD171" s="120">
        <f t="shared" si="215"/>
        <v>601.46</v>
      </c>
      <c r="AE171" s="120">
        <f t="shared" si="215"/>
        <v>37.27</v>
      </c>
      <c r="AF171" s="120">
        <f t="shared" si="215"/>
        <v>418</v>
      </c>
      <c r="AG171" s="120">
        <f t="shared" si="215"/>
        <v>0</v>
      </c>
      <c r="AH171" s="120">
        <f t="shared" si="215"/>
        <v>1995.84</v>
      </c>
      <c r="AI171" s="119" t="s">
        <v>32</v>
      </c>
    </row>
    <row r="172" s="17" customFormat="1" ht="16" customHeight="1" spans="1:35">
      <c r="A172" s="100">
        <f t="shared" si="159"/>
        <v>169</v>
      </c>
      <c r="B172" s="26" t="s">
        <v>207</v>
      </c>
      <c r="C172" s="101" t="s">
        <v>464</v>
      </c>
      <c r="D172" s="26" t="s">
        <v>465</v>
      </c>
      <c r="E172" s="26">
        <v>3726.65</v>
      </c>
      <c r="F172" s="26">
        <v>3726.65</v>
      </c>
      <c r="G172" s="102">
        <v>6014.67</v>
      </c>
      <c r="H172" s="26">
        <v>3726.65</v>
      </c>
      <c r="I172" s="102">
        <v>4180</v>
      </c>
      <c r="J172" s="102"/>
      <c r="K172" s="26">
        <f t="shared" si="160"/>
        <v>44.72</v>
      </c>
      <c r="L172" s="26">
        <f t="shared" si="161"/>
        <v>596.26</v>
      </c>
      <c r="M172" s="102">
        <f t="shared" si="162"/>
        <v>481.17</v>
      </c>
      <c r="N172" s="26">
        <f t="shared" si="163"/>
        <v>26.09</v>
      </c>
      <c r="O172" s="102">
        <f t="shared" si="164"/>
        <v>209</v>
      </c>
      <c r="P172" s="102">
        <f t="shared" si="165"/>
        <v>0</v>
      </c>
      <c r="Q172" s="102">
        <f t="shared" si="166"/>
        <v>1357.24</v>
      </c>
      <c r="R172" s="26">
        <f t="shared" si="167"/>
        <v>0</v>
      </c>
      <c r="S172" s="26">
        <f t="shared" si="168"/>
        <v>298.13</v>
      </c>
      <c r="T172" s="102">
        <f t="shared" si="169"/>
        <v>120.29</v>
      </c>
      <c r="U172" s="26">
        <f t="shared" si="170"/>
        <v>11.18</v>
      </c>
      <c r="V172" s="102">
        <f t="shared" si="171"/>
        <v>209</v>
      </c>
      <c r="W172" s="102">
        <f t="shared" si="172"/>
        <v>0</v>
      </c>
      <c r="X172" s="26">
        <f t="shared" si="173"/>
        <v>638.6</v>
      </c>
      <c r="Y172" s="26">
        <f t="shared" si="174"/>
        <v>1995.84</v>
      </c>
      <c r="Z172" s="26"/>
      <c r="AA172" s="119" t="s">
        <v>65</v>
      </c>
      <c r="AB172" s="120">
        <f t="shared" ref="AB172:AH172" si="216">K172+R172</f>
        <v>44.72</v>
      </c>
      <c r="AC172" s="120">
        <f t="shared" si="216"/>
        <v>894.39</v>
      </c>
      <c r="AD172" s="120">
        <f t="shared" si="216"/>
        <v>601.46</v>
      </c>
      <c r="AE172" s="120">
        <f t="shared" si="216"/>
        <v>37.27</v>
      </c>
      <c r="AF172" s="120">
        <f t="shared" si="216"/>
        <v>418</v>
      </c>
      <c r="AG172" s="120">
        <f t="shared" si="216"/>
        <v>0</v>
      </c>
      <c r="AH172" s="120">
        <f t="shared" si="216"/>
        <v>1995.84</v>
      </c>
      <c r="AI172" s="119" t="s">
        <v>33</v>
      </c>
    </row>
    <row r="173" s="17" customFormat="1" ht="16" customHeight="1" spans="1:35">
      <c r="A173" s="100">
        <f t="shared" si="159"/>
        <v>170</v>
      </c>
      <c r="B173" s="26" t="s">
        <v>103</v>
      </c>
      <c r="C173" s="101" t="s">
        <v>466</v>
      </c>
      <c r="D173" s="26" t="s">
        <v>467</v>
      </c>
      <c r="E173" s="26">
        <v>3726.65</v>
      </c>
      <c r="F173" s="26">
        <v>3726.65</v>
      </c>
      <c r="G173" s="102">
        <v>6014.67</v>
      </c>
      <c r="H173" s="26">
        <v>3726.65</v>
      </c>
      <c r="I173" s="102">
        <v>4180</v>
      </c>
      <c r="J173" s="102"/>
      <c r="K173" s="26">
        <f t="shared" si="160"/>
        <v>44.72</v>
      </c>
      <c r="L173" s="26">
        <f t="shared" si="161"/>
        <v>596.26</v>
      </c>
      <c r="M173" s="102">
        <f t="shared" si="162"/>
        <v>481.17</v>
      </c>
      <c r="N173" s="26">
        <f t="shared" si="163"/>
        <v>26.09</v>
      </c>
      <c r="O173" s="102">
        <f t="shared" si="164"/>
        <v>209</v>
      </c>
      <c r="P173" s="102">
        <f t="shared" si="165"/>
        <v>0</v>
      </c>
      <c r="Q173" s="102">
        <f t="shared" si="166"/>
        <v>1357.24</v>
      </c>
      <c r="R173" s="26">
        <f t="shared" si="167"/>
        <v>0</v>
      </c>
      <c r="S173" s="26">
        <f t="shared" si="168"/>
        <v>298.13</v>
      </c>
      <c r="T173" s="102">
        <f t="shared" si="169"/>
        <v>120.29</v>
      </c>
      <c r="U173" s="26">
        <f t="shared" si="170"/>
        <v>11.18</v>
      </c>
      <c r="V173" s="102">
        <f t="shared" si="171"/>
        <v>209</v>
      </c>
      <c r="W173" s="102">
        <f t="shared" si="172"/>
        <v>0</v>
      </c>
      <c r="X173" s="26">
        <f t="shared" si="173"/>
        <v>638.6</v>
      </c>
      <c r="Y173" s="26">
        <f t="shared" si="174"/>
        <v>1995.84</v>
      </c>
      <c r="Z173" s="26"/>
      <c r="AA173" s="119" t="s">
        <v>64</v>
      </c>
      <c r="AB173" s="120">
        <f t="shared" ref="AB173:AH173" si="217">K173+R173</f>
        <v>44.72</v>
      </c>
      <c r="AC173" s="120">
        <f t="shared" si="217"/>
        <v>894.39</v>
      </c>
      <c r="AD173" s="120">
        <f t="shared" si="217"/>
        <v>601.46</v>
      </c>
      <c r="AE173" s="120">
        <f t="shared" si="217"/>
        <v>37.27</v>
      </c>
      <c r="AF173" s="120">
        <f t="shared" si="217"/>
        <v>418</v>
      </c>
      <c r="AG173" s="120">
        <f t="shared" si="217"/>
        <v>0</v>
      </c>
      <c r="AH173" s="120">
        <f t="shared" si="217"/>
        <v>1995.84</v>
      </c>
      <c r="AI173" s="119" t="s">
        <v>32</v>
      </c>
    </row>
    <row r="174" s="17" customFormat="1" ht="16" customHeight="1" spans="1:35">
      <c r="A174" s="100">
        <f t="shared" si="159"/>
        <v>171</v>
      </c>
      <c r="B174" s="26" t="s">
        <v>103</v>
      </c>
      <c r="C174" s="101" t="s">
        <v>468</v>
      </c>
      <c r="D174" s="26" t="s">
        <v>469</v>
      </c>
      <c r="E174" s="26">
        <v>3726.65</v>
      </c>
      <c r="F174" s="26">
        <v>3726.65</v>
      </c>
      <c r="G174" s="102">
        <v>6014.67</v>
      </c>
      <c r="H174" s="26">
        <v>3726.65</v>
      </c>
      <c r="I174" s="102">
        <v>2200</v>
      </c>
      <c r="J174" s="102"/>
      <c r="K174" s="26">
        <f t="shared" si="160"/>
        <v>44.72</v>
      </c>
      <c r="L174" s="26">
        <f t="shared" si="161"/>
        <v>596.26</v>
      </c>
      <c r="M174" s="102">
        <f t="shared" si="162"/>
        <v>481.17</v>
      </c>
      <c r="N174" s="26">
        <f t="shared" si="163"/>
        <v>26.09</v>
      </c>
      <c r="O174" s="102">
        <f t="shared" si="164"/>
        <v>110</v>
      </c>
      <c r="P174" s="102">
        <f t="shared" si="165"/>
        <v>0</v>
      </c>
      <c r="Q174" s="102">
        <f t="shared" si="166"/>
        <v>1258.24</v>
      </c>
      <c r="R174" s="26">
        <f t="shared" si="167"/>
        <v>0</v>
      </c>
      <c r="S174" s="26">
        <f t="shared" si="168"/>
        <v>298.13</v>
      </c>
      <c r="T174" s="102">
        <f t="shared" si="169"/>
        <v>120.29</v>
      </c>
      <c r="U174" s="26">
        <f t="shared" si="170"/>
        <v>11.18</v>
      </c>
      <c r="V174" s="102">
        <f t="shared" si="171"/>
        <v>110</v>
      </c>
      <c r="W174" s="102">
        <f t="shared" si="172"/>
        <v>0</v>
      </c>
      <c r="X174" s="26">
        <f t="shared" si="173"/>
        <v>539.6</v>
      </c>
      <c r="Y174" s="26">
        <f t="shared" si="174"/>
        <v>1797.84</v>
      </c>
      <c r="Z174" s="26"/>
      <c r="AA174" s="119" t="s">
        <v>61</v>
      </c>
      <c r="AB174" s="120">
        <f t="shared" ref="AB174:AH174" si="218">K174+R174</f>
        <v>44.72</v>
      </c>
      <c r="AC174" s="120">
        <f t="shared" si="218"/>
        <v>894.39</v>
      </c>
      <c r="AD174" s="120">
        <f t="shared" si="218"/>
        <v>601.46</v>
      </c>
      <c r="AE174" s="120">
        <f t="shared" si="218"/>
        <v>37.27</v>
      </c>
      <c r="AF174" s="120">
        <f t="shared" si="218"/>
        <v>220</v>
      </c>
      <c r="AG174" s="120">
        <f t="shared" si="218"/>
        <v>0</v>
      </c>
      <c r="AH174" s="120">
        <f t="shared" si="218"/>
        <v>1797.84</v>
      </c>
      <c r="AI174" s="119" t="s">
        <v>32</v>
      </c>
    </row>
    <row r="175" s="17" customFormat="1" ht="16" customHeight="1" spans="1:35">
      <c r="A175" s="100">
        <f t="shared" si="159"/>
        <v>172</v>
      </c>
      <c r="B175" s="26" t="s">
        <v>113</v>
      </c>
      <c r="C175" s="101" t="s">
        <v>470</v>
      </c>
      <c r="D175" s="26" t="s">
        <v>471</v>
      </c>
      <c r="E175" s="26">
        <v>3726.65</v>
      </c>
      <c r="F175" s="26">
        <v>3726.65</v>
      </c>
      <c r="G175" s="102">
        <v>6014.67</v>
      </c>
      <c r="H175" s="26">
        <v>3726.65</v>
      </c>
      <c r="I175" s="102">
        <v>2200</v>
      </c>
      <c r="J175" s="102"/>
      <c r="K175" s="26">
        <f t="shared" si="160"/>
        <v>44.72</v>
      </c>
      <c r="L175" s="26">
        <f t="shared" si="161"/>
        <v>596.26</v>
      </c>
      <c r="M175" s="102">
        <f t="shared" si="162"/>
        <v>481.17</v>
      </c>
      <c r="N175" s="26">
        <f t="shared" si="163"/>
        <v>26.09</v>
      </c>
      <c r="O175" s="102">
        <f t="shared" si="164"/>
        <v>110</v>
      </c>
      <c r="P175" s="102">
        <f t="shared" si="165"/>
        <v>0</v>
      </c>
      <c r="Q175" s="102">
        <f t="shared" si="166"/>
        <v>1258.24</v>
      </c>
      <c r="R175" s="26">
        <f t="shared" si="167"/>
        <v>0</v>
      </c>
      <c r="S175" s="26">
        <f t="shared" si="168"/>
        <v>298.13</v>
      </c>
      <c r="T175" s="102">
        <f t="shared" si="169"/>
        <v>120.29</v>
      </c>
      <c r="U175" s="26">
        <f t="shared" si="170"/>
        <v>11.18</v>
      </c>
      <c r="V175" s="102">
        <f t="shared" si="171"/>
        <v>110</v>
      </c>
      <c r="W175" s="102">
        <f t="shared" si="172"/>
        <v>0</v>
      </c>
      <c r="X175" s="26">
        <f t="shared" si="173"/>
        <v>539.6</v>
      </c>
      <c r="Y175" s="26">
        <f t="shared" si="174"/>
        <v>1797.84</v>
      </c>
      <c r="Z175" s="26"/>
      <c r="AA175" s="119" t="s">
        <v>68</v>
      </c>
      <c r="AB175" s="120">
        <f t="shared" ref="AB175:AH175" si="219">K175+R175</f>
        <v>44.72</v>
      </c>
      <c r="AC175" s="120">
        <f t="shared" si="219"/>
        <v>894.39</v>
      </c>
      <c r="AD175" s="120">
        <f t="shared" si="219"/>
        <v>601.46</v>
      </c>
      <c r="AE175" s="120">
        <f t="shared" si="219"/>
        <v>37.27</v>
      </c>
      <c r="AF175" s="120">
        <f t="shared" si="219"/>
        <v>220</v>
      </c>
      <c r="AG175" s="120">
        <f t="shared" si="219"/>
        <v>0</v>
      </c>
      <c r="AH175" s="120">
        <f t="shared" si="219"/>
        <v>1797.84</v>
      </c>
      <c r="AI175" s="119" t="s">
        <v>35</v>
      </c>
    </row>
    <row r="176" s="17" customFormat="1" ht="16" customHeight="1" spans="1:35">
      <c r="A176" s="100">
        <f t="shared" si="159"/>
        <v>173</v>
      </c>
      <c r="B176" s="26" t="s">
        <v>103</v>
      </c>
      <c r="C176" s="101" t="s">
        <v>472</v>
      </c>
      <c r="D176" s="300" t="s">
        <v>473</v>
      </c>
      <c r="E176" s="26">
        <v>3726.65</v>
      </c>
      <c r="F176" s="26">
        <v>3726.65</v>
      </c>
      <c r="G176" s="102">
        <v>6014.67</v>
      </c>
      <c r="H176" s="26">
        <v>3726.65</v>
      </c>
      <c r="I176" s="102">
        <v>2200</v>
      </c>
      <c r="J176" s="102"/>
      <c r="K176" s="26">
        <f t="shared" si="160"/>
        <v>44.72</v>
      </c>
      <c r="L176" s="26">
        <f t="shared" si="161"/>
        <v>596.26</v>
      </c>
      <c r="M176" s="102">
        <f t="shared" si="162"/>
        <v>481.17</v>
      </c>
      <c r="N176" s="26">
        <f t="shared" si="163"/>
        <v>26.09</v>
      </c>
      <c r="O176" s="102">
        <f t="shared" si="164"/>
        <v>110</v>
      </c>
      <c r="P176" s="102">
        <f t="shared" si="165"/>
        <v>0</v>
      </c>
      <c r="Q176" s="102">
        <f t="shared" si="166"/>
        <v>1258.24</v>
      </c>
      <c r="R176" s="26">
        <f t="shared" si="167"/>
        <v>0</v>
      </c>
      <c r="S176" s="26">
        <f t="shared" si="168"/>
        <v>298.13</v>
      </c>
      <c r="T176" s="102">
        <f t="shared" si="169"/>
        <v>120.29</v>
      </c>
      <c r="U176" s="26">
        <f t="shared" si="170"/>
        <v>11.18</v>
      </c>
      <c r="V176" s="102">
        <f t="shared" si="171"/>
        <v>110</v>
      </c>
      <c r="W176" s="102">
        <f t="shared" si="172"/>
        <v>0</v>
      </c>
      <c r="X176" s="26">
        <f t="shared" si="173"/>
        <v>539.6</v>
      </c>
      <c r="Y176" s="26">
        <f t="shared" si="174"/>
        <v>1797.84</v>
      </c>
      <c r="Z176" s="26"/>
      <c r="AA176" s="119" t="s">
        <v>40</v>
      </c>
      <c r="AB176" s="120">
        <f t="shared" ref="AB176:AH176" si="220">K176+R176</f>
        <v>44.72</v>
      </c>
      <c r="AC176" s="120">
        <f t="shared" si="220"/>
        <v>894.39</v>
      </c>
      <c r="AD176" s="120">
        <f t="shared" si="220"/>
        <v>601.46</v>
      </c>
      <c r="AE176" s="120">
        <f t="shared" si="220"/>
        <v>37.27</v>
      </c>
      <c r="AF176" s="120">
        <f t="shared" si="220"/>
        <v>220</v>
      </c>
      <c r="AG176" s="120">
        <f t="shared" si="220"/>
        <v>0</v>
      </c>
      <c r="AH176" s="120">
        <f t="shared" si="220"/>
        <v>1797.84</v>
      </c>
      <c r="AI176" s="119" t="s">
        <v>32</v>
      </c>
    </row>
    <row r="177" s="17" customFormat="1" ht="16" customHeight="1" spans="1:35">
      <c r="A177" s="100">
        <f t="shared" si="159"/>
        <v>174</v>
      </c>
      <c r="B177" s="26" t="s">
        <v>103</v>
      </c>
      <c r="C177" s="101" t="s">
        <v>474</v>
      </c>
      <c r="D177" s="26" t="s">
        <v>475</v>
      </c>
      <c r="E177" s="26">
        <v>3726.65</v>
      </c>
      <c r="F177" s="26">
        <v>3726.65</v>
      </c>
      <c r="G177" s="102">
        <v>6014.67</v>
      </c>
      <c r="H177" s="26">
        <v>3726.65</v>
      </c>
      <c r="I177" s="102">
        <v>3180</v>
      </c>
      <c r="J177" s="102"/>
      <c r="K177" s="26">
        <f t="shared" si="160"/>
        <v>44.72</v>
      </c>
      <c r="L177" s="26">
        <f t="shared" si="161"/>
        <v>596.26</v>
      </c>
      <c r="M177" s="102">
        <f t="shared" si="162"/>
        <v>481.17</v>
      </c>
      <c r="N177" s="26">
        <f t="shared" si="163"/>
        <v>26.09</v>
      </c>
      <c r="O177" s="102">
        <f t="shared" si="164"/>
        <v>159</v>
      </c>
      <c r="P177" s="102">
        <f t="shared" si="165"/>
        <v>0</v>
      </c>
      <c r="Q177" s="102">
        <f t="shared" si="166"/>
        <v>1307.24</v>
      </c>
      <c r="R177" s="26">
        <f t="shared" si="167"/>
        <v>0</v>
      </c>
      <c r="S177" s="26">
        <f t="shared" si="168"/>
        <v>298.13</v>
      </c>
      <c r="T177" s="102">
        <f t="shared" si="169"/>
        <v>120.29</v>
      </c>
      <c r="U177" s="26">
        <f t="shared" si="170"/>
        <v>11.18</v>
      </c>
      <c r="V177" s="102">
        <f t="shared" si="171"/>
        <v>159</v>
      </c>
      <c r="W177" s="102">
        <f t="shared" si="172"/>
        <v>0</v>
      </c>
      <c r="X177" s="26">
        <f t="shared" si="173"/>
        <v>588.6</v>
      </c>
      <c r="Y177" s="26">
        <f t="shared" si="174"/>
        <v>1895.84</v>
      </c>
      <c r="Z177" s="26"/>
      <c r="AA177" s="119" t="s">
        <v>61</v>
      </c>
      <c r="AB177" s="120">
        <f t="shared" ref="AB177:AH177" si="221">K177+R177</f>
        <v>44.72</v>
      </c>
      <c r="AC177" s="120">
        <f t="shared" si="221"/>
        <v>894.39</v>
      </c>
      <c r="AD177" s="120">
        <f t="shared" si="221"/>
        <v>601.46</v>
      </c>
      <c r="AE177" s="120">
        <f t="shared" si="221"/>
        <v>37.27</v>
      </c>
      <c r="AF177" s="120">
        <f t="shared" si="221"/>
        <v>318</v>
      </c>
      <c r="AG177" s="120">
        <f t="shared" si="221"/>
        <v>0</v>
      </c>
      <c r="AH177" s="120">
        <f t="shared" si="221"/>
        <v>1895.84</v>
      </c>
      <c r="AI177" s="119" t="s">
        <v>32</v>
      </c>
    </row>
    <row r="178" s="17" customFormat="1" ht="16" customHeight="1" spans="1:35">
      <c r="A178" s="100">
        <f t="shared" si="159"/>
        <v>175</v>
      </c>
      <c r="B178" s="26" t="s">
        <v>103</v>
      </c>
      <c r="C178" s="101" t="s">
        <v>476</v>
      </c>
      <c r="D178" s="306" t="s">
        <v>477</v>
      </c>
      <c r="E178" s="26">
        <v>3726.65</v>
      </c>
      <c r="F178" s="26">
        <v>3726.65</v>
      </c>
      <c r="G178" s="102">
        <v>6014.67</v>
      </c>
      <c r="H178" s="26">
        <v>3726.65</v>
      </c>
      <c r="I178" s="102">
        <v>2200</v>
      </c>
      <c r="J178" s="102"/>
      <c r="K178" s="26">
        <f t="shared" si="160"/>
        <v>44.72</v>
      </c>
      <c r="L178" s="26">
        <f t="shared" si="161"/>
        <v>596.26</v>
      </c>
      <c r="M178" s="102">
        <f t="shared" si="162"/>
        <v>481.17</v>
      </c>
      <c r="N178" s="26">
        <f t="shared" si="163"/>
        <v>26.09</v>
      </c>
      <c r="O178" s="102">
        <f t="shared" si="164"/>
        <v>110</v>
      </c>
      <c r="P178" s="102">
        <f t="shared" si="165"/>
        <v>0</v>
      </c>
      <c r="Q178" s="102">
        <f t="shared" si="166"/>
        <v>1258.24</v>
      </c>
      <c r="R178" s="26">
        <f t="shared" si="167"/>
        <v>0</v>
      </c>
      <c r="S178" s="26">
        <f t="shared" si="168"/>
        <v>298.13</v>
      </c>
      <c r="T178" s="102">
        <f t="shared" si="169"/>
        <v>120.29</v>
      </c>
      <c r="U178" s="26">
        <f t="shared" si="170"/>
        <v>11.18</v>
      </c>
      <c r="V178" s="102">
        <f t="shared" si="171"/>
        <v>110</v>
      </c>
      <c r="W178" s="102">
        <f t="shared" si="172"/>
        <v>0</v>
      </c>
      <c r="X178" s="26">
        <f t="shared" si="173"/>
        <v>539.6</v>
      </c>
      <c r="Y178" s="26">
        <f t="shared" si="174"/>
        <v>1797.84</v>
      </c>
      <c r="Z178" s="26"/>
      <c r="AA178" s="119" t="s">
        <v>40</v>
      </c>
      <c r="AB178" s="120">
        <f t="shared" ref="AB178:AH178" si="222">K178+R178</f>
        <v>44.72</v>
      </c>
      <c r="AC178" s="120">
        <f t="shared" si="222"/>
        <v>894.39</v>
      </c>
      <c r="AD178" s="120">
        <f t="shared" si="222"/>
        <v>601.46</v>
      </c>
      <c r="AE178" s="120">
        <f t="shared" si="222"/>
        <v>37.27</v>
      </c>
      <c r="AF178" s="120">
        <f t="shared" si="222"/>
        <v>220</v>
      </c>
      <c r="AG178" s="120">
        <f t="shared" si="222"/>
        <v>0</v>
      </c>
      <c r="AH178" s="120">
        <f t="shared" si="222"/>
        <v>1797.84</v>
      </c>
      <c r="AI178" s="119" t="s">
        <v>32</v>
      </c>
    </row>
    <row r="179" s="17" customFormat="1" ht="16" customHeight="1" spans="1:35">
      <c r="A179" s="100">
        <f t="shared" si="159"/>
        <v>176</v>
      </c>
      <c r="B179" s="26" t="s">
        <v>103</v>
      </c>
      <c r="C179" s="108" t="s">
        <v>480</v>
      </c>
      <c r="D179" s="20" t="s">
        <v>481</v>
      </c>
      <c r="E179" s="26">
        <v>3726.65</v>
      </c>
      <c r="F179" s="26">
        <v>3726.65</v>
      </c>
      <c r="G179" s="102">
        <v>6014.67</v>
      </c>
      <c r="H179" s="26">
        <v>3726.65</v>
      </c>
      <c r="I179" s="102">
        <v>2200</v>
      </c>
      <c r="J179" s="102"/>
      <c r="K179" s="26">
        <f t="shared" si="160"/>
        <v>44.72</v>
      </c>
      <c r="L179" s="26">
        <f t="shared" si="161"/>
        <v>596.26</v>
      </c>
      <c r="M179" s="102">
        <f t="shared" si="162"/>
        <v>481.17</v>
      </c>
      <c r="N179" s="26">
        <f t="shared" si="163"/>
        <v>26.09</v>
      </c>
      <c r="O179" s="102">
        <f t="shared" si="164"/>
        <v>110</v>
      </c>
      <c r="P179" s="102">
        <f t="shared" si="165"/>
        <v>0</v>
      </c>
      <c r="Q179" s="102">
        <f t="shared" si="166"/>
        <v>1258.24</v>
      </c>
      <c r="R179" s="26">
        <f t="shared" si="167"/>
        <v>0</v>
      </c>
      <c r="S179" s="26">
        <f t="shared" si="168"/>
        <v>298.13</v>
      </c>
      <c r="T179" s="102">
        <f t="shared" si="169"/>
        <v>120.29</v>
      </c>
      <c r="U179" s="26">
        <f t="shared" si="170"/>
        <v>11.18</v>
      </c>
      <c r="V179" s="102">
        <f t="shared" si="171"/>
        <v>110</v>
      </c>
      <c r="W179" s="102">
        <f t="shared" si="172"/>
        <v>0</v>
      </c>
      <c r="X179" s="26">
        <f t="shared" si="173"/>
        <v>539.6</v>
      </c>
      <c r="Y179" s="26">
        <f t="shared" si="174"/>
        <v>1797.84</v>
      </c>
      <c r="Z179" s="26"/>
      <c r="AA179" s="119" t="s">
        <v>61</v>
      </c>
      <c r="AB179" s="120">
        <f t="shared" ref="AB179:AH179" si="223">K179+R179</f>
        <v>44.72</v>
      </c>
      <c r="AC179" s="120">
        <f t="shared" si="223"/>
        <v>894.39</v>
      </c>
      <c r="AD179" s="120">
        <f t="shared" si="223"/>
        <v>601.46</v>
      </c>
      <c r="AE179" s="120">
        <f t="shared" si="223"/>
        <v>37.27</v>
      </c>
      <c r="AF179" s="120">
        <f t="shared" si="223"/>
        <v>220</v>
      </c>
      <c r="AG179" s="120">
        <f t="shared" si="223"/>
        <v>0</v>
      </c>
      <c r="AH179" s="120">
        <f t="shared" si="223"/>
        <v>1797.84</v>
      </c>
      <c r="AI179" s="119" t="s">
        <v>32</v>
      </c>
    </row>
    <row r="180" s="17" customFormat="1" ht="16" customHeight="1" spans="1:35">
      <c r="A180" s="100">
        <f t="shared" si="159"/>
        <v>177</v>
      </c>
      <c r="B180" s="26" t="s">
        <v>103</v>
      </c>
      <c r="C180" s="108" t="s">
        <v>482</v>
      </c>
      <c r="D180" s="20" t="s">
        <v>483</v>
      </c>
      <c r="E180" s="26">
        <v>3726.65</v>
      </c>
      <c r="F180" s="26">
        <v>3726.65</v>
      </c>
      <c r="G180" s="102">
        <v>6014.67</v>
      </c>
      <c r="H180" s="26">
        <v>3726.65</v>
      </c>
      <c r="I180" s="102">
        <v>2200</v>
      </c>
      <c r="J180" s="102"/>
      <c r="K180" s="26">
        <f t="shared" si="160"/>
        <v>44.72</v>
      </c>
      <c r="L180" s="26">
        <f t="shared" si="161"/>
        <v>596.26</v>
      </c>
      <c r="M180" s="102">
        <f t="shared" si="162"/>
        <v>481.17</v>
      </c>
      <c r="N180" s="26">
        <f t="shared" si="163"/>
        <v>26.09</v>
      </c>
      <c r="O180" s="102">
        <f t="shared" si="164"/>
        <v>110</v>
      </c>
      <c r="P180" s="102">
        <f t="shared" si="165"/>
        <v>0</v>
      </c>
      <c r="Q180" s="102">
        <f t="shared" si="166"/>
        <v>1258.24</v>
      </c>
      <c r="R180" s="26">
        <f t="shared" si="167"/>
        <v>0</v>
      </c>
      <c r="S180" s="26">
        <f t="shared" si="168"/>
        <v>298.13</v>
      </c>
      <c r="T180" s="102">
        <f t="shared" si="169"/>
        <v>120.29</v>
      </c>
      <c r="U180" s="26">
        <f t="shared" si="170"/>
        <v>11.18</v>
      </c>
      <c r="V180" s="102">
        <f t="shared" si="171"/>
        <v>110</v>
      </c>
      <c r="W180" s="102">
        <f t="shared" si="172"/>
        <v>0</v>
      </c>
      <c r="X180" s="26">
        <f t="shared" si="173"/>
        <v>539.6</v>
      </c>
      <c r="Y180" s="26">
        <f t="shared" si="174"/>
        <v>1797.84</v>
      </c>
      <c r="Z180" s="26"/>
      <c r="AA180" s="119" t="s">
        <v>64</v>
      </c>
      <c r="AB180" s="120">
        <f t="shared" ref="AB180:AH180" si="224">K180+R180</f>
        <v>44.72</v>
      </c>
      <c r="AC180" s="120">
        <f t="shared" si="224"/>
        <v>894.39</v>
      </c>
      <c r="AD180" s="120">
        <f t="shared" si="224"/>
        <v>601.46</v>
      </c>
      <c r="AE180" s="120">
        <f t="shared" si="224"/>
        <v>37.27</v>
      </c>
      <c r="AF180" s="120">
        <f t="shared" si="224"/>
        <v>220</v>
      </c>
      <c r="AG180" s="120">
        <f t="shared" si="224"/>
        <v>0</v>
      </c>
      <c r="AH180" s="120">
        <f t="shared" si="224"/>
        <v>1797.84</v>
      </c>
      <c r="AI180" s="119" t="s">
        <v>32</v>
      </c>
    </row>
    <row r="181" s="17" customFormat="1" ht="16" customHeight="1" spans="1:35">
      <c r="A181" s="100">
        <f t="shared" si="159"/>
        <v>178</v>
      </c>
      <c r="B181" s="26" t="s">
        <v>103</v>
      </c>
      <c r="C181" s="108" t="s">
        <v>484</v>
      </c>
      <c r="D181" s="20" t="s">
        <v>485</v>
      </c>
      <c r="E181" s="26">
        <v>3726.65</v>
      </c>
      <c r="F181" s="26">
        <v>3726.65</v>
      </c>
      <c r="G181" s="102">
        <v>6014.67</v>
      </c>
      <c r="H181" s="26">
        <v>3726.65</v>
      </c>
      <c r="I181" s="102">
        <v>2200</v>
      </c>
      <c r="J181" s="102"/>
      <c r="K181" s="26">
        <f t="shared" si="160"/>
        <v>44.72</v>
      </c>
      <c r="L181" s="26">
        <f t="shared" si="161"/>
        <v>596.26</v>
      </c>
      <c r="M181" s="130">
        <f t="shared" si="162"/>
        <v>481.17</v>
      </c>
      <c r="N181" s="26">
        <f t="shared" si="163"/>
        <v>26.09</v>
      </c>
      <c r="O181" s="130">
        <f t="shared" si="164"/>
        <v>110</v>
      </c>
      <c r="P181" s="130">
        <f t="shared" si="165"/>
        <v>0</v>
      </c>
      <c r="Q181" s="102">
        <f t="shared" si="166"/>
        <v>1258.24</v>
      </c>
      <c r="R181" s="131">
        <f t="shared" si="167"/>
        <v>0</v>
      </c>
      <c r="S181" s="131">
        <f t="shared" si="168"/>
        <v>298.13</v>
      </c>
      <c r="T181" s="130">
        <f t="shared" si="169"/>
        <v>120.29</v>
      </c>
      <c r="U181" s="131">
        <f t="shared" si="170"/>
        <v>11.18</v>
      </c>
      <c r="V181" s="130">
        <f t="shared" si="171"/>
        <v>110</v>
      </c>
      <c r="W181" s="130">
        <f t="shared" si="172"/>
        <v>0</v>
      </c>
      <c r="X181" s="26">
        <f t="shared" si="173"/>
        <v>539.6</v>
      </c>
      <c r="Y181" s="26">
        <f t="shared" si="174"/>
        <v>1797.84</v>
      </c>
      <c r="Z181" s="26"/>
      <c r="AA181" s="119" t="s">
        <v>73</v>
      </c>
      <c r="AB181" s="120">
        <f t="shared" ref="AB181:AH181" si="225">K181+R181</f>
        <v>44.72</v>
      </c>
      <c r="AC181" s="120">
        <f t="shared" si="225"/>
        <v>894.39</v>
      </c>
      <c r="AD181" s="120">
        <f t="shared" si="225"/>
        <v>601.46</v>
      </c>
      <c r="AE181" s="120">
        <f t="shared" si="225"/>
        <v>37.27</v>
      </c>
      <c r="AF181" s="120">
        <f t="shared" si="225"/>
        <v>220</v>
      </c>
      <c r="AG181" s="120">
        <f t="shared" si="225"/>
        <v>0</v>
      </c>
      <c r="AH181" s="120">
        <f t="shared" si="225"/>
        <v>1797.84</v>
      </c>
      <c r="AI181" s="119" t="s">
        <v>32</v>
      </c>
    </row>
    <row r="182" s="17" customFormat="1" ht="16" customHeight="1" spans="1:35">
      <c r="A182" s="100">
        <f t="shared" si="159"/>
        <v>179</v>
      </c>
      <c r="B182" s="26" t="s">
        <v>395</v>
      </c>
      <c r="C182" s="108" t="s">
        <v>486</v>
      </c>
      <c r="D182" s="20" t="s">
        <v>487</v>
      </c>
      <c r="E182" s="26">
        <v>3726.65</v>
      </c>
      <c r="F182" s="26">
        <v>3726.65</v>
      </c>
      <c r="G182" s="102">
        <v>6014.67</v>
      </c>
      <c r="H182" s="26">
        <v>3726.65</v>
      </c>
      <c r="I182" s="102">
        <v>2200</v>
      </c>
      <c r="J182" s="102"/>
      <c r="K182" s="26">
        <f t="shared" si="160"/>
        <v>44.72</v>
      </c>
      <c r="L182" s="26">
        <f t="shared" si="161"/>
        <v>596.26</v>
      </c>
      <c r="M182" s="102">
        <f t="shared" si="162"/>
        <v>481.17</v>
      </c>
      <c r="N182" s="26">
        <f t="shared" si="163"/>
        <v>26.09</v>
      </c>
      <c r="O182" s="102">
        <f t="shared" si="164"/>
        <v>110</v>
      </c>
      <c r="P182" s="102">
        <f t="shared" si="165"/>
        <v>0</v>
      </c>
      <c r="Q182" s="102">
        <f t="shared" si="166"/>
        <v>1258.24</v>
      </c>
      <c r="R182" s="26">
        <f t="shared" si="167"/>
        <v>0</v>
      </c>
      <c r="S182" s="26">
        <f t="shared" si="168"/>
        <v>298.13</v>
      </c>
      <c r="T182" s="102">
        <f t="shared" si="169"/>
        <v>120.29</v>
      </c>
      <c r="U182" s="26">
        <f t="shared" si="170"/>
        <v>11.18</v>
      </c>
      <c r="V182" s="102">
        <f t="shared" si="171"/>
        <v>110</v>
      </c>
      <c r="W182" s="102">
        <f t="shared" si="172"/>
        <v>0</v>
      </c>
      <c r="X182" s="26">
        <f t="shared" si="173"/>
        <v>539.6</v>
      </c>
      <c r="Y182" s="26">
        <f t="shared" si="174"/>
        <v>1797.84</v>
      </c>
      <c r="Z182" s="26"/>
      <c r="AA182" s="119" t="s">
        <v>62</v>
      </c>
      <c r="AB182" s="120">
        <f t="shared" ref="AB182:AH182" si="226">K182+R182</f>
        <v>44.72</v>
      </c>
      <c r="AC182" s="120">
        <f t="shared" si="226"/>
        <v>894.39</v>
      </c>
      <c r="AD182" s="120">
        <f t="shared" si="226"/>
        <v>601.46</v>
      </c>
      <c r="AE182" s="120">
        <f t="shared" si="226"/>
        <v>37.27</v>
      </c>
      <c r="AF182" s="120">
        <f t="shared" si="226"/>
        <v>220</v>
      </c>
      <c r="AG182" s="120">
        <f t="shared" si="226"/>
        <v>0</v>
      </c>
      <c r="AH182" s="120">
        <f t="shared" si="226"/>
        <v>1797.84</v>
      </c>
      <c r="AI182" s="119" t="s">
        <v>32</v>
      </c>
    </row>
    <row r="183" s="17" customFormat="1" ht="16" customHeight="1" spans="1:35">
      <c r="A183" s="100">
        <f t="shared" si="159"/>
        <v>180</v>
      </c>
      <c r="B183" s="26" t="s">
        <v>103</v>
      </c>
      <c r="C183" s="108" t="s">
        <v>488</v>
      </c>
      <c r="D183" s="110" t="s">
        <v>489</v>
      </c>
      <c r="E183" s="26">
        <v>3726.65</v>
      </c>
      <c r="F183" s="26">
        <v>3726.65</v>
      </c>
      <c r="G183" s="102">
        <v>6014.67</v>
      </c>
      <c r="H183" s="26">
        <v>3726.65</v>
      </c>
      <c r="I183" s="102">
        <v>2200</v>
      </c>
      <c r="J183" s="102"/>
      <c r="K183" s="26">
        <f t="shared" si="160"/>
        <v>44.72</v>
      </c>
      <c r="L183" s="26">
        <f t="shared" si="161"/>
        <v>596.26</v>
      </c>
      <c r="M183" s="102">
        <f t="shared" si="162"/>
        <v>481.17</v>
      </c>
      <c r="N183" s="26">
        <f t="shared" si="163"/>
        <v>26.09</v>
      </c>
      <c r="O183" s="102">
        <f t="shared" si="164"/>
        <v>110</v>
      </c>
      <c r="P183" s="102">
        <f t="shared" si="165"/>
        <v>0</v>
      </c>
      <c r="Q183" s="102">
        <f t="shared" si="166"/>
        <v>1258.24</v>
      </c>
      <c r="R183" s="26">
        <f t="shared" si="167"/>
        <v>0</v>
      </c>
      <c r="S183" s="26">
        <f t="shared" si="168"/>
        <v>298.13</v>
      </c>
      <c r="T183" s="102">
        <f t="shared" si="169"/>
        <v>120.29</v>
      </c>
      <c r="U183" s="26">
        <f t="shared" si="170"/>
        <v>11.18</v>
      </c>
      <c r="V183" s="102">
        <f t="shared" si="171"/>
        <v>110</v>
      </c>
      <c r="W183" s="102">
        <f t="shared" si="172"/>
        <v>0</v>
      </c>
      <c r="X183" s="26">
        <f t="shared" si="173"/>
        <v>539.6</v>
      </c>
      <c r="Y183" s="26">
        <f t="shared" si="174"/>
        <v>1797.84</v>
      </c>
      <c r="Z183" s="26"/>
      <c r="AA183" s="119" t="s">
        <v>73</v>
      </c>
      <c r="AB183" s="120">
        <f t="shared" ref="AB183:AH183" si="227">K183+R183</f>
        <v>44.72</v>
      </c>
      <c r="AC183" s="120">
        <f t="shared" si="227"/>
        <v>894.39</v>
      </c>
      <c r="AD183" s="120">
        <f t="shared" si="227"/>
        <v>601.46</v>
      </c>
      <c r="AE183" s="120">
        <f t="shared" si="227"/>
        <v>37.27</v>
      </c>
      <c r="AF183" s="120">
        <f t="shared" si="227"/>
        <v>220</v>
      </c>
      <c r="AG183" s="120">
        <f t="shared" si="227"/>
        <v>0</v>
      </c>
      <c r="AH183" s="120">
        <f t="shared" si="227"/>
        <v>1797.84</v>
      </c>
      <c r="AI183" s="119" t="s">
        <v>32</v>
      </c>
    </row>
    <row r="184" s="17" customFormat="1" ht="16" customHeight="1" spans="1:35">
      <c r="A184" s="100">
        <f t="shared" si="159"/>
        <v>181</v>
      </c>
      <c r="B184" s="26" t="s">
        <v>103</v>
      </c>
      <c r="C184" s="108" t="s">
        <v>490</v>
      </c>
      <c r="D184" s="110" t="s">
        <v>491</v>
      </c>
      <c r="E184" s="26">
        <v>3726.65</v>
      </c>
      <c r="F184" s="26">
        <v>3726.65</v>
      </c>
      <c r="G184" s="102">
        <v>6014.67</v>
      </c>
      <c r="H184" s="26">
        <v>3726.65</v>
      </c>
      <c r="I184" s="102">
        <v>2200</v>
      </c>
      <c r="J184" s="102"/>
      <c r="K184" s="26">
        <f t="shared" si="160"/>
        <v>44.72</v>
      </c>
      <c r="L184" s="26">
        <f t="shared" si="161"/>
        <v>596.26</v>
      </c>
      <c r="M184" s="102">
        <f t="shared" si="162"/>
        <v>481.17</v>
      </c>
      <c r="N184" s="26">
        <f t="shared" si="163"/>
        <v>26.09</v>
      </c>
      <c r="O184" s="102">
        <f t="shared" si="164"/>
        <v>110</v>
      </c>
      <c r="P184" s="102">
        <f t="shared" si="165"/>
        <v>0</v>
      </c>
      <c r="Q184" s="102">
        <f t="shared" si="166"/>
        <v>1258.24</v>
      </c>
      <c r="R184" s="26">
        <f t="shared" si="167"/>
        <v>0</v>
      </c>
      <c r="S184" s="26">
        <f t="shared" si="168"/>
        <v>298.13</v>
      </c>
      <c r="T184" s="102">
        <f t="shared" si="169"/>
        <v>120.29</v>
      </c>
      <c r="U184" s="26">
        <f t="shared" si="170"/>
        <v>11.18</v>
      </c>
      <c r="V184" s="102">
        <f t="shared" si="171"/>
        <v>110</v>
      </c>
      <c r="W184" s="102">
        <f t="shared" si="172"/>
        <v>0</v>
      </c>
      <c r="X184" s="26">
        <f t="shared" si="173"/>
        <v>539.6</v>
      </c>
      <c r="Y184" s="26">
        <f t="shared" si="174"/>
        <v>1797.84</v>
      </c>
      <c r="Z184" s="26"/>
      <c r="AA184" s="119" t="s">
        <v>40</v>
      </c>
      <c r="AB184" s="120">
        <f t="shared" ref="AB184:AH184" si="228">K184+R184</f>
        <v>44.72</v>
      </c>
      <c r="AC184" s="120">
        <f t="shared" si="228"/>
        <v>894.39</v>
      </c>
      <c r="AD184" s="120">
        <f t="shared" si="228"/>
        <v>601.46</v>
      </c>
      <c r="AE184" s="120">
        <f t="shared" si="228"/>
        <v>37.27</v>
      </c>
      <c r="AF184" s="120">
        <f t="shared" si="228"/>
        <v>220</v>
      </c>
      <c r="AG184" s="120">
        <f t="shared" si="228"/>
        <v>0</v>
      </c>
      <c r="AH184" s="120">
        <f t="shared" si="228"/>
        <v>1797.84</v>
      </c>
      <c r="AI184" s="119" t="s">
        <v>32</v>
      </c>
    </row>
    <row r="185" s="17" customFormat="1" ht="16" customHeight="1" spans="1:35">
      <c r="A185" s="100">
        <f t="shared" si="159"/>
        <v>182</v>
      </c>
      <c r="B185" s="26" t="s">
        <v>185</v>
      </c>
      <c r="C185" s="126" t="s">
        <v>495</v>
      </c>
      <c r="D185" s="127" t="s">
        <v>496</v>
      </c>
      <c r="E185" s="102">
        <v>3726.65</v>
      </c>
      <c r="F185" s="26">
        <v>3726.65</v>
      </c>
      <c r="G185" s="102">
        <v>6014.67</v>
      </c>
      <c r="H185" s="102">
        <v>3726.65</v>
      </c>
      <c r="I185" s="102">
        <v>2200</v>
      </c>
      <c r="J185" s="102"/>
      <c r="K185" s="26">
        <f t="shared" si="160"/>
        <v>44.72</v>
      </c>
      <c r="L185" s="26">
        <f t="shared" si="161"/>
        <v>596.26</v>
      </c>
      <c r="M185" s="102">
        <f t="shared" si="162"/>
        <v>481.17</v>
      </c>
      <c r="N185" s="26">
        <f t="shared" si="163"/>
        <v>26.09</v>
      </c>
      <c r="O185" s="102">
        <f t="shared" si="164"/>
        <v>110</v>
      </c>
      <c r="P185" s="102">
        <f t="shared" si="165"/>
        <v>0</v>
      </c>
      <c r="Q185" s="102">
        <f t="shared" si="166"/>
        <v>1258.24</v>
      </c>
      <c r="R185" s="26">
        <f t="shared" si="167"/>
        <v>0</v>
      </c>
      <c r="S185" s="102">
        <f t="shared" si="168"/>
        <v>298.13</v>
      </c>
      <c r="T185" s="102">
        <f t="shared" si="169"/>
        <v>120.29</v>
      </c>
      <c r="U185" s="102">
        <f t="shared" si="170"/>
        <v>11.18</v>
      </c>
      <c r="V185" s="102">
        <f t="shared" si="171"/>
        <v>110</v>
      </c>
      <c r="W185" s="102">
        <f t="shared" si="172"/>
        <v>0</v>
      </c>
      <c r="X185" s="26">
        <f t="shared" si="173"/>
        <v>539.6</v>
      </c>
      <c r="Y185" s="102">
        <f t="shared" si="174"/>
        <v>1797.84</v>
      </c>
      <c r="Z185" s="102"/>
      <c r="AA185" s="119" t="s">
        <v>58</v>
      </c>
      <c r="AB185" s="120">
        <f t="shared" ref="AB185:AH185" si="229">K185+R185</f>
        <v>44.72</v>
      </c>
      <c r="AC185" s="120">
        <f t="shared" si="229"/>
        <v>894.39</v>
      </c>
      <c r="AD185" s="120">
        <f t="shared" si="229"/>
        <v>601.46</v>
      </c>
      <c r="AE185" s="120">
        <f t="shared" si="229"/>
        <v>37.27</v>
      </c>
      <c r="AF185" s="120">
        <f t="shared" si="229"/>
        <v>220</v>
      </c>
      <c r="AG185" s="120">
        <f t="shared" si="229"/>
        <v>0</v>
      </c>
      <c r="AH185" s="120">
        <f t="shared" si="229"/>
        <v>1797.84</v>
      </c>
      <c r="AI185" s="119" t="s">
        <v>32</v>
      </c>
    </row>
    <row r="186" s="17" customFormat="1" ht="16" customHeight="1" spans="1:35">
      <c r="A186" s="100">
        <f t="shared" si="159"/>
        <v>183</v>
      </c>
      <c r="B186" s="26" t="s">
        <v>185</v>
      </c>
      <c r="C186" s="126" t="s">
        <v>497</v>
      </c>
      <c r="D186" s="127" t="s">
        <v>498</v>
      </c>
      <c r="E186" s="102">
        <v>3726.65</v>
      </c>
      <c r="F186" s="26">
        <v>3726.65</v>
      </c>
      <c r="G186" s="102">
        <v>6014.67</v>
      </c>
      <c r="H186" s="102">
        <v>3726.65</v>
      </c>
      <c r="I186" s="102">
        <v>2200</v>
      </c>
      <c r="J186" s="102"/>
      <c r="K186" s="26">
        <f t="shared" si="160"/>
        <v>44.72</v>
      </c>
      <c r="L186" s="26">
        <f t="shared" si="161"/>
        <v>596.26</v>
      </c>
      <c r="M186" s="102">
        <f t="shared" si="162"/>
        <v>481.17</v>
      </c>
      <c r="N186" s="26">
        <f t="shared" si="163"/>
        <v>26.09</v>
      </c>
      <c r="O186" s="102">
        <f t="shared" si="164"/>
        <v>110</v>
      </c>
      <c r="P186" s="102">
        <f t="shared" si="165"/>
        <v>0</v>
      </c>
      <c r="Q186" s="102">
        <f t="shared" si="166"/>
        <v>1258.24</v>
      </c>
      <c r="R186" s="26">
        <f t="shared" si="167"/>
        <v>0</v>
      </c>
      <c r="S186" s="102">
        <f t="shared" si="168"/>
        <v>298.13</v>
      </c>
      <c r="T186" s="102">
        <f t="shared" si="169"/>
        <v>120.29</v>
      </c>
      <c r="U186" s="102">
        <f t="shared" si="170"/>
        <v>11.18</v>
      </c>
      <c r="V186" s="102">
        <f t="shared" si="171"/>
        <v>110</v>
      </c>
      <c r="W186" s="102">
        <f t="shared" si="172"/>
        <v>0</v>
      </c>
      <c r="X186" s="26">
        <f t="shared" si="173"/>
        <v>539.6</v>
      </c>
      <c r="Y186" s="102">
        <f t="shared" si="174"/>
        <v>1797.84</v>
      </c>
      <c r="Z186" s="102"/>
      <c r="AA186" s="119" t="s">
        <v>58</v>
      </c>
      <c r="AB186" s="120">
        <f t="shared" ref="AB186:AH186" si="230">K186+R186</f>
        <v>44.72</v>
      </c>
      <c r="AC186" s="120">
        <f t="shared" si="230"/>
        <v>894.39</v>
      </c>
      <c r="AD186" s="120">
        <f t="shared" si="230"/>
        <v>601.46</v>
      </c>
      <c r="AE186" s="120">
        <f t="shared" si="230"/>
        <v>37.27</v>
      </c>
      <c r="AF186" s="120">
        <f t="shared" si="230"/>
        <v>220</v>
      </c>
      <c r="AG186" s="120">
        <f t="shared" si="230"/>
        <v>0</v>
      </c>
      <c r="AH186" s="120">
        <f t="shared" si="230"/>
        <v>1797.84</v>
      </c>
      <c r="AI186" s="119" t="s">
        <v>32</v>
      </c>
    </row>
    <row r="187" s="75" customFormat="1" ht="16" customHeight="1" spans="1:35">
      <c r="A187" s="100">
        <f t="shared" si="159"/>
        <v>184</v>
      </c>
      <c r="B187" s="26" t="s">
        <v>103</v>
      </c>
      <c r="C187" s="126" t="s">
        <v>499</v>
      </c>
      <c r="D187" s="127" t="s">
        <v>500</v>
      </c>
      <c r="E187" s="102">
        <v>3726.65</v>
      </c>
      <c r="F187" s="26">
        <v>3726.65</v>
      </c>
      <c r="G187" s="102">
        <v>6014.67</v>
      </c>
      <c r="H187" s="102">
        <v>3726.65</v>
      </c>
      <c r="I187" s="102">
        <v>2200</v>
      </c>
      <c r="J187" s="102"/>
      <c r="K187" s="26">
        <f t="shared" si="160"/>
        <v>44.72</v>
      </c>
      <c r="L187" s="26">
        <f t="shared" si="161"/>
        <v>596.26</v>
      </c>
      <c r="M187" s="102">
        <f t="shared" si="162"/>
        <v>481.17</v>
      </c>
      <c r="N187" s="26">
        <f t="shared" si="163"/>
        <v>26.09</v>
      </c>
      <c r="O187" s="102">
        <f t="shared" si="164"/>
        <v>110</v>
      </c>
      <c r="P187" s="102">
        <f t="shared" si="165"/>
        <v>0</v>
      </c>
      <c r="Q187" s="102">
        <f t="shared" si="166"/>
        <v>1258.24</v>
      </c>
      <c r="R187" s="26">
        <f t="shared" si="167"/>
        <v>0</v>
      </c>
      <c r="S187" s="102">
        <f t="shared" si="168"/>
        <v>298.13</v>
      </c>
      <c r="T187" s="102">
        <f t="shared" si="169"/>
        <v>120.29</v>
      </c>
      <c r="U187" s="102">
        <f t="shared" si="170"/>
        <v>11.18</v>
      </c>
      <c r="V187" s="102">
        <f t="shared" si="171"/>
        <v>110</v>
      </c>
      <c r="W187" s="102">
        <f t="shared" si="172"/>
        <v>0</v>
      </c>
      <c r="X187" s="26">
        <f t="shared" si="173"/>
        <v>539.6</v>
      </c>
      <c r="Y187" s="102">
        <f t="shared" si="174"/>
        <v>1797.84</v>
      </c>
      <c r="Z187" s="102"/>
      <c r="AA187" s="119" t="s">
        <v>64</v>
      </c>
      <c r="AB187" s="120">
        <f t="shared" ref="AB187:AH187" si="231">K187+R187</f>
        <v>44.72</v>
      </c>
      <c r="AC187" s="120">
        <f t="shared" si="231"/>
        <v>894.39</v>
      </c>
      <c r="AD187" s="120">
        <f t="shared" si="231"/>
        <v>601.46</v>
      </c>
      <c r="AE187" s="120">
        <f t="shared" si="231"/>
        <v>37.27</v>
      </c>
      <c r="AF187" s="120">
        <f t="shared" si="231"/>
        <v>220</v>
      </c>
      <c r="AG187" s="120">
        <f t="shared" si="231"/>
        <v>0</v>
      </c>
      <c r="AH187" s="120">
        <f t="shared" si="231"/>
        <v>1797.84</v>
      </c>
      <c r="AI187" s="119" t="s">
        <v>32</v>
      </c>
    </row>
    <row r="188" s="75" customFormat="1" ht="16" customHeight="1" spans="1:35">
      <c r="A188" s="100">
        <f t="shared" si="159"/>
        <v>185</v>
      </c>
      <c r="B188" s="26" t="s">
        <v>501</v>
      </c>
      <c r="C188" s="126" t="s">
        <v>502</v>
      </c>
      <c r="D188" s="127" t="s">
        <v>503</v>
      </c>
      <c r="E188" s="102">
        <v>3726.65</v>
      </c>
      <c r="F188" s="26">
        <v>3726.65</v>
      </c>
      <c r="G188" s="102">
        <v>6014.67</v>
      </c>
      <c r="H188" s="102">
        <v>3726.65</v>
      </c>
      <c r="I188" s="102">
        <v>3180</v>
      </c>
      <c r="J188" s="102"/>
      <c r="K188" s="26">
        <f t="shared" si="160"/>
        <v>44.72</v>
      </c>
      <c r="L188" s="26">
        <f t="shared" si="161"/>
        <v>596.26</v>
      </c>
      <c r="M188" s="102">
        <f t="shared" si="162"/>
        <v>481.17</v>
      </c>
      <c r="N188" s="26">
        <f t="shared" si="163"/>
        <v>26.09</v>
      </c>
      <c r="O188" s="102">
        <f t="shared" si="164"/>
        <v>159</v>
      </c>
      <c r="P188" s="102">
        <f t="shared" si="165"/>
        <v>0</v>
      </c>
      <c r="Q188" s="102">
        <f t="shared" si="166"/>
        <v>1307.24</v>
      </c>
      <c r="R188" s="26">
        <f t="shared" si="167"/>
        <v>0</v>
      </c>
      <c r="S188" s="102">
        <f t="shared" si="168"/>
        <v>298.13</v>
      </c>
      <c r="T188" s="102">
        <f t="shared" si="169"/>
        <v>120.29</v>
      </c>
      <c r="U188" s="102">
        <f t="shared" si="170"/>
        <v>11.18</v>
      </c>
      <c r="V188" s="102">
        <f t="shared" si="171"/>
        <v>159</v>
      </c>
      <c r="W188" s="102">
        <f t="shared" si="172"/>
        <v>0</v>
      </c>
      <c r="X188" s="26">
        <f t="shared" si="173"/>
        <v>588.6</v>
      </c>
      <c r="Y188" s="102">
        <f t="shared" si="174"/>
        <v>1895.84</v>
      </c>
      <c r="Z188" s="102"/>
      <c r="AA188" s="119" t="s">
        <v>68</v>
      </c>
      <c r="AB188" s="120">
        <f t="shared" ref="AB188:AH188" si="232">K188+R188</f>
        <v>44.72</v>
      </c>
      <c r="AC188" s="120">
        <f t="shared" si="232"/>
        <v>894.39</v>
      </c>
      <c r="AD188" s="120">
        <f t="shared" si="232"/>
        <v>601.46</v>
      </c>
      <c r="AE188" s="120">
        <f t="shared" si="232"/>
        <v>37.27</v>
      </c>
      <c r="AF188" s="120">
        <f t="shared" si="232"/>
        <v>318</v>
      </c>
      <c r="AG188" s="120">
        <f t="shared" si="232"/>
        <v>0</v>
      </c>
      <c r="AH188" s="120">
        <f t="shared" si="232"/>
        <v>1895.84</v>
      </c>
      <c r="AI188" s="119" t="s">
        <v>35</v>
      </c>
    </row>
    <row r="189" s="75" customFormat="1" ht="16" customHeight="1" spans="1:35">
      <c r="A189" s="100">
        <f t="shared" si="159"/>
        <v>186</v>
      </c>
      <c r="B189" s="26" t="s">
        <v>395</v>
      </c>
      <c r="C189" s="126" t="s">
        <v>504</v>
      </c>
      <c r="D189" s="127" t="s">
        <v>505</v>
      </c>
      <c r="E189" s="102">
        <v>3820</v>
      </c>
      <c r="F189" s="26">
        <v>3820</v>
      </c>
      <c r="G189" s="102">
        <v>6014.67</v>
      </c>
      <c r="H189" s="102">
        <v>3820</v>
      </c>
      <c r="I189" s="102">
        <v>4180</v>
      </c>
      <c r="J189" s="102"/>
      <c r="K189" s="26">
        <f t="shared" si="160"/>
        <v>45.84</v>
      </c>
      <c r="L189" s="26">
        <f t="shared" si="161"/>
        <v>611.2</v>
      </c>
      <c r="M189" s="102">
        <f t="shared" si="162"/>
        <v>481.17</v>
      </c>
      <c r="N189" s="26">
        <f t="shared" si="163"/>
        <v>26.74</v>
      </c>
      <c r="O189" s="102">
        <f t="shared" si="164"/>
        <v>209</v>
      </c>
      <c r="P189" s="102">
        <f t="shared" si="165"/>
        <v>0</v>
      </c>
      <c r="Q189" s="102">
        <f t="shared" si="166"/>
        <v>1373.95</v>
      </c>
      <c r="R189" s="26">
        <f t="shared" si="167"/>
        <v>0</v>
      </c>
      <c r="S189" s="102">
        <f t="shared" si="168"/>
        <v>305.6</v>
      </c>
      <c r="T189" s="102">
        <f t="shared" si="169"/>
        <v>120.29</v>
      </c>
      <c r="U189" s="102">
        <f t="shared" si="170"/>
        <v>11.46</v>
      </c>
      <c r="V189" s="102">
        <f t="shared" si="171"/>
        <v>209</v>
      </c>
      <c r="W189" s="102">
        <f t="shared" si="172"/>
        <v>0</v>
      </c>
      <c r="X189" s="26">
        <f t="shared" si="173"/>
        <v>646.35</v>
      </c>
      <c r="Y189" s="102">
        <f t="shared" si="174"/>
        <v>2020.3</v>
      </c>
      <c r="Z189" s="102"/>
      <c r="AA189" s="119" t="s">
        <v>68</v>
      </c>
      <c r="AB189" s="120">
        <f t="shared" ref="AB189:AH189" si="233">K189+R189</f>
        <v>45.84</v>
      </c>
      <c r="AC189" s="120">
        <f t="shared" si="233"/>
        <v>916.8</v>
      </c>
      <c r="AD189" s="120">
        <f t="shared" si="233"/>
        <v>601.46</v>
      </c>
      <c r="AE189" s="120">
        <f t="shared" si="233"/>
        <v>38.2</v>
      </c>
      <c r="AF189" s="120">
        <f t="shared" si="233"/>
        <v>418</v>
      </c>
      <c r="AG189" s="120">
        <f t="shared" si="233"/>
        <v>0</v>
      </c>
      <c r="AH189" s="120">
        <f t="shared" si="233"/>
        <v>2020.3</v>
      </c>
      <c r="AI189" s="119" t="s">
        <v>34</v>
      </c>
    </row>
    <row r="190" s="75" customFormat="1" ht="16" customHeight="1" spans="1:35">
      <c r="A190" s="100">
        <f t="shared" si="159"/>
        <v>187</v>
      </c>
      <c r="B190" s="26" t="s">
        <v>506</v>
      </c>
      <c r="C190" s="128" t="s">
        <v>507</v>
      </c>
      <c r="D190" s="26" t="s">
        <v>508</v>
      </c>
      <c r="E190" s="26">
        <v>3726.65</v>
      </c>
      <c r="F190" s="26">
        <v>3726.65</v>
      </c>
      <c r="G190" s="102">
        <v>6014.67</v>
      </c>
      <c r="H190" s="26">
        <v>3726.65</v>
      </c>
      <c r="I190" s="102">
        <v>4180</v>
      </c>
      <c r="J190" s="102"/>
      <c r="K190" s="26">
        <f t="shared" si="160"/>
        <v>44.72</v>
      </c>
      <c r="L190" s="26">
        <f t="shared" si="161"/>
        <v>596.26</v>
      </c>
      <c r="M190" s="102">
        <f t="shared" si="162"/>
        <v>481.17</v>
      </c>
      <c r="N190" s="26">
        <f t="shared" si="163"/>
        <v>26.09</v>
      </c>
      <c r="O190" s="102">
        <f t="shared" si="164"/>
        <v>209</v>
      </c>
      <c r="P190" s="102">
        <f t="shared" si="165"/>
        <v>0</v>
      </c>
      <c r="Q190" s="102">
        <f t="shared" si="166"/>
        <v>1357.24</v>
      </c>
      <c r="R190" s="26">
        <f t="shared" si="167"/>
        <v>0</v>
      </c>
      <c r="S190" s="26">
        <f t="shared" si="168"/>
        <v>298.13</v>
      </c>
      <c r="T190" s="102">
        <f t="shared" si="169"/>
        <v>120.29</v>
      </c>
      <c r="U190" s="26">
        <f t="shared" si="170"/>
        <v>11.18</v>
      </c>
      <c r="V190" s="102">
        <f t="shared" si="171"/>
        <v>209</v>
      </c>
      <c r="W190" s="102">
        <f t="shared" si="172"/>
        <v>0</v>
      </c>
      <c r="X190" s="26">
        <f t="shared" si="173"/>
        <v>638.6</v>
      </c>
      <c r="Y190" s="26">
        <f t="shared" si="174"/>
        <v>1995.84</v>
      </c>
      <c r="Z190" s="26"/>
      <c r="AA190" s="119" t="s">
        <v>41</v>
      </c>
      <c r="AB190" s="120">
        <f t="shared" ref="AB190:AH190" si="234">K190+R190</f>
        <v>44.72</v>
      </c>
      <c r="AC190" s="120">
        <f t="shared" si="234"/>
        <v>894.39</v>
      </c>
      <c r="AD190" s="120">
        <f t="shared" si="234"/>
        <v>601.46</v>
      </c>
      <c r="AE190" s="120">
        <f t="shared" si="234"/>
        <v>37.27</v>
      </c>
      <c r="AF190" s="120">
        <f t="shared" si="234"/>
        <v>418</v>
      </c>
      <c r="AG190" s="120">
        <f t="shared" si="234"/>
        <v>0</v>
      </c>
      <c r="AH190" s="120">
        <f t="shared" si="234"/>
        <v>1995.84</v>
      </c>
      <c r="AI190" s="119" t="s">
        <v>31</v>
      </c>
    </row>
    <row r="191" s="75" customFormat="1" ht="16" customHeight="1" spans="1:35">
      <c r="A191" s="100">
        <f t="shared" si="159"/>
        <v>188</v>
      </c>
      <c r="B191" s="26" t="s">
        <v>148</v>
      </c>
      <c r="C191" s="128" t="s">
        <v>509</v>
      </c>
      <c r="D191" s="26" t="s">
        <v>510</v>
      </c>
      <c r="E191" s="26">
        <v>3726.65</v>
      </c>
      <c r="F191" s="26">
        <v>3726.65</v>
      </c>
      <c r="G191" s="102">
        <v>6014.67</v>
      </c>
      <c r="H191" s="26">
        <v>3726.65</v>
      </c>
      <c r="I191" s="102">
        <v>4180</v>
      </c>
      <c r="J191" s="102"/>
      <c r="K191" s="26">
        <f t="shared" si="160"/>
        <v>44.72</v>
      </c>
      <c r="L191" s="26">
        <f t="shared" si="161"/>
        <v>596.26</v>
      </c>
      <c r="M191" s="102">
        <f t="shared" si="162"/>
        <v>481.17</v>
      </c>
      <c r="N191" s="26">
        <f t="shared" si="163"/>
        <v>26.09</v>
      </c>
      <c r="O191" s="102">
        <f t="shared" si="164"/>
        <v>209</v>
      </c>
      <c r="P191" s="102">
        <f t="shared" si="165"/>
        <v>0</v>
      </c>
      <c r="Q191" s="102">
        <f t="shared" si="166"/>
        <v>1357.24</v>
      </c>
      <c r="R191" s="26">
        <f t="shared" si="167"/>
        <v>0</v>
      </c>
      <c r="S191" s="26">
        <f t="shared" si="168"/>
        <v>298.13</v>
      </c>
      <c r="T191" s="102">
        <f t="shared" si="169"/>
        <v>120.29</v>
      </c>
      <c r="U191" s="26">
        <f t="shared" si="170"/>
        <v>11.18</v>
      </c>
      <c r="V191" s="102">
        <f t="shared" si="171"/>
        <v>209</v>
      </c>
      <c r="W191" s="102">
        <f t="shared" si="172"/>
        <v>0</v>
      </c>
      <c r="X191" s="26">
        <f t="shared" si="173"/>
        <v>638.6</v>
      </c>
      <c r="Y191" s="26">
        <f t="shared" si="174"/>
        <v>1995.84</v>
      </c>
      <c r="Z191" s="26"/>
      <c r="AA191" s="119" t="s">
        <v>75</v>
      </c>
      <c r="AB191" s="120">
        <f t="shared" ref="AB191:AH191" si="235">K191+R191</f>
        <v>44.72</v>
      </c>
      <c r="AC191" s="120">
        <f t="shared" si="235"/>
        <v>894.39</v>
      </c>
      <c r="AD191" s="120">
        <f t="shared" si="235"/>
        <v>601.46</v>
      </c>
      <c r="AE191" s="120">
        <f t="shared" si="235"/>
        <v>37.27</v>
      </c>
      <c r="AF191" s="120">
        <f t="shared" si="235"/>
        <v>418</v>
      </c>
      <c r="AG191" s="120">
        <f t="shared" si="235"/>
        <v>0</v>
      </c>
      <c r="AH191" s="120">
        <f t="shared" si="235"/>
        <v>1995.84</v>
      </c>
      <c r="AI191" s="119" t="s">
        <v>31</v>
      </c>
    </row>
    <row r="192" s="75" customFormat="1" ht="16" customHeight="1" spans="1:35">
      <c r="A192" s="100">
        <f t="shared" si="159"/>
        <v>189</v>
      </c>
      <c r="B192" s="26" t="s">
        <v>180</v>
      </c>
      <c r="C192" s="111" t="s">
        <v>511</v>
      </c>
      <c r="D192" s="129" t="s">
        <v>512</v>
      </c>
      <c r="E192" s="26">
        <v>3726.65</v>
      </c>
      <c r="F192" s="26">
        <v>3726.65</v>
      </c>
      <c r="G192" s="102">
        <v>6014.67</v>
      </c>
      <c r="H192" s="26">
        <v>3726.65</v>
      </c>
      <c r="I192" s="102">
        <v>3180</v>
      </c>
      <c r="J192" s="102"/>
      <c r="K192" s="26">
        <f t="shared" si="160"/>
        <v>44.72</v>
      </c>
      <c r="L192" s="26">
        <f t="shared" si="161"/>
        <v>596.26</v>
      </c>
      <c r="M192" s="102">
        <f t="shared" si="162"/>
        <v>481.17</v>
      </c>
      <c r="N192" s="26">
        <f t="shared" si="163"/>
        <v>26.09</v>
      </c>
      <c r="O192" s="102">
        <f t="shared" si="164"/>
        <v>159</v>
      </c>
      <c r="P192" s="102">
        <f t="shared" si="165"/>
        <v>0</v>
      </c>
      <c r="Q192" s="102">
        <f t="shared" si="166"/>
        <v>1307.24</v>
      </c>
      <c r="R192" s="26">
        <f t="shared" si="167"/>
        <v>0</v>
      </c>
      <c r="S192" s="26">
        <f t="shared" si="168"/>
        <v>298.13</v>
      </c>
      <c r="T192" s="102">
        <f t="shared" si="169"/>
        <v>120.29</v>
      </c>
      <c r="U192" s="26">
        <f t="shared" si="170"/>
        <v>11.18</v>
      </c>
      <c r="V192" s="102">
        <f t="shared" si="171"/>
        <v>159</v>
      </c>
      <c r="W192" s="102">
        <f t="shared" si="172"/>
        <v>0</v>
      </c>
      <c r="X192" s="26">
        <f t="shared" si="173"/>
        <v>588.6</v>
      </c>
      <c r="Y192" s="26">
        <f t="shared" si="174"/>
        <v>1895.84</v>
      </c>
      <c r="Z192" s="26"/>
      <c r="AA192" s="119" t="s">
        <v>49</v>
      </c>
      <c r="AB192" s="120">
        <f t="shared" ref="AB192:AH192" si="236">K192+R192</f>
        <v>44.72</v>
      </c>
      <c r="AC192" s="120">
        <f t="shared" si="236"/>
        <v>894.39</v>
      </c>
      <c r="AD192" s="120">
        <f t="shared" si="236"/>
        <v>601.46</v>
      </c>
      <c r="AE192" s="120">
        <f t="shared" si="236"/>
        <v>37.27</v>
      </c>
      <c r="AF192" s="120">
        <f t="shared" si="236"/>
        <v>318</v>
      </c>
      <c r="AG192" s="120">
        <f t="shared" si="236"/>
        <v>0</v>
      </c>
      <c r="AH192" s="120">
        <f t="shared" si="236"/>
        <v>1895.84</v>
      </c>
      <c r="AI192" s="119" t="s">
        <v>34</v>
      </c>
    </row>
    <row r="193" s="75" customFormat="1" ht="16" customHeight="1" spans="1:35">
      <c r="A193" s="100">
        <f t="shared" si="159"/>
        <v>190</v>
      </c>
      <c r="B193" s="26" t="s">
        <v>180</v>
      </c>
      <c r="C193" s="111" t="s">
        <v>513</v>
      </c>
      <c r="D193" s="129" t="s">
        <v>514</v>
      </c>
      <c r="E193" s="26">
        <v>3726.65</v>
      </c>
      <c r="F193" s="26">
        <v>3726.65</v>
      </c>
      <c r="G193" s="102">
        <v>6014.67</v>
      </c>
      <c r="H193" s="26">
        <v>3726.65</v>
      </c>
      <c r="I193" s="102">
        <v>3180</v>
      </c>
      <c r="J193" s="102"/>
      <c r="K193" s="26">
        <f t="shared" si="160"/>
        <v>44.72</v>
      </c>
      <c r="L193" s="26">
        <f t="shared" si="161"/>
        <v>596.26</v>
      </c>
      <c r="M193" s="102">
        <f t="shared" si="162"/>
        <v>481.17</v>
      </c>
      <c r="N193" s="26">
        <f t="shared" si="163"/>
        <v>26.09</v>
      </c>
      <c r="O193" s="102">
        <f t="shared" si="164"/>
        <v>159</v>
      </c>
      <c r="P193" s="102">
        <f t="shared" si="165"/>
        <v>0</v>
      </c>
      <c r="Q193" s="102">
        <f t="shared" si="166"/>
        <v>1307.24</v>
      </c>
      <c r="R193" s="26">
        <f t="shared" si="167"/>
        <v>0</v>
      </c>
      <c r="S193" s="26">
        <f t="shared" si="168"/>
        <v>298.13</v>
      </c>
      <c r="T193" s="102">
        <f t="shared" si="169"/>
        <v>120.29</v>
      </c>
      <c r="U193" s="26">
        <f t="shared" si="170"/>
        <v>11.18</v>
      </c>
      <c r="V193" s="102">
        <f t="shared" si="171"/>
        <v>159</v>
      </c>
      <c r="W193" s="102">
        <f t="shared" si="172"/>
        <v>0</v>
      </c>
      <c r="X193" s="26">
        <f t="shared" si="173"/>
        <v>588.6</v>
      </c>
      <c r="Y193" s="26">
        <f t="shared" si="174"/>
        <v>1895.84</v>
      </c>
      <c r="Z193" s="26"/>
      <c r="AA193" s="119" t="s">
        <v>49</v>
      </c>
      <c r="AB193" s="120">
        <f t="shared" ref="AB193:AH193" si="237">K193+R193</f>
        <v>44.72</v>
      </c>
      <c r="AC193" s="120">
        <f t="shared" si="237"/>
        <v>894.39</v>
      </c>
      <c r="AD193" s="120">
        <f t="shared" si="237"/>
        <v>601.46</v>
      </c>
      <c r="AE193" s="120">
        <f t="shared" si="237"/>
        <v>37.27</v>
      </c>
      <c r="AF193" s="120">
        <f t="shared" si="237"/>
        <v>318</v>
      </c>
      <c r="AG193" s="120">
        <f t="shared" si="237"/>
        <v>0</v>
      </c>
      <c r="AH193" s="120">
        <f t="shared" si="237"/>
        <v>1895.84</v>
      </c>
      <c r="AI193" s="119" t="s">
        <v>34</v>
      </c>
    </row>
    <row r="194" s="75" customFormat="1" ht="16" customHeight="1" spans="1:35">
      <c r="A194" s="100">
        <f t="shared" si="159"/>
        <v>191</v>
      </c>
      <c r="B194" s="26" t="s">
        <v>201</v>
      </c>
      <c r="C194" s="111" t="s">
        <v>515</v>
      </c>
      <c r="D194" s="129" t="s">
        <v>516</v>
      </c>
      <c r="E194" s="26">
        <v>3726.65</v>
      </c>
      <c r="F194" s="26">
        <v>3726.65</v>
      </c>
      <c r="G194" s="102">
        <v>6014.67</v>
      </c>
      <c r="H194" s="26">
        <v>3726.65</v>
      </c>
      <c r="I194" s="102">
        <v>3180</v>
      </c>
      <c r="J194" s="102"/>
      <c r="K194" s="26">
        <f t="shared" si="160"/>
        <v>44.72</v>
      </c>
      <c r="L194" s="26">
        <f t="shared" si="161"/>
        <v>596.26</v>
      </c>
      <c r="M194" s="102">
        <f t="shared" si="162"/>
        <v>481.17</v>
      </c>
      <c r="N194" s="26">
        <f t="shared" si="163"/>
        <v>26.09</v>
      </c>
      <c r="O194" s="102">
        <f t="shared" si="164"/>
        <v>159</v>
      </c>
      <c r="P194" s="102">
        <f t="shared" si="165"/>
        <v>0</v>
      </c>
      <c r="Q194" s="102">
        <f t="shared" si="166"/>
        <v>1307.24</v>
      </c>
      <c r="R194" s="26">
        <f t="shared" si="167"/>
        <v>0</v>
      </c>
      <c r="S194" s="26">
        <f t="shared" si="168"/>
        <v>298.13</v>
      </c>
      <c r="T194" s="102">
        <f t="shared" si="169"/>
        <v>120.29</v>
      </c>
      <c r="U194" s="26">
        <f t="shared" si="170"/>
        <v>11.18</v>
      </c>
      <c r="V194" s="102">
        <f t="shared" si="171"/>
        <v>159</v>
      </c>
      <c r="W194" s="102">
        <f t="shared" si="172"/>
        <v>0</v>
      </c>
      <c r="X194" s="26">
        <f t="shared" si="173"/>
        <v>588.6</v>
      </c>
      <c r="Y194" s="26">
        <f t="shared" si="174"/>
        <v>1895.84</v>
      </c>
      <c r="Z194" s="26"/>
      <c r="AA194" s="119" t="s">
        <v>46</v>
      </c>
      <c r="AB194" s="120">
        <f t="shared" ref="AB194:AH194" si="238">K194+R194</f>
        <v>44.72</v>
      </c>
      <c r="AC194" s="120">
        <f t="shared" si="238"/>
        <v>894.39</v>
      </c>
      <c r="AD194" s="120">
        <f t="shared" si="238"/>
        <v>601.46</v>
      </c>
      <c r="AE194" s="120">
        <f t="shared" si="238"/>
        <v>37.27</v>
      </c>
      <c r="AF194" s="120">
        <f t="shared" si="238"/>
        <v>318</v>
      </c>
      <c r="AG194" s="120">
        <f t="shared" si="238"/>
        <v>0</v>
      </c>
      <c r="AH194" s="120">
        <f t="shared" si="238"/>
        <v>1895.84</v>
      </c>
      <c r="AI194" s="119" t="s">
        <v>32</v>
      </c>
    </row>
    <row r="195" s="75" customFormat="1" ht="16" customHeight="1" spans="1:35">
      <c r="A195" s="100">
        <f t="shared" ref="A195:A258" si="239">ROW()-3</f>
        <v>192</v>
      </c>
      <c r="B195" s="26" t="s">
        <v>517</v>
      </c>
      <c r="C195" s="111" t="s">
        <v>518</v>
      </c>
      <c r="D195" s="129" t="s">
        <v>519</v>
      </c>
      <c r="E195" s="26">
        <v>3726.65</v>
      </c>
      <c r="F195" s="26">
        <v>3726.65</v>
      </c>
      <c r="G195" s="102">
        <v>6014.67</v>
      </c>
      <c r="H195" s="26">
        <v>3726.65</v>
      </c>
      <c r="I195" s="102">
        <v>4180</v>
      </c>
      <c r="J195" s="102"/>
      <c r="K195" s="26">
        <f t="shared" ref="K195:K258" si="240">ROUND(E195*0.012,2)</f>
        <v>44.72</v>
      </c>
      <c r="L195" s="26">
        <f t="shared" ref="L195:L258" si="241">ROUND(F195*0.16,2)</f>
        <v>596.26</v>
      </c>
      <c r="M195" s="102">
        <f t="shared" ref="M195:M258" si="242">ROUND(G195*0.08,2)</f>
        <v>481.17</v>
      </c>
      <c r="N195" s="26">
        <f t="shared" ref="N195:N258" si="243">ROUND(H195*0.007,2)</f>
        <v>26.09</v>
      </c>
      <c r="O195" s="102">
        <f t="shared" ref="O195:O258" si="244">I195*5%</f>
        <v>209</v>
      </c>
      <c r="P195" s="102">
        <f t="shared" ref="P195:P258" si="245">J195*50%</f>
        <v>0</v>
      </c>
      <c r="Q195" s="102">
        <f t="shared" ref="Q195:Q258" si="246">SUM(K195:P195)</f>
        <v>1357.24</v>
      </c>
      <c r="R195" s="26">
        <f t="shared" ref="R195:R258" si="247">E195*0</f>
        <v>0</v>
      </c>
      <c r="S195" s="26">
        <f t="shared" ref="S195:S258" si="248">ROUND(F195*0.08,2)</f>
        <v>298.13</v>
      </c>
      <c r="T195" s="102">
        <f t="shared" ref="T195:T258" si="249">ROUND(G195*0.02,2)</f>
        <v>120.29</v>
      </c>
      <c r="U195" s="26">
        <f t="shared" ref="U195:U258" si="250">ROUND(H195*0.003,2)</f>
        <v>11.18</v>
      </c>
      <c r="V195" s="102">
        <f t="shared" ref="V195:V258" si="251">I195*5%</f>
        <v>209</v>
      </c>
      <c r="W195" s="102">
        <f t="shared" ref="W195:W258" si="252">J195*50%</f>
        <v>0</v>
      </c>
      <c r="X195" s="26">
        <f t="shared" ref="X195:X258" si="253">SUM(R195:W195)</f>
        <v>638.6</v>
      </c>
      <c r="Y195" s="26">
        <f t="shared" ref="Y195:Y258" si="254">Q195+X195</f>
        <v>1995.84</v>
      </c>
      <c r="Z195" s="26"/>
      <c r="AA195" s="119" t="s">
        <v>49</v>
      </c>
      <c r="AB195" s="120">
        <f t="shared" ref="AB195:AH195" si="255">K195+R195</f>
        <v>44.72</v>
      </c>
      <c r="AC195" s="120">
        <f t="shared" si="255"/>
        <v>894.39</v>
      </c>
      <c r="AD195" s="120">
        <f t="shared" si="255"/>
        <v>601.46</v>
      </c>
      <c r="AE195" s="120">
        <f t="shared" si="255"/>
        <v>37.27</v>
      </c>
      <c r="AF195" s="120">
        <f t="shared" si="255"/>
        <v>418</v>
      </c>
      <c r="AG195" s="120">
        <f t="shared" si="255"/>
        <v>0</v>
      </c>
      <c r="AH195" s="120">
        <f t="shared" si="255"/>
        <v>1995.84</v>
      </c>
      <c r="AI195" s="119" t="s">
        <v>34</v>
      </c>
    </row>
    <row r="196" s="75" customFormat="1" ht="16" customHeight="1" spans="1:35">
      <c r="A196" s="100">
        <f t="shared" si="239"/>
        <v>193</v>
      </c>
      <c r="B196" s="26" t="s">
        <v>395</v>
      </c>
      <c r="C196" s="111" t="s">
        <v>520</v>
      </c>
      <c r="D196" s="129" t="s">
        <v>521</v>
      </c>
      <c r="E196" s="26">
        <v>3726.65</v>
      </c>
      <c r="F196" s="26">
        <v>3726.65</v>
      </c>
      <c r="G196" s="102">
        <v>6014.67</v>
      </c>
      <c r="H196" s="26">
        <v>3726.65</v>
      </c>
      <c r="I196" s="102">
        <v>2200</v>
      </c>
      <c r="J196" s="102"/>
      <c r="K196" s="26">
        <f t="shared" si="240"/>
        <v>44.72</v>
      </c>
      <c r="L196" s="26">
        <f t="shared" si="241"/>
        <v>596.26</v>
      </c>
      <c r="M196" s="102">
        <f t="shared" si="242"/>
        <v>481.17</v>
      </c>
      <c r="N196" s="26">
        <f t="shared" si="243"/>
        <v>26.09</v>
      </c>
      <c r="O196" s="102">
        <f t="shared" si="244"/>
        <v>110</v>
      </c>
      <c r="P196" s="102">
        <f t="shared" si="245"/>
        <v>0</v>
      </c>
      <c r="Q196" s="102">
        <f t="shared" si="246"/>
        <v>1258.24</v>
      </c>
      <c r="R196" s="26">
        <f t="shared" si="247"/>
        <v>0</v>
      </c>
      <c r="S196" s="26">
        <f t="shared" si="248"/>
        <v>298.13</v>
      </c>
      <c r="T196" s="102">
        <f t="shared" si="249"/>
        <v>120.29</v>
      </c>
      <c r="U196" s="26">
        <f t="shared" si="250"/>
        <v>11.18</v>
      </c>
      <c r="V196" s="102">
        <f t="shared" si="251"/>
        <v>110</v>
      </c>
      <c r="W196" s="102">
        <f t="shared" si="252"/>
        <v>0</v>
      </c>
      <c r="X196" s="26">
        <f t="shared" si="253"/>
        <v>539.6</v>
      </c>
      <c r="Y196" s="26">
        <f t="shared" si="254"/>
        <v>1797.84</v>
      </c>
      <c r="Z196" s="26"/>
      <c r="AA196" s="119" t="s">
        <v>44</v>
      </c>
      <c r="AB196" s="120">
        <f t="shared" ref="AB196:AH196" si="256">K196+R196</f>
        <v>44.72</v>
      </c>
      <c r="AC196" s="120">
        <f t="shared" si="256"/>
        <v>894.39</v>
      </c>
      <c r="AD196" s="120">
        <f t="shared" si="256"/>
        <v>601.46</v>
      </c>
      <c r="AE196" s="120">
        <f t="shared" si="256"/>
        <v>37.27</v>
      </c>
      <c r="AF196" s="120">
        <f t="shared" si="256"/>
        <v>220</v>
      </c>
      <c r="AG196" s="120">
        <f t="shared" si="256"/>
        <v>0</v>
      </c>
      <c r="AH196" s="120">
        <f t="shared" si="256"/>
        <v>1797.84</v>
      </c>
      <c r="AI196" s="119" t="s">
        <v>32</v>
      </c>
    </row>
    <row r="197" s="75" customFormat="1" ht="16" customHeight="1" spans="1:35">
      <c r="A197" s="100">
        <f t="shared" si="239"/>
        <v>194</v>
      </c>
      <c r="B197" s="26" t="s">
        <v>113</v>
      </c>
      <c r="C197" s="111" t="s">
        <v>522</v>
      </c>
      <c r="D197" s="129" t="s">
        <v>523</v>
      </c>
      <c r="E197" s="26">
        <v>3726.65</v>
      </c>
      <c r="F197" s="26">
        <v>3726.65</v>
      </c>
      <c r="G197" s="102">
        <v>6014.67</v>
      </c>
      <c r="H197" s="26">
        <v>3726.65</v>
      </c>
      <c r="I197" s="102">
        <v>3180</v>
      </c>
      <c r="J197" s="102"/>
      <c r="K197" s="26">
        <f t="shared" si="240"/>
        <v>44.72</v>
      </c>
      <c r="L197" s="26">
        <f t="shared" si="241"/>
        <v>596.26</v>
      </c>
      <c r="M197" s="102">
        <f t="shared" si="242"/>
        <v>481.17</v>
      </c>
      <c r="N197" s="26">
        <f t="shared" si="243"/>
        <v>26.09</v>
      </c>
      <c r="O197" s="102">
        <f t="shared" si="244"/>
        <v>159</v>
      </c>
      <c r="P197" s="102">
        <f t="shared" si="245"/>
        <v>0</v>
      </c>
      <c r="Q197" s="102">
        <f t="shared" si="246"/>
        <v>1307.24</v>
      </c>
      <c r="R197" s="26">
        <f t="shared" si="247"/>
        <v>0</v>
      </c>
      <c r="S197" s="26">
        <f t="shared" si="248"/>
        <v>298.13</v>
      </c>
      <c r="T197" s="102">
        <f t="shared" si="249"/>
        <v>120.29</v>
      </c>
      <c r="U197" s="26">
        <f t="shared" si="250"/>
        <v>11.18</v>
      </c>
      <c r="V197" s="102">
        <f t="shared" si="251"/>
        <v>159</v>
      </c>
      <c r="W197" s="102">
        <f t="shared" si="252"/>
        <v>0</v>
      </c>
      <c r="X197" s="26">
        <f t="shared" si="253"/>
        <v>588.6</v>
      </c>
      <c r="Y197" s="26">
        <f t="shared" si="254"/>
        <v>1895.84</v>
      </c>
      <c r="Z197" s="26"/>
      <c r="AA197" s="119" t="s">
        <v>50</v>
      </c>
      <c r="AB197" s="120">
        <f t="shared" ref="AB197:AH197" si="257">K197+R197</f>
        <v>44.72</v>
      </c>
      <c r="AC197" s="120">
        <f t="shared" si="257"/>
        <v>894.39</v>
      </c>
      <c r="AD197" s="120">
        <f t="shared" si="257"/>
        <v>601.46</v>
      </c>
      <c r="AE197" s="120">
        <f t="shared" si="257"/>
        <v>37.27</v>
      </c>
      <c r="AF197" s="120">
        <f t="shared" si="257"/>
        <v>318</v>
      </c>
      <c r="AG197" s="120">
        <f t="shared" si="257"/>
        <v>0</v>
      </c>
      <c r="AH197" s="120">
        <f t="shared" si="257"/>
        <v>1895.84</v>
      </c>
      <c r="AI197" s="119" t="s">
        <v>35</v>
      </c>
    </row>
    <row r="198" s="17" customFormat="1" ht="16" customHeight="1" spans="1:35">
      <c r="A198" s="100">
        <f t="shared" si="239"/>
        <v>195</v>
      </c>
      <c r="B198" s="26" t="s">
        <v>113</v>
      </c>
      <c r="C198" s="111" t="s">
        <v>524</v>
      </c>
      <c r="D198" s="26" t="s">
        <v>525</v>
      </c>
      <c r="E198" s="26">
        <v>3726.65</v>
      </c>
      <c r="F198" s="26">
        <v>3726.65</v>
      </c>
      <c r="G198" s="102">
        <v>6014.67</v>
      </c>
      <c r="H198" s="26">
        <v>3726.65</v>
      </c>
      <c r="I198" s="102">
        <v>3180</v>
      </c>
      <c r="J198" s="102"/>
      <c r="K198" s="26">
        <f t="shared" si="240"/>
        <v>44.72</v>
      </c>
      <c r="L198" s="26">
        <f t="shared" si="241"/>
        <v>596.26</v>
      </c>
      <c r="M198" s="102">
        <f t="shared" si="242"/>
        <v>481.17</v>
      </c>
      <c r="N198" s="26">
        <f t="shared" si="243"/>
        <v>26.09</v>
      </c>
      <c r="O198" s="102">
        <f t="shared" si="244"/>
        <v>159</v>
      </c>
      <c r="P198" s="102">
        <f t="shared" si="245"/>
        <v>0</v>
      </c>
      <c r="Q198" s="102">
        <f t="shared" si="246"/>
        <v>1307.24</v>
      </c>
      <c r="R198" s="26">
        <f t="shared" si="247"/>
        <v>0</v>
      </c>
      <c r="S198" s="26">
        <f t="shared" si="248"/>
        <v>298.13</v>
      </c>
      <c r="T198" s="102">
        <f t="shared" si="249"/>
        <v>120.29</v>
      </c>
      <c r="U198" s="26">
        <f t="shared" si="250"/>
        <v>11.18</v>
      </c>
      <c r="V198" s="102">
        <f t="shared" si="251"/>
        <v>159</v>
      </c>
      <c r="W198" s="102">
        <f t="shared" si="252"/>
        <v>0</v>
      </c>
      <c r="X198" s="26">
        <f t="shared" si="253"/>
        <v>588.6</v>
      </c>
      <c r="Y198" s="26">
        <f t="shared" si="254"/>
        <v>1895.84</v>
      </c>
      <c r="Z198" s="26"/>
      <c r="AA198" s="119" t="s">
        <v>50</v>
      </c>
      <c r="AB198" s="120">
        <f t="shared" ref="AB198:AH198" si="258">K198+R198</f>
        <v>44.72</v>
      </c>
      <c r="AC198" s="120">
        <f t="shared" si="258"/>
        <v>894.39</v>
      </c>
      <c r="AD198" s="120">
        <f t="shared" si="258"/>
        <v>601.46</v>
      </c>
      <c r="AE198" s="120">
        <f t="shared" si="258"/>
        <v>37.27</v>
      </c>
      <c r="AF198" s="120">
        <f t="shared" si="258"/>
        <v>318</v>
      </c>
      <c r="AG198" s="120">
        <f t="shared" si="258"/>
        <v>0</v>
      </c>
      <c r="AH198" s="120">
        <f t="shared" si="258"/>
        <v>1895.84</v>
      </c>
      <c r="AI198" s="119" t="s">
        <v>35</v>
      </c>
    </row>
    <row r="199" s="17" customFormat="1" ht="16" customHeight="1" spans="1:35">
      <c r="A199" s="100">
        <f t="shared" si="239"/>
        <v>196</v>
      </c>
      <c r="B199" s="26" t="s">
        <v>113</v>
      </c>
      <c r="C199" s="111" t="s">
        <v>526</v>
      </c>
      <c r="D199" s="26" t="s">
        <v>527</v>
      </c>
      <c r="E199" s="26">
        <v>3726.65</v>
      </c>
      <c r="F199" s="26">
        <v>3726.65</v>
      </c>
      <c r="G199" s="102">
        <v>6014.67</v>
      </c>
      <c r="H199" s="26">
        <v>3726.65</v>
      </c>
      <c r="I199" s="102">
        <v>3180</v>
      </c>
      <c r="J199" s="102"/>
      <c r="K199" s="26">
        <f t="shared" si="240"/>
        <v>44.72</v>
      </c>
      <c r="L199" s="26">
        <f t="shared" si="241"/>
        <v>596.26</v>
      </c>
      <c r="M199" s="102">
        <f t="shared" si="242"/>
        <v>481.17</v>
      </c>
      <c r="N199" s="26">
        <f t="shared" si="243"/>
        <v>26.09</v>
      </c>
      <c r="O199" s="102">
        <f t="shared" si="244"/>
        <v>159</v>
      </c>
      <c r="P199" s="102">
        <f t="shared" si="245"/>
        <v>0</v>
      </c>
      <c r="Q199" s="102">
        <f t="shared" si="246"/>
        <v>1307.24</v>
      </c>
      <c r="R199" s="26">
        <f t="shared" si="247"/>
        <v>0</v>
      </c>
      <c r="S199" s="26">
        <f t="shared" si="248"/>
        <v>298.13</v>
      </c>
      <c r="T199" s="102">
        <f t="shared" si="249"/>
        <v>120.29</v>
      </c>
      <c r="U199" s="26">
        <f t="shared" si="250"/>
        <v>11.18</v>
      </c>
      <c r="V199" s="102">
        <f t="shared" si="251"/>
        <v>159</v>
      </c>
      <c r="W199" s="102">
        <f t="shared" si="252"/>
        <v>0</v>
      </c>
      <c r="X199" s="26">
        <f t="shared" si="253"/>
        <v>588.6</v>
      </c>
      <c r="Y199" s="26">
        <f t="shared" si="254"/>
        <v>1895.84</v>
      </c>
      <c r="Z199" s="26"/>
      <c r="AA199" s="119" t="s">
        <v>50</v>
      </c>
      <c r="AB199" s="120">
        <f t="shared" ref="AB199:AH199" si="259">K199+R199</f>
        <v>44.72</v>
      </c>
      <c r="AC199" s="120">
        <f t="shared" si="259"/>
        <v>894.39</v>
      </c>
      <c r="AD199" s="120">
        <f t="shared" si="259"/>
        <v>601.46</v>
      </c>
      <c r="AE199" s="120">
        <f t="shared" si="259"/>
        <v>37.27</v>
      </c>
      <c r="AF199" s="120">
        <f t="shared" si="259"/>
        <v>318</v>
      </c>
      <c r="AG199" s="120">
        <f t="shared" si="259"/>
        <v>0</v>
      </c>
      <c r="AH199" s="120">
        <f t="shared" si="259"/>
        <v>1895.84</v>
      </c>
      <c r="AI199" s="119" t="s">
        <v>35</v>
      </c>
    </row>
    <row r="200" s="17" customFormat="1" ht="16" customHeight="1" spans="1:35">
      <c r="A200" s="100">
        <f t="shared" si="239"/>
        <v>197</v>
      </c>
      <c r="B200" s="26" t="s">
        <v>506</v>
      </c>
      <c r="C200" s="111" t="s">
        <v>528</v>
      </c>
      <c r="D200" s="26" t="s">
        <v>529</v>
      </c>
      <c r="E200" s="26">
        <v>3820</v>
      </c>
      <c r="F200" s="26">
        <v>3820</v>
      </c>
      <c r="G200" s="102">
        <v>6014.67</v>
      </c>
      <c r="H200" s="26">
        <v>3820</v>
      </c>
      <c r="I200" s="102">
        <v>4180</v>
      </c>
      <c r="J200" s="102"/>
      <c r="K200" s="26">
        <f t="shared" si="240"/>
        <v>45.84</v>
      </c>
      <c r="L200" s="26">
        <f t="shared" si="241"/>
        <v>611.2</v>
      </c>
      <c r="M200" s="102">
        <f t="shared" si="242"/>
        <v>481.17</v>
      </c>
      <c r="N200" s="26">
        <f t="shared" si="243"/>
        <v>26.74</v>
      </c>
      <c r="O200" s="102">
        <f t="shared" si="244"/>
        <v>209</v>
      </c>
      <c r="P200" s="102">
        <f t="shared" si="245"/>
        <v>0</v>
      </c>
      <c r="Q200" s="102">
        <f t="shared" si="246"/>
        <v>1373.95</v>
      </c>
      <c r="R200" s="26">
        <f t="shared" si="247"/>
        <v>0</v>
      </c>
      <c r="S200" s="26">
        <f t="shared" si="248"/>
        <v>305.6</v>
      </c>
      <c r="T200" s="102">
        <f t="shared" si="249"/>
        <v>120.29</v>
      </c>
      <c r="U200" s="26">
        <f t="shared" si="250"/>
        <v>11.46</v>
      </c>
      <c r="V200" s="102">
        <f t="shared" si="251"/>
        <v>209</v>
      </c>
      <c r="W200" s="102">
        <f t="shared" si="252"/>
        <v>0</v>
      </c>
      <c r="X200" s="26">
        <f t="shared" si="253"/>
        <v>646.35</v>
      </c>
      <c r="Y200" s="26">
        <f t="shared" si="254"/>
        <v>2020.3</v>
      </c>
      <c r="Z200" s="26"/>
      <c r="AA200" s="119" t="s">
        <v>41</v>
      </c>
      <c r="AB200" s="120">
        <f t="shared" ref="AB200:AH200" si="260">K200+R200</f>
        <v>45.84</v>
      </c>
      <c r="AC200" s="120">
        <f t="shared" si="260"/>
        <v>916.8</v>
      </c>
      <c r="AD200" s="120">
        <f t="shared" si="260"/>
        <v>601.46</v>
      </c>
      <c r="AE200" s="120">
        <f t="shared" si="260"/>
        <v>38.2</v>
      </c>
      <c r="AF200" s="120">
        <f t="shared" si="260"/>
        <v>418</v>
      </c>
      <c r="AG200" s="120">
        <f t="shared" si="260"/>
        <v>0</v>
      </c>
      <c r="AH200" s="120">
        <f t="shared" si="260"/>
        <v>2020.3</v>
      </c>
      <c r="AI200" s="119" t="s">
        <v>31</v>
      </c>
    </row>
    <row r="201" s="17" customFormat="1" ht="16" customHeight="1" spans="1:35">
      <c r="A201" s="100">
        <f t="shared" si="239"/>
        <v>198</v>
      </c>
      <c r="B201" s="26" t="s">
        <v>501</v>
      </c>
      <c r="C201" s="111" t="s">
        <v>530</v>
      </c>
      <c r="D201" s="26" t="s">
        <v>531</v>
      </c>
      <c r="E201" s="26">
        <v>3820</v>
      </c>
      <c r="F201" s="26">
        <v>3820</v>
      </c>
      <c r="G201" s="102">
        <v>6014.67</v>
      </c>
      <c r="H201" s="26">
        <v>3820</v>
      </c>
      <c r="I201" s="102">
        <v>4180</v>
      </c>
      <c r="J201" s="102"/>
      <c r="K201" s="26">
        <f t="shared" si="240"/>
        <v>45.84</v>
      </c>
      <c r="L201" s="26">
        <f t="shared" si="241"/>
        <v>611.2</v>
      </c>
      <c r="M201" s="102">
        <f t="shared" si="242"/>
        <v>481.17</v>
      </c>
      <c r="N201" s="26">
        <f t="shared" si="243"/>
        <v>26.74</v>
      </c>
      <c r="O201" s="102">
        <f t="shared" si="244"/>
        <v>209</v>
      </c>
      <c r="P201" s="102">
        <f t="shared" si="245"/>
        <v>0</v>
      </c>
      <c r="Q201" s="102">
        <f t="shared" si="246"/>
        <v>1373.95</v>
      </c>
      <c r="R201" s="26">
        <f t="shared" si="247"/>
        <v>0</v>
      </c>
      <c r="S201" s="26">
        <f t="shared" si="248"/>
        <v>305.6</v>
      </c>
      <c r="T201" s="102">
        <f t="shared" si="249"/>
        <v>120.29</v>
      </c>
      <c r="U201" s="26">
        <f t="shared" si="250"/>
        <v>11.46</v>
      </c>
      <c r="V201" s="102">
        <f t="shared" si="251"/>
        <v>209</v>
      </c>
      <c r="W201" s="102">
        <f t="shared" si="252"/>
        <v>0</v>
      </c>
      <c r="X201" s="26">
        <f t="shared" si="253"/>
        <v>646.35</v>
      </c>
      <c r="Y201" s="26">
        <f t="shared" si="254"/>
        <v>2020.3</v>
      </c>
      <c r="Z201" s="26"/>
      <c r="AA201" s="119" t="s">
        <v>68</v>
      </c>
      <c r="AB201" s="120">
        <f t="shared" ref="AB201:AH201" si="261">K201+R201</f>
        <v>45.84</v>
      </c>
      <c r="AC201" s="120">
        <f t="shared" si="261"/>
        <v>916.8</v>
      </c>
      <c r="AD201" s="120">
        <f t="shared" si="261"/>
        <v>601.46</v>
      </c>
      <c r="AE201" s="120">
        <f t="shared" si="261"/>
        <v>38.2</v>
      </c>
      <c r="AF201" s="120">
        <f t="shared" si="261"/>
        <v>418</v>
      </c>
      <c r="AG201" s="120">
        <f t="shared" si="261"/>
        <v>0</v>
      </c>
      <c r="AH201" s="120">
        <f t="shared" si="261"/>
        <v>2020.3</v>
      </c>
      <c r="AI201" s="119" t="s">
        <v>35</v>
      </c>
    </row>
    <row r="202" s="17" customFormat="1" ht="16" customHeight="1" spans="1:35">
      <c r="A202" s="100">
        <f t="shared" si="239"/>
        <v>199</v>
      </c>
      <c r="B202" s="26" t="s">
        <v>207</v>
      </c>
      <c r="C202" s="111" t="s">
        <v>532</v>
      </c>
      <c r="D202" s="26" t="s">
        <v>533</v>
      </c>
      <c r="E202" s="26">
        <v>3726.65</v>
      </c>
      <c r="F202" s="26">
        <v>3726.65</v>
      </c>
      <c r="G202" s="102">
        <v>6014.67</v>
      </c>
      <c r="H202" s="26">
        <v>3726.65</v>
      </c>
      <c r="I202" s="102">
        <v>3180</v>
      </c>
      <c r="J202" s="102"/>
      <c r="K202" s="26">
        <f t="shared" si="240"/>
        <v>44.72</v>
      </c>
      <c r="L202" s="26">
        <f t="shared" si="241"/>
        <v>596.26</v>
      </c>
      <c r="M202" s="102">
        <f t="shared" si="242"/>
        <v>481.17</v>
      </c>
      <c r="N202" s="26">
        <f t="shared" si="243"/>
        <v>26.09</v>
      </c>
      <c r="O202" s="102">
        <f t="shared" si="244"/>
        <v>159</v>
      </c>
      <c r="P202" s="102">
        <f t="shared" si="245"/>
        <v>0</v>
      </c>
      <c r="Q202" s="102">
        <f t="shared" si="246"/>
        <v>1307.24</v>
      </c>
      <c r="R202" s="26">
        <f t="shared" si="247"/>
        <v>0</v>
      </c>
      <c r="S202" s="26">
        <f t="shared" si="248"/>
        <v>298.13</v>
      </c>
      <c r="T202" s="102">
        <f t="shared" si="249"/>
        <v>120.29</v>
      </c>
      <c r="U202" s="26">
        <f t="shared" si="250"/>
        <v>11.18</v>
      </c>
      <c r="V202" s="102">
        <f t="shared" si="251"/>
        <v>159</v>
      </c>
      <c r="W202" s="102">
        <f t="shared" si="252"/>
        <v>0</v>
      </c>
      <c r="X202" s="26">
        <f t="shared" si="253"/>
        <v>588.6</v>
      </c>
      <c r="Y202" s="26">
        <f t="shared" si="254"/>
        <v>1895.84</v>
      </c>
      <c r="Z202" s="26"/>
      <c r="AA202" s="119" t="s">
        <v>47</v>
      </c>
      <c r="AB202" s="120">
        <f t="shared" ref="AB202:AH202" si="262">K202+R202</f>
        <v>44.72</v>
      </c>
      <c r="AC202" s="120">
        <f t="shared" si="262"/>
        <v>894.39</v>
      </c>
      <c r="AD202" s="120">
        <f t="shared" si="262"/>
        <v>601.46</v>
      </c>
      <c r="AE202" s="120">
        <f t="shared" si="262"/>
        <v>37.27</v>
      </c>
      <c r="AF202" s="120">
        <f t="shared" si="262"/>
        <v>318</v>
      </c>
      <c r="AG202" s="120">
        <f t="shared" si="262"/>
        <v>0</v>
      </c>
      <c r="AH202" s="120">
        <f t="shared" si="262"/>
        <v>1895.84</v>
      </c>
      <c r="AI202" s="119" t="s">
        <v>33</v>
      </c>
    </row>
    <row r="203" s="17" customFormat="1" ht="16" customHeight="1" spans="1:35">
      <c r="A203" s="100">
        <f t="shared" si="239"/>
        <v>200</v>
      </c>
      <c r="B203" s="26" t="s">
        <v>207</v>
      </c>
      <c r="C203" s="111" t="s">
        <v>534</v>
      </c>
      <c r="D203" s="26" t="s">
        <v>535</v>
      </c>
      <c r="E203" s="26">
        <v>3726.65</v>
      </c>
      <c r="F203" s="26">
        <v>3726.65</v>
      </c>
      <c r="G203" s="102">
        <v>6014.67</v>
      </c>
      <c r="H203" s="26">
        <v>3726.65</v>
      </c>
      <c r="I203" s="102">
        <v>3180</v>
      </c>
      <c r="J203" s="102"/>
      <c r="K203" s="26">
        <f t="shared" si="240"/>
        <v>44.72</v>
      </c>
      <c r="L203" s="26">
        <f t="shared" si="241"/>
        <v>596.26</v>
      </c>
      <c r="M203" s="102">
        <f t="shared" si="242"/>
        <v>481.17</v>
      </c>
      <c r="N203" s="26">
        <f t="shared" si="243"/>
        <v>26.09</v>
      </c>
      <c r="O203" s="102">
        <f t="shared" si="244"/>
        <v>159</v>
      </c>
      <c r="P203" s="102">
        <f t="shared" si="245"/>
        <v>0</v>
      </c>
      <c r="Q203" s="102">
        <f t="shared" si="246"/>
        <v>1307.24</v>
      </c>
      <c r="R203" s="26">
        <f t="shared" si="247"/>
        <v>0</v>
      </c>
      <c r="S203" s="26">
        <f t="shared" si="248"/>
        <v>298.13</v>
      </c>
      <c r="T203" s="102">
        <f t="shared" si="249"/>
        <v>120.29</v>
      </c>
      <c r="U203" s="26">
        <f t="shared" si="250"/>
        <v>11.18</v>
      </c>
      <c r="V203" s="102">
        <f t="shared" si="251"/>
        <v>159</v>
      </c>
      <c r="W203" s="102">
        <f t="shared" si="252"/>
        <v>0</v>
      </c>
      <c r="X203" s="26">
        <f t="shared" si="253"/>
        <v>588.6</v>
      </c>
      <c r="Y203" s="26">
        <f t="shared" si="254"/>
        <v>1895.84</v>
      </c>
      <c r="Z203" s="26"/>
      <c r="AA203" s="119" t="s">
        <v>48</v>
      </c>
      <c r="AB203" s="120">
        <f t="shared" ref="AB203:AH203" si="263">K203+R203</f>
        <v>44.72</v>
      </c>
      <c r="AC203" s="120">
        <f t="shared" si="263"/>
        <v>894.39</v>
      </c>
      <c r="AD203" s="120">
        <f t="shared" si="263"/>
        <v>601.46</v>
      </c>
      <c r="AE203" s="120">
        <f t="shared" si="263"/>
        <v>37.27</v>
      </c>
      <c r="AF203" s="120">
        <f t="shared" si="263"/>
        <v>318</v>
      </c>
      <c r="AG203" s="120">
        <f t="shared" si="263"/>
        <v>0</v>
      </c>
      <c r="AH203" s="120">
        <f t="shared" si="263"/>
        <v>1895.84</v>
      </c>
      <c r="AI203" s="119" t="s">
        <v>33</v>
      </c>
    </row>
    <row r="204" s="17" customFormat="1" ht="16" customHeight="1" spans="1:35">
      <c r="A204" s="100">
        <f t="shared" si="239"/>
        <v>201</v>
      </c>
      <c r="B204" s="26" t="s">
        <v>517</v>
      </c>
      <c r="C204" s="111" t="s">
        <v>536</v>
      </c>
      <c r="D204" s="26" t="s">
        <v>537</v>
      </c>
      <c r="E204" s="26">
        <v>3726.65</v>
      </c>
      <c r="F204" s="26">
        <v>3726.65</v>
      </c>
      <c r="G204" s="102">
        <v>6014.67</v>
      </c>
      <c r="H204" s="26">
        <v>3726.65</v>
      </c>
      <c r="I204" s="102">
        <v>3180</v>
      </c>
      <c r="J204" s="102"/>
      <c r="K204" s="26">
        <f t="shared" si="240"/>
        <v>44.72</v>
      </c>
      <c r="L204" s="26">
        <f t="shared" si="241"/>
        <v>596.26</v>
      </c>
      <c r="M204" s="102">
        <f t="shared" si="242"/>
        <v>481.17</v>
      </c>
      <c r="N204" s="26">
        <f t="shared" si="243"/>
        <v>26.09</v>
      </c>
      <c r="O204" s="102">
        <f t="shared" si="244"/>
        <v>159</v>
      </c>
      <c r="P204" s="102">
        <f t="shared" si="245"/>
        <v>0</v>
      </c>
      <c r="Q204" s="102">
        <f t="shared" si="246"/>
        <v>1307.24</v>
      </c>
      <c r="R204" s="26">
        <f t="shared" si="247"/>
        <v>0</v>
      </c>
      <c r="S204" s="26">
        <f t="shared" si="248"/>
        <v>298.13</v>
      </c>
      <c r="T204" s="102">
        <f t="shared" si="249"/>
        <v>120.29</v>
      </c>
      <c r="U204" s="26">
        <f t="shared" si="250"/>
        <v>11.18</v>
      </c>
      <c r="V204" s="102">
        <f t="shared" si="251"/>
        <v>159</v>
      </c>
      <c r="W204" s="102">
        <f t="shared" si="252"/>
        <v>0</v>
      </c>
      <c r="X204" s="26">
        <f t="shared" si="253"/>
        <v>588.6</v>
      </c>
      <c r="Y204" s="26">
        <f t="shared" si="254"/>
        <v>1895.84</v>
      </c>
      <c r="Z204" s="26"/>
      <c r="AA204" s="119" t="s">
        <v>49</v>
      </c>
      <c r="AB204" s="120">
        <f t="shared" ref="AB204:AH204" si="264">K204+R204</f>
        <v>44.72</v>
      </c>
      <c r="AC204" s="120">
        <f t="shared" si="264"/>
        <v>894.39</v>
      </c>
      <c r="AD204" s="120">
        <f t="shared" si="264"/>
        <v>601.46</v>
      </c>
      <c r="AE204" s="120">
        <f t="shared" si="264"/>
        <v>37.27</v>
      </c>
      <c r="AF204" s="120">
        <f t="shared" si="264"/>
        <v>318</v>
      </c>
      <c r="AG204" s="120">
        <f t="shared" si="264"/>
        <v>0</v>
      </c>
      <c r="AH204" s="120">
        <f t="shared" si="264"/>
        <v>1895.84</v>
      </c>
      <c r="AI204" s="119" t="s">
        <v>34</v>
      </c>
    </row>
    <row r="205" s="17" customFormat="1" ht="16" customHeight="1" spans="1:35">
      <c r="A205" s="100">
        <f t="shared" si="239"/>
        <v>202</v>
      </c>
      <c r="B205" s="26" t="s">
        <v>201</v>
      </c>
      <c r="C205" s="111" t="s">
        <v>538</v>
      </c>
      <c r="D205" s="300" t="s">
        <v>539</v>
      </c>
      <c r="E205" s="26">
        <v>3726.65</v>
      </c>
      <c r="F205" s="26">
        <v>3726.65</v>
      </c>
      <c r="G205" s="102">
        <v>6014.67</v>
      </c>
      <c r="H205" s="26">
        <v>3726.65</v>
      </c>
      <c r="I205" s="102">
        <v>4180</v>
      </c>
      <c r="J205" s="102"/>
      <c r="K205" s="26">
        <f t="shared" si="240"/>
        <v>44.72</v>
      </c>
      <c r="L205" s="26">
        <f t="shared" si="241"/>
        <v>596.26</v>
      </c>
      <c r="M205" s="102">
        <f t="shared" si="242"/>
        <v>481.17</v>
      </c>
      <c r="N205" s="26">
        <f t="shared" si="243"/>
        <v>26.09</v>
      </c>
      <c r="O205" s="102">
        <f t="shared" si="244"/>
        <v>209</v>
      </c>
      <c r="P205" s="102">
        <f t="shared" si="245"/>
        <v>0</v>
      </c>
      <c r="Q205" s="102">
        <f t="shared" si="246"/>
        <v>1357.24</v>
      </c>
      <c r="R205" s="26">
        <f t="shared" si="247"/>
        <v>0</v>
      </c>
      <c r="S205" s="26">
        <f t="shared" si="248"/>
        <v>298.13</v>
      </c>
      <c r="T205" s="102">
        <f t="shared" si="249"/>
        <v>120.29</v>
      </c>
      <c r="U205" s="26">
        <f t="shared" si="250"/>
        <v>11.18</v>
      </c>
      <c r="V205" s="102">
        <f t="shared" si="251"/>
        <v>209</v>
      </c>
      <c r="W205" s="102">
        <f t="shared" si="252"/>
        <v>0</v>
      </c>
      <c r="X205" s="26">
        <f t="shared" si="253"/>
        <v>638.6</v>
      </c>
      <c r="Y205" s="26">
        <f t="shared" si="254"/>
        <v>1995.84</v>
      </c>
      <c r="Z205" s="26"/>
      <c r="AA205" s="119" t="s">
        <v>49</v>
      </c>
      <c r="AB205" s="120">
        <f t="shared" ref="AB205:AH205" si="265">K205+R205</f>
        <v>44.72</v>
      </c>
      <c r="AC205" s="120">
        <f t="shared" si="265"/>
        <v>894.39</v>
      </c>
      <c r="AD205" s="120">
        <f t="shared" si="265"/>
        <v>601.46</v>
      </c>
      <c r="AE205" s="120">
        <f t="shared" si="265"/>
        <v>37.27</v>
      </c>
      <c r="AF205" s="120">
        <f t="shared" si="265"/>
        <v>418</v>
      </c>
      <c r="AG205" s="120">
        <f t="shared" si="265"/>
        <v>0</v>
      </c>
      <c r="AH205" s="120">
        <f t="shared" si="265"/>
        <v>1995.84</v>
      </c>
      <c r="AI205" s="119" t="s">
        <v>34</v>
      </c>
    </row>
    <row r="206" s="17" customFormat="1" ht="16" customHeight="1" spans="1:35">
      <c r="A206" s="100">
        <f t="shared" si="239"/>
        <v>203</v>
      </c>
      <c r="B206" s="26" t="s">
        <v>517</v>
      </c>
      <c r="C206" s="111" t="s">
        <v>540</v>
      </c>
      <c r="D206" s="26" t="s">
        <v>541</v>
      </c>
      <c r="E206" s="26">
        <v>3726.65</v>
      </c>
      <c r="F206" s="26">
        <v>3726.65</v>
      </c>
      <c r="G206" s="102">
        <v>6014.67</v>
      </c>
      <c r="H206" s="26">
        <v>3726.65</v>
      </c>
      <c r="I206" s="102">
        <v>2200</v>
      </c>
      <c r="J206" s="102"/>
      <c r="K206" s="26">
        <f t="shared" si="240"/>
        <v>44.72</v>
      </c>
      <c r="L206" s="26">
        <f t="shared" si="241"/>
        <v>596.26</v>
      </c>
      <c r="M206" s="102">
        <f t="shared" si="242"/>
        <v>481.17</v>
      </c>
      <c r="N206" s="26">
        <f t="shared" si="243"/>
        <v>26.09</v>
      </c>
      <c r="O206" s="102">
        <f t="shared" si="244"/>
        <v>110</v>
      </c>
      <c r="P206" s="102">
        <f t="shared" si="245"/>
        <v>0</v>
      </c>
      <c r="Q206" s="102">
        <f t="shared" si="246"/>
        <v>1258.24</v>
      </c>
      <c r="R206" s="26">
        <f t="shared" si="247"/>
        <v>0</v>
      </c>
      <c r="S206" s="26">
        <f t="shared" si="248"/>
        <v>298.13</v>
      </c>
      <c r="T206" s="102">
        <f t="shared" si="249"/>
        <v>120.29</v>
      </c>
      <c r="U206" s="26">
        <f t="shared" si="250"/>
        <v>11.18</v>
      </c>
      <c r="V206" s="102">
        <f t="shared" si="251"/>
        <v>110</v>
      </c>
      <c r="W206" s="102">
        <f t="shared" si="252"/>
        <v>0</v>
      </c>
      <c r="X206" s="26">
        <f t="shared" si="253"/>
        <v>539.6</v>
      </c>
      <c r="Y206" s="26">
        <f t="shared" si="254"/>
        <v>1797.84</v>
      </c>
      <c r="Z206" s="26"/>
      <c r="AA206" s="119" t="s">
        <v>45</v>
      </c>
      <c r="AB206" s="120">
        <f t="shared" ref="AB206:AH206" si="266">K206+R206</f>
        <v>44.72</v>
      </c>
      <c r="AC206" s="120">
        <f t="shared" si="266"/>
        <v>894.39</v>
      </c>
      <c r="AD206" s="120">
        <f t="shared" si="266"/>
        <v>601.46</v>
      </c>
      <c r="AE206" s="120">
        <f t="shared" si="266"/>
        <v>37.27</v>
      </c>
      <c r="AF206" s="120">
        <f t="shared" si="266"/>
        <v>220</v>
      </c>
      <c r="AG206" s="120">
        <f t="shared" si="266"/>
        <v>0</v>
      </c>
      <c r="AH206" s="120">
        <f t="shared" si="266"/>
        <v>1797.84</v>
      </c>
      <c r="AI206" s="119" t="s">
        <v>32</v>
      </c>
    </row>
    <row r="207" s="17" customFormat="1" ht="16" customHeight="1" spans="1:35">
      <c r="A207" s="100">
        <f t="shared" si="239"/>
        <v>204</v>
      </c>
      <c r="B207" s="26" t="s">
        <v>517</v>
      </c>
      <c r="C207" s="111" t="s">
        <v>542</v>
      </c>
      <c r="D207" s="26" t="s">
        <v>543</v>
      </c>
      <c r="E207" s="26">
        <v>3726.65</v>
      </c>
      <c r="F207" s="26">
        <v>3726.65</v>
      </c>
      <c r="G207" s="102">
        <v>6014.67</v>
      </c>
      <c r="H207" s="26">
        <v>3726.65</v>
      </c>
      <c r="I207" s="102">
        <v>2200</v>
      </c>
      <c r="J207" s="102"/>
      <c r="K207" s="26">
        <f t="shared" si="240"/>
        <v>44.72</v>
      </c>
      <c r="L207" s="26">
        <f t="shared" si="241"/>
        <v>596.26</v>
      </c>
      <c r="M207" s="102">
        <f t="shared" si="242"/>
        <v>481.17</v>
      </c>
      <c r="N207" s="26">
        <f t="shared" si="243"/>
        <v>26.09</v>
      </c>
      <c r="O207" s="102">
        <f t="shared" si="244"/>
        <v>110</v>
      </c>
      <c r="P207" s="102">
        <f t="shared" si="245"/>
        <v>0</v>
      </c>
      <c r="Q207" s="102">
        <f t="shared" si="246"/>
        <v>1258.24</v>
      </c>
      <c r="R207" s="26">
        <f t="shared" si="247"/>
        <v>0</v>
      </c>
      <c r="S207" s="26">
        <f t="shared" si="248"/>
        <v>298.13</v>
      </c>
      <c r="T207" s="102">
        <f t="shared" si="249"/>
        <v>120.29</v>
      </c>
      <c r="U207" s="26">
        <f t="shared" si="250"/>
        <v>11.18</v>
      </c>
      <c r="V207" s="102">
        <f t="shared" si="251"/>
        <v>110</v>
      </c>
      <c r="W207" s="102">
        <f t="shared" si="252"/>
        <v>0</v>
      </c>
      <c r="X207" s="26">
        <f t="shared" si="253"/>
        <v>539.6</v>
      </c>
      <c r="Y207" s="26">
        <f t="shared" si="254"/>
        <v>1797.84</v>
      </c>
      <c r="Z207" s="26"/>
      <c r="AA207" s="119" t="s">
        <v>45</v>
      </c>
      <c r="AB207" s="120">
        <f t="shared" ref="AB207:AH207" si="267">K207+R207</f>
        <v>44.72</v>
      </c>
      <c r="AC207" s="120">
        <f t="shared" si="267"/>
        <v>894.39</v>
      </c>
      <c r="AD207" s="120">
        <f t="shared" si="267"/>
        <v>601.46</v>
      </c>
      <c r="AE207" s="120">
        <f t="shared" si="267"/>
        <v>37.27</v>
      </c>
      <c r="AF207" s="120">
        <f t="shared" si="267"/>
        <v>220</v>
      </c>
      <c r="AG207" s="120">
        <f t="shared" si="267"/>
        <v>0</v>
      </c>
      <c r="AH207" s="120">
        <f t="shared" si="267"/>
        <v>1797.84</v>
      </c>
      <c r="AI207" s="119" t="s">
        <v>32</v>
      </c>
    </row>
    <row r="208" s="17" customFormat="1" ht="16" customHeight="1" spans="1:35">
      <c r="A208" s="100">
        <f t="shared" si="239"/>
        <v>205</v>
      </c>
      <c r="B208" s="26" t="s">
        <v>517</v>
      </c>
      <c r="C208" s="111" t="s">
        <v>544</v>
      </c>
      <c r="D208" s="26" t="s">
        <v>545</v>
      </c>
      <c r="E208" s="26">
        <v>3726.65</v>
      </c>
      <c r="F208" s="26">
        <v>3726.65</v>
      </c>
      <c r="G208" s="102">
        <v>6014.67</v>
      </c>
      <c r="H208" s="26">
        <v>3726.65</v>
      </c>
      <c r="I208" s="102">
        <v>3180</v>
      </c>
      <c r="J208" s="102"/>
      <c r="K208" s="26">
        <f t="shared" si="240"/>
        <v>44.72</v>
      </c>
      <c r="L208" s="26">
        <f t="shared" si="241"/>
        <v>596.26</v>
      </c>
      <c r="M208" s="102">
        <f t="shared" si="242"/>
        <v>481.17</v>
      </c>
      <c r="N208" s="26">
        <f t="shared" si="243"/>
        <v>26.09</v>
      </c>
      <c r="O208" s="102">
        <f t="shared" si="244"/>
        <v>159</v>
      </c>
      <c r="P208" s="102">
        <f t="shared" si="245"/>
        <v>0</v>
      </c>
      <c r="Q208" s="102">
        <f t="shared" si="246"/>
        <v>1307.24</v>
      </c>
      <c r="R208" s="26">
        <f t="shared" si="247"/>
        <v>0</v>
      </c>
      <c r="S208" s="26">
        <f t="shared" si="248"/>
        <v>298.13</v>
      </c>
      <c r="T208" s="102">
        <f t="shared" si="249"/>
        <v>120.29</v>
      </c>
      <c r="U208" s="26">
        <f t="shared" si="250"/>
        <v>11.18</v>
      </c>
      <c r="V208" s="102">
        <f t="shared" si="251"/>
        <v>159</v>
      </c>
      <c r="W208" s="102">
        <f t="shared" si="252"/>
        <v>0</v>
      </c>
      <c r="X208" s="26">
        <f t="shared" si="253"/>
        <v>588.6</v>
      </c>
      <c r="Y208" s="26">
        <f t="shared" si="254"/>
        <v>1895.84</v>
      </c>
      <c r="Z208" s="26"/>
      <c r="AA208" s="119" t="s">
        <v>45</v>
      </c>
      <c r="AB208" s="120">
        <f t="shared" ref="AB208:AH208" si="268">K208+R208</f>
        <v>44.72</v>
      </c>
      <c r="AC208" s="120">
        <f t="shared" si="268"/>
        <v>894.39</v>
      </c>
      <c r="AD208" s="120">
        <f t="shared" si="268"/>
        <v>601.46</v>
      </c>
      <c r="AE208" s="120">
        <f t="shared" si="268"/>
        <v>37.27</v>
      </c>
      <c r="AF208" s="120">
        <f t="shared" si="268"/>
        <v>318</v>
      </c>
      <c r="AG208" s="120">
        <f t="shared" si="268"/>
        <v>0</v>
      </c>
      <c r="AH208" s="120">
        <f t="shared" si="268"/>
        <v>1895.84</v>
      </c>
      <c r="AI208" s="119" t="s">
        <v>35</v>
      </c>
    </row>
    <row r="209" s="17" customFormat="1" ht="16" customHeight="1" spans="1:35">
      <c r="A209" s="100">
        <f t="shared" si="239"/>
        <v>206</v>
      </c>
      <c r="B209" s="26" t="s">
        <v>517</v>
      </c>
      <c r="C209" s="111" t="s">
        <v>546</v>
      </c>
      <c r="D209" s="26" t="s">
        <v>547</v>
      </c>
      <c r="E209" s="26">
        <v>3726.65</v>
      </c>
      <c r="F209" s="26">
        <v>3726.65</v>
      </c>
      <c r="G209" s="102">
        <v>6014.67</v>
      </c>
      <c r="H209" s="26">
        <v>3726.65</v>
      </c>
      <c r="I209" s="102">
        <v>2200</v>
      </c>
      <c r="J209" s="102"/>
      <c r="K209" s="26">
        <f t="shared" si="240"/>
        <v>44.72</v>
      </c>
      <c r="L209" s="26">
        <f t="shared" si="241"/>
        <v>596.26</v>
      </c>
      <c r="M209" s="102">
        <f t="shared" si="242"/>
        <v>481.17</v>
      </c>
      <c r="N209" s="26">
        <f t="shared" si="243"/>
        <v>26.09</v>
      </c>
      <c r="O209" s="102">
        <f t="shared" si="244"/>
        <v>110</v>
      </c>
      <c r="P209" s="102">
        <f t="shared" si="245"/>
        <v>0</v>
      </c>
      <c r="Q209" s="102">
        <f t="shared" si="246"/>
        <v>1258.24</v>
      </c>
      <c r="R209" s="26">
        <f t="shared" si="247"/>
        <v>0</v>
      </c>
      <c r="S209" s="26">
        <f t="shared" si="248"/>
        <v>298.13</v>
      </c>
      <c r="T209" s="102">
        <f t="shared" si="249"/>
        <v>120.29</v>
      </c>
      <c r="U209" s="26">
        <f t="shared" si="250"/>
        <v>11.18</v>
      </c>
      <c r="V209" s="102">
        <f t="shared" si="251"/>
        <v>110</v>
      </c>
      <c r="W209" s="102">
        <f t="shared" si="252"/>
        <v>0</v>
      </c>
      <c r="X209" s="26">
        <f t="shared" si="253"/>
        <v>539.6</v>
      </c>
      <c r="Y209" s="26">
        <f t="shared" si="254"/>
        <v>1797.84</v>
      </c>
      <c r="Z209" s="26"/>
      <c r="AA209" s="119" t="s">
        <v>45</v>
      </c>
      <c r="AB209" s="120">
        <f t="shared" ref="AB209:AH209" si="269">K209+R209</f>
        <v>44.72</v>
      </c>
      <c r="AC209" s="120">
        <f t="shared" si="269"/>
        <v>894.39</v>
      </c>
      <c r="AD209" s="120">
        <f t="shared" si="269"/>
        <v>601.46</v>
      </c>
      <c r="AE209" s="120">
        <f t="shared" si="269"/>
        <v>37.27</v>
      </c>
      <c r="AF209" s="120">
        <f t="shared" si="269"/>
        <v>220</v>
      </c>
      <c r="AG209" s="120">
        <f t="shared" si="269"/>
        <v>0</v>
      </c>
      <c r="AH209" s="120">
        <f t="shared" si="269"/>
        <v>1797.84</v>
      </c>
      <c r="AI209" s="119" t="s">
        <v>32</v>
      </c>
    </row>
    <row r="210" s="17" customFormat="1" ht="16" customHeight="1" spans="1:35">
      <c r="A210" s="100">
        <f t="shared" si="239"/>
        <v>207</v>
      </c>
      <c r="B210" s="26" t="s">
        <v>517</v>
      </c>
      <c r="C210" s="111" t="s">
        <v>548</v>
      </c>
      <c r="D210" s="26" t="s">
        <v>549</v>
      </c>
      <c r="E210" s="26">
        <v>3726.65</v>
      </c>
      <c r="F210" s="26">
        <v>3726.65</v>
      </c>
      <c r="G210" s="102">
        <v>6014.67</v>
      </c>
      <c r="H210" s="26">
        <v>3726.65</v>
      </c>
      <c r="I210" s="102">
        <v>3180</v>
      </c>
      <c r="J210" s="102"/>
      <c r="K210" s="26">
        <f t="shared" si="240"/>
        <v>44.72</v>
      </c>
      <c r="L210" s="26">
        <f t="shared" si="241"/>
        <v>596.26</v>
      </c>
      <c r="M210" s="102">
        <f t="shared" si="242"/>
        <v>481.17</v>
      </c>
      <c r="N210" s="26">
        <f t="shared" si="243"/>
        <v>26.09</v>
      </c>
      <c r="O210" s="102">
        <f t="shared" si="244"/>
        <v>159</v>
      </c>
      <c r="P210" s="102">
        <f t="shared" si="245"/>
        <v>0</v>
      </c>
      <c r="Q210" s="102">
        <f t="shared" si="246"/>
        <v>1307.24</v>
      </c>
      <c r="R210" s="26">
        <f t="shared" si="247"/>
        <v>0</v>
      </c>
      <c r="S210" s="26">
        <f t="shared" si="248"/>
        <v>298.13</v>
      </c>
      <c r="T210" s="102">
        <f t="shared" si="249"/>
        <v>120.29</v>
      </c>
      <c r="U210" s="26">
        <f t="shared" si="250"/>
        <v>11.18</v>
      </c>
      <c r="V210" s="102">
        <f t="shared" si="251"/>
        <v>159</v>
      </c>
      <c r="W210" s="102">
        <f t="shared" si="252"/>
        <v>0</v>
      </c>
      <c r="X210" s="26">
        <f t="shared" si="253"/>
        <v>588.6</v>
      </c>
      <c r="Y210" s="26">
        <f t="shared" si="254"/>
        <v>1895.84</v>
      </c>
      <c r="Z210" s="26"/>
      <c r="AA210" s="119" t="s">
        <v>45</v>
      </c>
      <c r="AB210" s="120">
        <f t="shared" ref="AB210:AH210" si="270">K210+R210</f>
        <v>44.72</v>
      </c>
      <c r="AC210" s="120">
        <f t="shared" si="270"/>
        <v>894.39</v>
      </c>
      <c r="AD210" s="120">
        <f t="shared" si="270"/>
        <v>601.46</v>
      </c>
      <c r="AE210" s="120">
        <f t="shared" si="270"/>
        <v>37.27</v>
      </c>
      <c r="AF210" s="120">
        <f t="shared" si="270"/>
        <v>318</v>
      </c>
      <c r="AG210" s="120">
        <f t="shared" si="270"/>
        <v>0</v>
      </c>
      <c r="AH210" s="120">
        <f t="shared" si="270"/>
        <v>1895.84</v>
      </c>
      <c r="AI210" s="119" t="s">
        <v>35</v>
      </c>
    </row>
    <row r="211" s="17" customFormat="1" ht="16" customHeight="1" spans="1:35">
      <c r="A211" s="100">
        <f t="shared" si="239"/>
        <v>208</v>
      </c>
      <c r="B211" s="26" t="s">
        <v>201</v>
      </c>
      <c r="C211" s="133" t="s">
        <v>550</v>
      </c>
      <c r="D211" s="26" t="s">
        <v>551</v>
      </c>
      <c r="E211" s="26">
        <v>3726.65</v>
      </c>
      <c r="F211" s="26">
        <v>3726.65</v>
      </c>
      <c r="G211" s="102">
        <v>6014.67</v>
      </c>
      <c r="H211" s="26">
        <v>3726.65</v>
      </c>
      <c r="I211" s="102">
        <v>2200</v>
      </c>
      <c r="J211" s="102"/>
      <c r="K211" s="26">
        <f t="shared" si="240"/>
        <v>44.72</v>
      </c>
      <c r="L211" s="26">
        <f t="shared" si="241"/>
        <v>596.26</v>
      </c>
      <c r="M211" s="102">
        <f t="shared" si="242"/>
        <v>481.17</v>
      </c>
      <c r="N211" s="26">
        <f t="shared" si="243"/>
        <v>26.09</v>
      </c>
      <c r="O211" s="102">
        <f t="shared" si="244"/>
        <v>110</v>
      </c>
      <c r="P211" s="102">
        <f t="shared" si="245"/>
        <v>0</v>
      </c>
      <c r="Q211" s="102">
        <f t="shared" si="246"/>
        <v>1258.24</v>
      </c>
      <c r="R211" s="26">
        <f t="shared" si="247"/>
        <v>0</v>
      </c>
      <c r="S211" s="26">
        <f t="shared" si="248"/>
        <v>298.13</v>
      </c>
      <c r="T211" s="102">
        <f t="shared" si="249"/>
        <v>120.29</v>
      </c>
      <c r="U211" s="26">
        <f t="shared" si="250"/>
        <v>11.18</v>
      </c>
      <c r="V211" s="102">
        <f t="shared" si="251"/>
        <v>110</v>
      </c>
      <c r="W211" s="102">
        <f t="shared" si="252"/>
        <v>0</v>
      </c>
      <c r="X211" s="26">
        <f t="shared" si="253"/>
        <v>539.6</v>
      </c>
      <c r="Y211" s="26">
        <f t="shared" si="254"/>
        <v>1797.84</v>
      </c>
      <c r="Z211" s="26"/>
      <c r="AA211" s="119" t="s">
        <v>46</v>
      </c>
      <c r="AB211" s="120">
        <f t="shared" ref="AB211:AH211" si="271">K211+R211</f>
        <v>44.72</v>
      </c>
      <c r="AC211" s="120">
        <f t="shared" si="271"/>
        <v>894.39</v>
      </c>
      <c r="AD211" s="120">
        <f t="shared" si="271"/>
        <v>601.46</v>
      </c>
      <c r="AE211" s="120">
        <f t="shared" si="271"/>
        <v>37.27</v>
      </c>
      <c r="AF211" s="120">
        <f t="shared" si="271"/>
        <v>220</v>
      </c>
      <c r="AG211" s="120">
        <f t="shared" si="271"/>
        <v>0</v>
      </c>
      <c r="AH211" s="120">
        <f t="shared" si="271"/>
        <v>1797.84</v>
      </c>
      <c r="AI211" s="119" t="s">
        <v>32</v>
      </c>
    </row>
    <row r="212" s="17" customFormat="1" ht="16" customHeight="1" spans="1:35">
      <c r="A212" s="100">
        <f t="shared" si="239"/>
        <v>209</v>
      </c>
      <c r="B212" s="26" t="s">
        <v>552</v>
      </c>
      <c r="C212" s="111" t="s">
        <v>553</v>
      </c>
      <c r="D212" s="26" t="s">
        <v>554</v>
      </c>
      <c r="E212" s="26">
        <v>3726.65</v>
      </c>
      <c r="F212" s="26">
        <v>3726.65</v>
      </c>
      <c r="G212" s="102">
        <v>6014.67</v>
      </c>
      <c r="H212" s="26">
        <v>3726.65</v>
      </c>
      <c r="I212" s="102">
        <v>2200</v>
      </c>
      <c r="J212" s="102"/>
      <c r="K212" s="26">
        <f t="shared" si="240"/>
        <v>44.72</v>
      </c>
      <c r="L212" s="26">
        <f t="shared" si="241"/>
        <v>596.26</v>
      </c>
      <c r="M212" s="102">
        <f t="shared" si="242"/>
        <v>481.17</v>
      </c>
      <c r="N212" s="26">
        <f t="shared" si="243"/>
        <v>26.09</v>
      </c>
      <c r="O212" s="102">
        <f t="shared" si="244"/>
        <v>110</v>
      </c>
      <c r="P212" s="102">
        <f t="shared" si="245"/>
        <v>0</v>
      </c>
      <c r="Q212" s="102">
        <f t="shared" si="246"/>
        <v>1258.24</v>
      </c>
      <c r="R212" s="26">
        <f t="shared" si="247"/>
        <v>0</v>
      </c>
      <c r="S212" s="26">
        <f t="shared" si="248"/>
        <v>298.13</v>
      </c>
      <c r="T212" s="102">
        <f t="shared" si="249"/>
        <v>120.29</v>
      </c>
      <c r="U212" s="26">
        <f t="shared" si="250"/>
        <v>11.18</v>
      </c>
      <c r="V212" s="102">
        <f t="shared" si="251"/>
        <v>110</v>
      </c>
      <c r="W212" s="102">
        <f t="shared" si="252"/>
        <v>0</v>
      </c>
      <c r="X212" s="26">
        <f t="shared" si="253"/>
        <v>539.6</v>
      </c>
      <c r="Y212" s="26">
        <f t="shared" si="254"/>
        <v>1797.84</v>
      </c>
      <c r="Z212" s="26"/>
      <c r="AA212" s="119" t="s">
        <v>44</v>
      </c>
      <c r="AB212" s="120">
        <f t="shared" ref="AB212:AH212" si="272">K212+R212</f>
        <v>44.72</v>
      </c>
      <c r="AC212" s="120">
        <f t="shared" si="272"/>
        <v>894.39</v>
      </c>
      <c r="AD212" s="120">
        <f t="shared" si="272"/>
        <v>601.46</v>
      </c>
      <c r="AE212" s="120">
        <f t="shared" si="272"/>
        <v>37.27</v>
      </c>
      <c r="AF212" s="120">
        <f t="shared" si="272"/>
        <v>220</v>
      </c>
      <c r="AG212" s="120">
        <f t="shared" si="272"/>
        <v>0</v>
      </c>
      <c r="AH212" s="120">
        <f t="shared" si="272"/>
        <v>1797.84</v>
      </c>
      <c r="AI212" s="119" t="s">
        <v>32</v>
      </c>
    </row>
    <row r="213" s="17" customFormat="1" ht="16" customHeight="1" spans="1:35">
      <c r="A213" s="100">
        <f t="shared" si="239"/>
        <v>210</v>
      </c>
      <c r="B213" s="26" t="s">
        <v>552</v>
      </c>
      <c r="C213" s="111" t="s">
        <v>555</v>
      </c>
      <c r="D213" s="26" t="s">
        <v>556</v>
      </c>
      <c r="E213" s="26">
        <v>3726.65</v>
      </c>
      <c r="F213" s="26">
        <v>3726.65</v>
      </c>
      <c r="G213" s="102">
        <v>6014.67</v>
      </c>
      <c r="H213" s="26">
        <v>3726.65</v>
      </c>
      <c r="I213" s="102">
        <v>2200</v>
      </c>
      <c r="J213" s="102"/>
      <c r="K213" s="26">
        <f t="shared" si="240"/>
        <v>44.72</v>
      </c>
      <c r="L213" s="26">
        <f t="shared" si="241"/>
        <v>596.26</v>
      </c>
      <c r="M213" s="102">
        <f t="shared" si="242"/>
        <v>481.17</v>
      </c>
      <c r="N213" s="26">
        <f t="shared" si="243"/>
        <v>26.09</v>
      </c>
      <c r="O213" s="102">
        <f t="shared" si="244"/>
        <v>110</v>
      </c>
      <c r="P213" s="102">
        <f t="shared" si="245"/>
        <v>0</v>
      </c>
      <c r="Q213" s="102">
        <f t="shared" si="246"/>
        <v>1258.24</v>
      </c>
      <c r="R213" s="26">
        <f t="shared" si="247"/>
        <v>0</v>
      </c>
      <c r="S213" s="26">
        <f t="shared" si="248"/>
        <v>298.13</v>
      </c>
      <c r="T213" s="102">
        <f t="shared" si="249"/>
        <v>120.29</v>
      </c>
      <c r="U213" s="26">
        <f t="shared" si="250"/>
        <v>11.18</v>
      </c>
      <c r="V213" s="102">
        <f t="shared" si="251"/>
        <v>110</v>
      </c>
      <c r="W213" s="102">
        <f t="shared" si="252"/>
        <v>0</v>
      </c>
      <c r="X213" s="26">
        <f t="shared" si="253"/>
        <v>539.6</v>
      </c>
      <c r="Y213" s="26">
        <f t="shared" si="254"/>
        <v>1797.84</v>
      </c>
      <c r="Z213" s="26"/>
      <c r="AA213" s="119" t="s">
        <v>43</v>
      </c>
      <c r="AB213" s="120">
        <f t="shared" ref="AB213:AH213" si="273">K213+R213</f>
        <v>44.72</v>
      </c>
      <c r="AC213" s="120">
        <f t="shared" si="273"/>
        <v>894.39</v>
      </c>
      <c r="AD213" s="120">
        <f t="shared" si="273"/>
        <v>601.46</v>
      </c>
      <c r="AE213" s="120">
        <f t="shared" si="273"/>
        <v>37.27</v>
      </c>
      <c r="AF213" s="120">
        <f t="shared" si="273"/>
        <v>220</v>
      </c>
      <c r="AG213" s="120">
        <f t="shared" si="273"/>
        <v>0</v>
      </c>
      <c r="AH213" s="120">
        <f t="shared" si="273"/>
        <v>1797.84</v>
      </c>
      <c r="AI213" s="119" t="s">
        <v>32</v>
      </c>
    </row>
    <row r="214" s="17" customFormat="1" ht="16" customHeight="1" spans="1:35">
      <c r="A214" s="100">
        <f t="shared" si="239"/>
        <v>211</v>
      </c>
      <c r="B214" s="26" t="s">
        <v>103</v>
      </c>
      <c r="C214" s="111" t="s">
        <v>557</v>
      </c>
      <c r="D214" s="26" t="s">
        <v>558</v>
      </c>
      <c r="E214" s="26">
        <v>3726.65</v>
      </c>
      <c r="F214" s="26">
        <v>3726.65</v>
      </c>
      <c r="G214" s="102">
        <v>6014.67</v>
      </c>
      <c r="H214" s="26">
        <v>3726.65</v>
      </c>
      <c r="I214" s="102">
        <v>2200</v>
      </c>
      <c r="J214" s="102"/>
      <c r="K214" s="26">
        <f t="shared" si="240"/>
        <v>44.72</v>
      </c>
      <c r="L214" s="26">
        <f t="shared" si="241"/>
        <v>596.26</v>
      </c>
      <c r="M214" s="102">
        <f t="shared" si="242"/>
        <v>481.17</v>
      </c>
      <c r="N214" s="26">
        <f t="shared" si="243"/>
        <v>26.09</v>
      </c>
      <c r="O214" s="102">
        <f t="shared" si="244"/>
        <v>110</v>
      </c>
      <c r="P214" s="102">
        <f t="shared" si="245"/>
        <v>0</v>
      </c>
      <c r="Q214" s="102">
        <f t="shared" si="246"/>
        <v>1258.24</v>
      </c>
      <c r="R214" s="26">
        <f t="shared" si="247"/>
        <v>0</v>
      </c>
      <c r="S214" s="26">
        <f t="shared" si="248"/>
        <v>298.13</v>
      </c>
      <c r="T214" s="102">
        <f t="shared" si="249"/>
        <v>120.29</v>
      </c>
      <c r="U214" s="26">
        <f t="shared" si="250"/>
        <v>11.18</v>
      </c>
      <c r="V214" s="102">
        <f t="shared" si="251"/>
        <v>110</v>
      </c>
      <c r="W214" s="102">
        <f t="shared" si="252"/>
        <v>0</v>
      </c>
      <c r="X214" s="26">
        <f t="shared" si="253"/>
        <v>539.6</v>
      </c>
      <c r="Y214" s="26">
        <f t="shared" si="254"/>
        <v>1797.84</v>
      </c>
      <c r="Z214" s="26"/>
      <c r="AA214" s="119" t="s">
        <v>42</v>
      </c>
      <c r="AB214" s="120">
        <f t="shared" ref="AB214:AH214" si="274">K214+R214</f>
        <v>44.72</v>
      </c>
      <c r="AC214" s="120">
        <f t="shared" si="274"/>
        <v>894.39</v>
      </c>
      <c r="AD214" s="120">
        <f t="shared" si="274"/>
        <v>601.46</v>
      </c>
      <c r="AE214" s="120">
        <f t="shared" si="274"/>
        <v>37.27</v>
      </c>
      <c r="AF214" s="120">
        <f t="shared" si="274"/>
        <v>220</v>
      </c>
      <c r="AG214" s="120">
        <f t="shared" si="274"/>
        <v>0</v>
      </c>
      <c r="AH214" s="120">
        <f t="shared" si="274"/>
        <v>1797.84</v>
      </c>
      <c r="AI214" s="119" t="s">
        <v>32</v>
      </c>
    </row>
    <row r="215" s="17" customFormat="1" ht="16" customHeight="1" spans="1:35">
      <c r="A215" s="100">
        <f t="shared" si="239"/>
        <v>212</v>
      </c>
      <c r="B215" s="26" t="s">
        <v>552</v>
      </c>
      <c r="C215" s="111" t="s">
        <v>559</v>
      </c>
      <c r="D215" s="26" t="s">
        <v>560</v>
      </c>
      <c r="E215" s="26">
        <v>3726.65</v>
      </c>
      <c r="F215" s="26">
        <v>3726.65</v>
      </c>
      <c r="G215" s="102">
        <v>6014.67</v>
      </c>
      <c r="H215" s="26">
        <v>3726.65</v>
      </c>
      <c r="I215" s="102">
        <v>2200</v>
      </c>
      <c r="J215" s="102"/>
      <c r="K215" s="26">
        <f t="shared" si="240"/>
        <v>44.72</v>
      </c>
      <c r="L215" s="26">
        <f t="shared" si="241"/>
        <v>596.26</v>
      </c>
      <c r="M215" s="102">
        <f t="shared" si="242"/>
        <v>481.17</v>
      </c>
      <c r="N215" s="26">
        <f t="shared" si="243"/>
        <v>26.09</v>
      </c>
      <c r="O215" s="102">
        <f t="shared" si="244"/>
        <v>110</v>
      </c>
      <c r="P215" s="102">
        <f t="shared" si="245"/>
        <v>0</v>
      </c>
      <c r="Q215" s="102">
        <f t="shared" si="246"/>
        <v>1258.24</v>
      </c>
      <c r="R215" s="26">
        <f t="shared" si="247"/>
        <v>0</v>
      </c>
      <c r="S215" s="26">
        <f t="shared" si="248"/>
        <v>298.13</v>
      </c>
      <c r="T215" s="102">
        <f t="shared" si="249"/>
        <v>120.29</v>
      </c>
      <c r="U215" s="26">
        <f t="shared" si="250"/>
        <v>11.18</v>
      </c>
      <c r="V215" s="102">
        <f t="shared" si="251"/>
        <v>110</v>
      </c>
      <c r="W215" s="102">
        <f t="shared" si="252"/>
        <v>0</v>
      </c>
      <c r="X215" s="26">
        <f t="shared" si="253"/>
        <v>539.6</v>
      </c>
      <c r="Y215" s="26">
        <f t="shared" si="254"/>
        <v>1797.84</v>
      </c>
      <c r="Z215" s="26"/>
      <c r="AA215" s="119" t="s">
        <v>44</v>
      </c>
      <c r="AB215" s="120">
        <f t="shared" ref="AB215:AH215" si="275">K215+R215</f>
        <v>44.72</v>
      </c>
      <c r="AC215" s="120">
        <f t="shared" si="275"/>
        <v>894.39</v>
      </c>
      <c r="AD215" s="120">
        <f t="shared" si="275"/>
        <v>601.46</v>
      </c>
      <c r="AE215" s="120">
        <f t="shared" si="275"/>
        <v>37.27</v>
      </c>
      <c r="AF215" s="120">
        <f t="shared" si="275"/>
        <v>220</v>
      </c>
      <c r="AG215" s="120">
        <f t="shared" si="275"/>
        <v>0</v>
      </c>
      <c r="AH215" s="120">
        <f t="shared" si="275"/>
        <v>1797.84</v>
      </c>
      <c r="AI215" s="119" t="s">
        <v>32</v>
      </c>
    </row>
    <row r="216" s="17" customFormat="1" ht="16" customHeight="1" spans="1:35">
      <c r="A216" s="100">
        <f t="shared" si="239"/>
        <v>213</v>
      </c>
      <c r="B216" s="26" t="s">
        <v>552</v>
      </c>
      <c r="C216" s="111" t="s">
        <v>561</v>
      </c>
      <c r="D216" s="26" t="s">
        <v>562</v>
      </c>
      <c r="E216" s="26">
        <v>3726.65</v>
      </c>
      <c r="F216" s="26">
        <v>3726.65</v>
      </c>
      <c r="G216" s="102">
        <v>6014.67</v>
      </c>
      <c r="H216" s="26">
        <v>3726.65</v>
      </c>
      <c r="I216" s="102">
        <v>2200</v>
      </c>
      <c r="J216" s="102"/>
      <c r="K216" s="26">
        <f t="shared" si="240"/>
        <v>44.72</v>
      </c>
      <c r="L216" s="26">
        <f t="shared" si="241"/>
        <v>596.26</v>
      </c>
      <c r="M216" s="102">
        <f t="shared" si="242"/>
        <v>481.17</v>
      </c>
      <c r="N216" s="26">
        <f t="shared" si="243"/>
        <v>26.09</v>
      </c>
      <c r="O216" s="102">
        <f t="shared" si="244"/>
        <v>110</v>
      </c>
      <c r="P216" s="102">
        <f t="shared" si="245"/>
        <v>0</v>
      </c>
      <c r="Q216" s="102">
        <f t="shared" si="246"/>
        <v>1258.24</v>
      </c>
      <c r="R216" s="26">
        <f t="shared" si="247"/>
        <v>0</v>
      </c>
      <c r="S216" s="26">
        <f t="shared" si="248"/>
        <v>298.13</v>
      </c>
      <c r="T216" s="102">
        <f t="shared" si="249"/>
        <v>120.29</v>
      </c>
      <c r="U216" s="26">
        <f t="shared" si="250"/>
        <v>11.18</v>
      </c>
      <c r="V216" s="102">
        <f t="shared" si="251"/>
        <v>110</v>
      </c>
      <c r="W216" s="102">
        <f t="shared" si="252"/>
        <v>0</v>
      </c>
      <c r="X216" s="26">
        <f t="shared" si="253"/>
        <v>539.6</v>
      </c>
      <c r="Y216" s="26">
        <f t="shared" si="254"/>
        <v>1797.84</v>
      </c>
      <c r="Z216" s="26"/>
      <c r="AA216" s="119" t="s">
        <v>43</v>
      </c>
      <c r="AB216" s="120">
        <f t="shared" ref="AB216:AH216" si="276">K216+R216</f>
        <v>44.72</v>
      </c>
      <c r="AC216" s="120">
        <f t="shared" si="276"/>
        <v>894.39</v>
      </c>
      <c r="AD216" s="120">
        <f t="shared" si="276"/>
        <v>601.46</v>
      </c>
      <c r="AE216" s="120">
        <f t="shared" si="276"/>
        <v>37.27</v>
      </c>
      <c r="AF216" s="120">
        <f t="shared" si="276"/>
        <v>220</v>
      </c>
      <c r="AG216" s="120">
        <f t="shared" si="276"/>
        <v>0</v>
      </c>
      <c r="AH216" s="120">
        <f t="shared" si="276"/>
        <v>1797.84</v>
      </c>
      <c r="AI216" s="119" t="s">
        <v>32</v>
      </c>
    </row>
    <row r="217" s="17" customFormat="1" ht="16" customHeight="1" spans="1:35">
      <c r="A217" s="100">
        <f t="shared" si="239"/>
        <v>214</v>
      </c>
      <c r="B217" s="26" t="s">
        <v>552</v>
      </c>
      <c r="C217" s="111" t="s">
        <v>563</v>
      </c>
      <c r="D217" s="26" t="s">
        <v>564</v>
      </c>
      <c r="E217" s="26">
        <v>3726.65</v>
      </c>
      <c r="F217" s="26">
        <v>3726.65</v>
      </c>
      <c r="G217" s="102">
        <v>6014.67</v>
      </c>
      <c r="H217" s="26">
        <v>3726.65</v>
      </c>
      <c r="I217" s="102">
        <v>2200</v>
      </c>
      <c r="J217" s="102"/>
      <c r="K217" s="26">
        <f t="shared" si="240"/>
        <v>44.72</v>
      </c>
      <c r="L217" s="26">
        <f t="shared" si="241"/>
        <v>596.26</v>
      </c>
      <c r="M217" s="102">
        <f t="shared" si="242"/>
        <v>481.17</v>
      </c>
      <c r="N217" s="26">
        <f t="shared" si="243"/>
        <v>26.09</v>
      </c>
      <c r="O217" s="102">
        <f t="shared" si="244"/>
        <v>110</v>
      </c>
      <c r="P217" s="102">
        <f t="shared" si="245"/>
        <v>0</v>
      </c>
      <c r="Q217" s="102">
        <f t="shared" si="246"/>
        <v>1258.24</v>
      </c>
      <c r="R217" s="131">
        <f t="shared" si="247"/>
        <v>0</v>
      </c>
      <c r="S217" s="131">
        <f t="shared" si="248"/>
        <v>298.13</v>
      </c>
      <c r="T217" s="130">
        <f t="shared" si="249"/>
        <v>120.29</v>
      </c>
      <c r="U217" s="131">
        <f t="shared" si="250"/>
        <v>11.18</v>
      </c>
      <c r="V217" s="130">
        <f t="shared" si="251"/>
        <v>110</v>
      </c>
      <c r="W217" s="130">
        <f t="shared" si="252"/>
        <v>0</v>
      </c>
      <c r="X217" s="26">
        <f t="shared" si="253"/>
        <v>539.6</v>
      </c>
      <c r="Y217" s="26">
        <f t="shared" si="254"/>
        <v>1797.84</v>
      </c>
      <c r="Z217" s="26"/>
      <c r="AA217" s="119" t="s">
        <v>43</v>
      </c>
      <c r="AB217" s="120">
        <f t="shared" ref="AB217:AH217" si="277">K217+R217</f>
        <v>44.72</v>
      </c>
      <c r="AC217" s="120">
        <f t="shared" si="277"/>
        <v>894.39</v>
      </c>
      <c r="AD217" s="120">
        <f t="shared" si="277"/>
        <v>601.46</v>
      </c>
      <c r="AE217" s="120">
        <f t="shared" si="277"/>
        <v>37.27</v>
      </c>
      <c r="AF217" s="120">
        <f t="shared" si="277"/>
        <v>220</v>
      </c>
      <c r="AG217" s="120">
        <f t="shared" si="277"/>
        <v>0</v>
      </c>
      <c r="AH217" s="120">
        <f t="shared" si="277"/>
        <v>1797.84</v>
      </c>
      <c r="AI217" s="119" t="s">
        <v>32</v>
      </c>
    </row>
    <row r="218" s="17" customFormat="1" ht="16" customHeight="1" spans="1:35">
      <c r="A218" s="100">
        <f t="shared" si="239"/>
        <v>215</v>
      </c>
      <c r="B218" s="26" t="s">
        <v>552</v>
      </c>
      <c r="C218" s="111" t="s">
        <v>565</v>
      </c>
      <c r="D218" s="26" t="s">
        <v>566</v>
      </c>
      <c r="E218" s="26">
        <v>3726.65</v>
      </c>
      <c r="F218" s="26">
        <v>3726.65</v>
      </c>
      <c r="G218" s="102">
        <v>6014.67</v>
      </c>
      <c r="H218" s="26">
        <v>3726.65</v>
      </c>
      <c r="I218" s="102">
        <v>2200</v>
      </c>
      <c r="J218" s="102"/>
      <c r="K218" s="26">
        <f t="shared" si="240"/>
        <v>44.72</v>
      </c>
      <c r="L218" s="26">
        <f t="shared" si="241"/>
        <v>596.26</v>
      </c>
      <c r="M218" s="102">
        <f t="shared" si="242"/>
        <v>481.17</v>
      </c>
      <c r="N218" s="26">
        <f t="shared" si="243"/>
        <v>26.09</v>
      </c>
      <c r="O218" s="102">
        <f t="shared" si="244"/>
        <v>110</v>
      </c>
      <c r="P218" s="102">
        <f t="shared" si="245"/>
        <v>0</v>
      </c>
      <c r="Q218" s="102">
        <f t="shared" si="246"/>
        <v>1258.24</v>
      </c>
      <c r="R218" s="26">
        <f t="shared" si="247"/>
        <v>0</v>
      </c>
      <c r="S218" s="26">
        <f t="shared" si="248"/>
        <v>298.13</v>
      </c>
      <c r="T218" s="102">
        <f t="shared" si="249"/>
        <v>120.29</v>
      </c>
      <c r="U218" s="26">
        <f t="shared" si="250"/>
        <v>11.18</v>
      </c>
      <c r="V218" s="102">
        <f t="shared" si="251"/>
        <v>110</v>
      </c>
      <c r="W218" s="102">
        <f t="shared" si="252"/>
        <v>0</v>
      </c>
      <c r="X218" s="26">
        <f t="shared" si="253"/>
        <v>539.6</v>
      </c>
      <c r="Y218" s="26">
        <f t="shared" si="254"/>
        <v>1797.84</v>
      </c>
      <c r="Z218" s="26"/>
      <c r="AA218" s="119" t="s">
        <v>44</v>
      </c>
      <c r="AB218" s="120">
        <f t="shared" ref="AB218:AH218" si="278">K218+R218</f>
        <v>44.72</v>
      </c>
      <c r="AC218" s="120">
        <f t="shared" si="278"/>
        <v>894.39</v>
      </c>
      <c r="AD218" s="120">
        <f t="shared" si="278"/>
        <v>601.46</v>
      </c>
      <c r="AE218" s="120">
        <f t="shared" si="278"/>
        <v>37.27</v>
      </c>
      <c r="AF218" s="120">
        <f t="shared" si="278"/>
        <v>220</v>
      </c>
      <c r="AG218" s="120">
        <f t="shared" si="278"/>
        <v>0</v>
      </c>
      <c r="AH218" s="120">
        <f t="shared" si="278"/>
        <v>1797.84</v>
      </c>
      <c r="AI218" s="119" t="s">
        <v>32</v>
      </c>
    </row>
    <row r="219" s="17" customFormat="1" ht="16" customHeight="1" spans="1:35">
      <c r="A219" s="100">
        <f t="shared" si="239"/>
        <v>216</v>
      </c>
      <c r="B219" s="26" t="s">
        <v>552</v>
      </c>
      <c r="C219" s="111" t="s">
        <v>567</v>
      </c>
      <c r="D219" s="26" t="s">
        <v>568</v>
      </c>
      <c r="E219" s="26">
        <v>3726.65</v>
      </c>
      <c r="F219" s="26">
        <v>3726.65</v>
      </c>
      <c r="G219" s="102">
        <v>6014.67</v>
      </c>
      <c r="H219" s="26">
        <v>3726.65</v>
      </c>
      <c r="I219" s="102">
        <v>2200</v>
      </c>
      <c r="J219" s="102"/>
      <c r="K219" s="26">
        <f t="shared" si="240"/>
        <v>44.72</v>
      </c>
      <c r="L219" s="26">
        <f t="shared" si="241"/>
        <v>596.26</v>
      </c>
      <c r="M219" s="102">
        <f t="shared" si="242"/>
        <v>481.17</v>
      </c>
      <c r="N219" s="26">
        <f t="shared" si="243"/>
        <v>26.09</v>
      </c>
      <c r="O219" s="102">
        <f t="shared" si="244"/>
        <v>110</v>
      </c>
      <c r="P219" s="102">
        <f t="shared" si="245"/>
        <v>0</v>
      </c>
      <c r="Q219" s="102">
        <f t="shared" si="246"/>
        <v>1258.24</v>
      </c>
      <c r="R219" s="26">
        <f t="shared" si="247"/>
        <v>0</v>
      </c>
      <c r="S219" s="26">
        <f t="shared" si="248"/>
        <v>298.13</v>
      </c>
      <c r="T219" s="102">
        <f t="shared" si="249"/>
        <v>120.29</v>
      </c>
      <c r="U219" s="26">
        <f t="shared" si="250"/>
        <v>11.18</v>
      </c>
      <c r="V219" s="102">
        <f t="shared" si="251"/>
        <v>110</v>
      </c>
      <c r="W219" s="102">
        <f t="shared" si="252"/>
        <v>0</v>
      </c>
      <c r="X219" s="26">
        <f t="shared" si="253"/>
        <v>539.6</v>
      </c>
      <c r="Y219" s="26">
        <f t="shared" si="254"/>
        <v>1797.84</v>
      </c>
      <c r="Z219" s="26"/>
      <c r="AA219" s="119" t="s">
        <v>43</v>
      </c>
      <c r="AB219" s="120">
        <f t="shared" ref="AB219:AH219" si="279">K219+R219</f>
        <v>44.72</v>
      </c>
      <c r="AC219" s="120">
        <f t="shared" si="279"/>
        <v>894.39</v>
      </c>
      <c r="AD219" s="120">
        <f t="shared" si="279"/>
        <v>601.46</v>
      </c>
      <c r="AE219" s="120">
        <f t="shared" si="279"/>
        <v>37.27</v>
      </c>
      <c r="AF219" s="120">
        <f t="shared" si="279"/>
        <v>220</v>
      </c>
      <c r="AG219" s="120">
        <f t="shared" si="279"/>
        <v>0</v>
      </c>
      <c r="AH219" s="120">
        <f t="shared" si="279"/>
        <v>1797.84</v>
      </c>
      <c r="AI219" s="119" t="s">
        <v>32</v>
      </c>
    </row>
    <row r="220" s="17" customFormat="1" ht="16" customHeight="1" spans="1:35">
      <c r="A220" s="100">
        <f t="shared" si="239"/>
        <v>217</v>
      </c>
      <c r="B220" s="26" t="s">
        <v>552</v>
      </c>
      <c r="C220" s="111" t="s">
        <v>569</v>
      </c>
      <c r="D220" s="26" t="s">
        <v>570</v>
      </c>
      <c r="E220" s="26">
        <v>3726.65</v>
      </c>
      <c r="F220" s="26">
        <v>3726.65</v>
      </c>
      <c r="G220" s="102">
        <v>6014.67</v>
      </c>
      <c r="H220" s="26">
        <v>3726.65</v>
      </c>
      <c r="I220" s="102">
        <v>2200</v>
      </c>
      <c r="J220" s="102"/>
      <c r="K220" s="26">
        <f t="shared" si="240"/>
        <v>44.72</v>
      </c>
      <c r="L220" s="26">
        <f t="shared" si="241"/>
        <v>596.26</v>
      </c>
      <c r="M220" s="102">
        <f t="shared" si="242"/>
        <v>481.17</v>
      </c>
      <c r="N220" s="26">
        <f t="shared" si="243"/>
        <v>26.09</v>
      </c>
      <c r="O220" s="102">
        <f t="shared" si="244"/>
        <v>110</v>
      </c>
      <c r="P220" s="102">
        <f t="shared" si="245"/>
        <v>0</v>
      </c>
      <c r="Q220" s="102">
        <f t="shared" si="246"/>
        <v>1258.24</v>
      </c>
      <c r="R220" s="26">
        <f t="shared" si="247"/>
        <v>0</v>
      </c>
      <c r="S220" s="26">
        <f t="shared" si="248"/>
        <v>298.13</v>
      </c>
      <c r="T220" s="102">
        <f t="shared" si="249"/>
        <v>120.29</v>
      </c>
      <c r="U220" s="26">
        <f t="shared" si="250"/>
        <v>11.18</v>
      </c>
      <c r="V220" s="102">
        <f t="shared" si="251"/>
        <v>110</v>
      </c>
      <c r="W220" s="102">
        <f t="shared" si="252"/>
        <v>0</v>
      </c>
      <c r="X220" s="26">
        <f t="shared" si="253"/>
        <v>539.6</v>
      </c>
      <c r="Y220" s="26">
        <f t="shared" si="254"/>
        <v>1797.84</v>
      </c>
      <c r="Z220" s="26"/>
      <c r="AA220" s="119" t="s">
        <v>44</v>
      </c>
      <c r="AB220" s="120">
        <f t="shared" ref="AB220:AH220" si="280">K220+R220</f>
        <v>44.72</v>
      </c>
      <c r="AC220" s="120">
        <f t="shared" si="280"/>
        <v>894.39</v>
      </c>
      <c r="AD220" s="120">
        <f t="shared" si="280"/>
        <v>601.46</v>
      </c>
      <c r="AE220" s="120">
        <f t="shared" si="280"/>
        <v>37.27</v>
      </c>
      <c r="AF220" s="120">
        <f t="shared" si="280"/>
        <v>220</v>
      </c>
      <c r="AG220" s="120">
        <f t="shared" si="280"/>
        <v>0</v>
      </c>
      <c r="AH220" s="120">
        <f t="shared" si="280"/>
        <v>1797.84</v>
      </c>
      <c r="AI220" s="119" t="s">
        <v>32</v>
      </c>
    </row>
    <row r="221" s="17" customFormat="1" ht="16" customHeight="1" spans="1:35">
      <c r="A221" s="100">
        <f t="shared" si="239"/>
        <v>218</v>
      </c>
      <c r="B221" s="26" t="s">
        <v>103</v>
      </c>
      <c r="C221" s="111" t="s">
        <v>571</v>
      </c>
      <c r="D221" s="26" t="s">
        <v>572</v>
      </c>
      <c r="E221" s="26">
        <v>3726.65</v>
      </c>
      <c r="F221" s="26">
        <v>3726.65</v>
      </c>
      <c r="G221" s="102">
        <v>6014.67</v>
      </c>
      <c r="H221" s="26">
        <v>3726.65</v>
      </c>
      <c r="I221" s="102">
        <v>3180</v>
      </c>
      <c r="J221" s="102"/>
      <c r="K221" s="26">
        <f t="shared" si="240"/>
        <v>44.72</v>
      </c>
      <c r="L221" s="26">
        <f t="shared" si="241"/>
        <v>596.26</v>
      </c>
      <c r="M221" s="102">
        <f t="shared" si="242"/>
        <v>481.17</v>
      </c>
      <c r="N221" s="26">
        <f t="shared" si="243"/>
        <v>26.09</v>
      </c>
      <c r="O221" s="102">
        <f t="shared" si="244"/>
        <v>159</v>
      </c>
      <c r="P221" s="102">
        <f t="shared" si="245"/>
        <v>0</v>
      </c>
      <c r="Q221" s="102">
        <f t="shared" si="246"/>
        <v>1307.24</v>
      </c>
      <c r="R221" s="26">
        <f t="shared" si="247"/>
        <v>0</v>
      </c>
      <c r="S221" s="26">
        <f t="shared" si="248"/>
        <v>298.13</v>
      </c>
      <c r="T221" s="102">
        <f t="shared" si="249"/>
        <v>120.29</v>
      </c>
      <c r="U221" s="26">
        <f t="shared" si="250"/>
        <v>11.18</v>
      </c>
      <c r="V221" s="102">
        <f t="shared" si="251"/>
        <v>159</v>
      </c>
      <c r="W221" s="102">
        <f t="shared" si="252"/>
        <v>0</v>
      </c>
      <c r="X221" s="26">
        <f t="shared" si="253"/>
        <v>588.6</v>
      </c>
      <c r="Y221" s="26">
        <f t="shared" si="254"/>
        <v>1895.84</v>
      </c>
      <c r="Z221" s="26"/>
      <c r="AA221" s="119" t="s">
        <v>73</v>
      </c>
      <c r="AB221" s="120">
        <f t="shared" ref="AB221:AH221" si="281">K221+R221</f>
        <v>44.72</v>
      </c>
      <c r="AC221" s="120">
        <f t="shared" si="281"/>
        <v>894.39</v>
      </c>
      <c r="AD221" s="120">
        <f t="shared" si="281"/>
        <v>601.46</v>
      </c>
      <c r="AE221" s="120">
        <f t="shared" si="281"/>
        <v>37.27</v>
      </c>
      <c r="AF221" s="120">
        <f t="shared" si="281"/>
        <v>318</v>
      </c>
      <c r="AG221" s="120">
        <f t="shared" si="281"/>
        <v>0</v>
      </c>
      <c r="AH221" s="120">
        <f t="shared" si="281"/>
        <v>1895.84</v>
      </c>
      <c r="AI221" s="119" t="s">
        <v>32</v>
      </c>
    </row>
    <row r="222" s="17" customFormat="1" ht="16" customHeight="1" spans="1:35">
      <c r="A222" s="100">
        <f t="shared" si="239"/>
        <v>219</v>
      </c>
      <c r="B222" s="26" t="s">
        <v>552</v>
      </c>
      <c r="C222" s="111" t="s">
        <v>573</v>
      </c>
      <c r="D222" s="26" t="s">
        <v>574</v>
      </c>
      <c r="E222" s="26">
        <v>3726.65</v>
      </c>
      <c r="F222" s="26">
        <v>3726.65</v>
      </c>
      <c r="G222" s="102">
        <v>6014.67</v>
      </c>
      <c r="H222" s="26">
        <v>3726.65</v>
      </c>
      <c r="I222" s="102">
        <v>2200</v>
      </c>
      <c r="J222" s="102"/>
      <c r="K222" s="26">
        <f t="shared" si="240"/>
        <v>44.72</v>
      </c>
      <c r="L222" s="26">
        <f t="shared" si="241"/>
        <v>596.26</v>
      </c>
      <c r="M222" s="102">
        <f t="shared" si="242"/>
        <v>481.17</v>
      </c>
      <c r="N222" s="26">
        <f t="shared" si="243"/>
        <v>26.09</v>
      </c>
      <c r="O222" s="102">
        <f t="shared" si="244"/>
        <v>110</v>
      </c>
      <c r="P222" s="102">
        <f t="shared" si="245"/>
        <v>0</v>
      </c>
      <c r="Q222" s="102">
        <f t="shared" si="246"/>
        <v>1258.24</v>
      </c>
      <c r="R222" s="26">
        <f t="shared" si="247"/>
        <v>0</v>
      </c>
      <c r="S222" s="26">
        <f t="shared" si="248"/>
        <v>298.13</v>
      </c>
      <c r="T222" s="102">
        <f t="shared" si="249"/>
        <v>120.29</v>
      </c>
      <c r="U222" s="26">
        <f t="shared" si="250"/>
        <v>11.18</v>
      </c>
      <c r="V222" s="102">
        <f t="shared" si="251"/>
        <v>110</v>
      </c>
      <c r="W222" s="102">
        <f t="shared" si="252"/>
        <v>0</v>
      </c>
      <c r="X222" s="26">
        <f t="shared" si="253"/>
        <v>539.6</v>
      </c>
      <c r="Y222" s="26">
        <f t="shared" si="254"/>
        <v>1797.84</v>
      </c>
      <c r="Z222" s="26"/>
      <c r="AA222" s="119" t="s">
        <v>43</v>
      </c>
      <c r="AB222" s="120">
        <f t="shared" ref="AB222:AH222" si="282">K222+R222</f>
        <v>44.72</v>
      </c>
      <c r="AC222" s="120">
        <f t="shared" si="282"/>
        <v>894.39</v>
      </c>
      <c r="AD222" s="120">
        <f t="shared" si="282"/>
        <v>601.46</v>
      </c>
      <c r="AE222" s="120">
        <f t="shared" si="282"/>
        <v>37.27</v>
      </c>
      <c r="AF222" s="120">
        <f t="shared" si="282"/>
        <v>220</v>
      </c>
      <c r="AG222" s="120">
        <f t="shared" si="282"/>
        <v>0</v>
      </c>
      <c r="AH222" s="120">
        <f t="shared" si="282"/>
        <v>1797.84</v>
      </c>
      <c r="AI222" s="119" t="s">
        <v>32</v>
      </c>
    </row>
    <row r="223" s="17" customFormat="1" ht="16" customHeight="1" spans="1:35">
      <c r="A223" s="100">
        <f t="shared" si="239"/>
        <v>220</v>
      </c>
      <c r="B223" s="26" t="s">
        <v>552</v>
      </c>
      <c r="C223" s="111" t="s">
        <v>575</v>
      </c>
      <c r="D223" s="26" t="s">
        <v>576</v>
      </c>
      <c r="E223" s="26">
        <v>3726.65</v>
      </c>
      <c r="F223" s="26">
        <v>3726.65</v>
      </c>
      <c r="G223" s="102">
        <v>6014.67</v>
      </c>
      <c r="H223" s="26">
        <v>3726.65</v>
      </c>
      <c r="I223" s="102">
        <v>2200</v>
      </c>
      <c r="J223" s="102"/>
      <c r="K223" s="26">
        <f t="shared" si="240"/>
        <v>44.72</v>
      </c>
      <c r="L223" s="26">
        <f t="shared" si="241"/>
        <v>596.26</v>
      </c>
      <c r="M223" s="102">
        <f t="shared" si="242"/>
        <v>481.17</v>
      </c>
      <c r="N223" s="26">
        <f t="shared" si="243"/>
        <v>26.09</v>
      </c>
      <c r="O223" s="102">
        <f t="shared" si="244"/>
        <v>110</v>
      </c>
      <c r="P223" s="102">
        <f t="shared" si="245"/>
        <v>0</v>
      </c>
      <c r="Q223" s="102">
        <f t="shared" si="246"/>
        <v>1258.24</v>
      </c>
      <c r="R223" s="26">
        <f t="shared" si="247"/>
        <v>0</v>
      </c>
      <c r="S223" s="26">
        <f t="shared" si="248"/>
        <v>298.13</v>
      </c>
      <c r="T223" s="102">
        <f t="shared" si="249"/>
        <v>120.29</v>
      </c>
      <c r="U223" s="26">
        <f t="shared" si="250"/>
        <v>11.18</v>
      </c>
      <c r="V223" s="102">
        <f t="shared" si="251"/>
        <v>110</v>
      </c>
      <c r="W223" s="102">
        <f t="shared" si="252"/>
        <v>0</v>
      </c>
      <c r="X223" s="26">
        <f t="shared" si="253"/>
        <v>539.6</v>
      </c>
      <c r="Y223" s="26">
        <f t="shared" si="254"/>
        <v>1797.84</v>
      </c>
      <c r="Z223" s="26"/>
      <c r="AA223" s="119" t="s">
        <v>43</v>
      </c>
      <c r="AB223" s="120">
        <f t="shared" ref="AB223:AH223" si="283">K223+R223</f>
        <v>44.72</v>
      </c>
      <c r="AC223" s="120">
        <f t="shared" si="283"/>
        <v>894.39</v>
      </c>
      <c r="AD223" s="120">
        <f t="shared" si="283"/>
        <v>601.46</v>
      </c>
      <c r="AE223" s="120">
        <f t="shared" si="283"/>
        <v>37.27</v>
      </c>
      <c r="AF223" s="120">
        <f t="shared" si="283"/>
        <v>220</v>
      </c>
      <c r="AG223" s="120">
        <f t="shared" si="283"/>
        <v>0</v>
      </c>
      <c r="AH223" s="120">
        <f t="shared" si="283"/>
        <v>1797.84</v>
      </c>
      <c r="AI223" s="119" t="s">
        <v>32</v>
      </c>
    </row>
    <row r="224" s="17" customFormat="1" ht="16" customHeight="1" spans="1:35">
      <c r="A224" s="100">
        <f t="shared" si="239"/>
        <v>221</v>
      </c>
      <c r="B224" s="26" t="s">
        <v>552</v>
      </c>
      <c r="C224" s="111" t="s">
        <v>577</v>
      </c>
      <c r="D224" s="26" t="s">
        <v>578</v>
      </c>
      <c r="E224" s="26">
        <v>3726.65</v>
      </c>
      <c r="F224" s="26">
        <v>3726.65</v>
      </c>
      <c r="G224" s="102">
        <v>6014.67</v>
      </c>
      <c r="H224" s="26">
        <v>3726.65</v>
      </c>
      <c r="I224" s="102">
        <v>2200</v>
      </c>
      <c r="J224" s="102"/>
      <c r="K224" s="26">
        <f t="shared" si="240"/>
        <v>44.72</v>
      </c>
      <c r="L224" s="26">
        <f t="shared" si="241"/>
        <v>596.26</v>
      </c>
      <c r="M224" s="102">
        <f t="shared" si="242"/>
        <v>481.17</v>
      </c>
      <c r="N224" s="26">
        <f t="shared" si="243"/>
        <v>26.09</v>
      </c>
      <c r="O224" s="102">
        <f t="shared" si="244"/>
        <v>110</v>
      </c>
      <c r="P224" s="102">
        <f t="shared" si="245"/>
        <v>0</v>
      </c>
      <c r="Q224" s="102">
        <f t="shared" si="246"/>
        <v>1258.24</v>
      </c>
      <c r="R224" s="26">
        <f t="shared" si="247"/>
        <v>0</v>
      </c>
      <c r="S224" s="26">
        <f t="shared" si="248"/>
        <v>298.13</v>
      </c>
      <c r="T224" s="102">
        <f t="shared" si="249"/>
        <v>120.29</v>
      </c>
      <c r="U224" s="26">
        <f t="shared" si="250"/>
        <v>11.18</v>
      </c>
      <c r="V224" s="102">
        <f t="shared" si="251"/>
        <v>110</v>
      </c>
      <c r="W224" s="102">
        <f t="shared" si="252"/>
        <v>0</v>
      </c>
      <c r="X224" s="26">
        <f t="shared" si="253"/>
        <v>539.6</v>
      </c>
      <c r="Y224" s="26">
        <f t="shared" si="254"/>
        <v>1797.84</v>
      </c>
      <c r="Z224" s="26"/>
      <c r="AA224" s="119" t="s">
        <v>44</v>
      </c>
      <c r="AB224" s="120">
        <f t="shared" ref="AB224:AH224" si="284">K224+R224</f>
        <v>44.72</v>
      </c>
      <c r="AC224" s="120">
        <f t="shared" si="284"/>
        <v>894.39</v>
      </c>
      <c r="AD224" s="120">
        <f t="shared" si="284"/>
        <v>601.46</v>
      </c>
      <c r="AE224" s="120">
        <f t="shared" si="284"/>
        <v>37.27</v>
      </c>
      <c r="AF224" s="120">
        <f t="shared" si="284"/>
        <v>220</v>
      </c>
      <c r="AG224" s="120">
        <f t="shared" si="284"/>
        <v>0</v>
      </c>
      <c r="AH224" s="120">
        <f t="shared" si="284"/>
        <v>1797.84</v>
      </c>
      <c r="AI224" s="119" t="s">
        <v>32</v>
      </c>
    </row>
    <row r="225" s="17" customFormat="1" ht="16" customHeight="1" spans="1:35">
      <c r="A225" s="100">
        <f t="shared" si="239"/>
        <v>222</v>
      </c>
      <c r="B225" s="26" t="s">
        <v>552</v>
      </c>
      <c r="C225" s="111" t="s">
        <v>579</v>
      </c>
      <c r="D225" s="26" t="s">
        <v>580</v>
      </c>
      <c r="E225" s="26">
        <v>3726.65</v>
      </c>
      <c r="F225" s="26">
        <v>3726.65</v>
      </c>
      <c r="G225" s="102">
        <v>6014.67</v>
      </c>
      <c r="H225" s="26">
        <v>3726.65</v>
      </c>
      <c r="I225" s="102">
        <v>2200</v>
      </c>
      <c r="J225" s="102"/>
      <c r="K225" s="26">
        <f t="shared" si="240"/>
        <v>44.72</v>
      </c>
      <c r="L225" s="26">
        <f t="shared" si="241"/>
        <v>596.26</v>
      </c>
      <c r="M225" s="102">
        <f t="shared" si="242"/>
        <v>481.17</v>
      </c>
      <c r="N225" s="26">
        <f t="shared" si="243"/>
        <v>26.09</v>
      </c>
      <c r="O225" s="102">
        <f t="shared" si="244"/>
        <v>110</v>
      </c>
      <c r="P225" s="102">
        <f t="shared" si="245"/>
        <v>0</v>
      </c>
      <c r="Q225" s="102">
        <f t="shared" si="246"/>
        <v>1258.24</v>
      </c>
      <c r="R225" s="26">
        <f t="shared" si="247"/>
        <v>0</v>
      </c>
      <c r="S225" s="26">
        <f t="shared" si="248"/>
        <v>298.13</v>
      </c>
      <c r="T225" s="102">
        <f t="shared" si="249"/>
        <v>120.29</v>
      </c>
      <c r="U225" s="26">
        <f t="shared" si="250"/>
        <v>11.18</v>
      </c>
      <c r="V225" s="102">
        <f t="shared" si="251"/>
        <v>110</v>
      </c>
      <c r="W225" s="102">
        <f t="shared" si="252"/>
        <v>0</v>
      </c>
      <c r="X225" s="26">
        <f t="shared" si="253"/>
        <v>539.6</v>
      </c>
      <c r="Y225" s="26">
        <f t="shared" si="254"/>
        <v>1797.84</v>
      </c>
      <c r="Z225" s="26"/>
      <c r="AA225" s="119" t="s">
        <v>43</v>
      </c>
      <c r="AB225" s="120">
        <f t="shared" ref="AB225:AH225" si="285">K225+R225</f>
        <v>44.72</v>
      </c>
      <c r="AC225" s="120">
        <f t="shared" si="285"/>
        <v>894.39</v>
      </c>
      <c r="AD225" s="120">
        <f t="shared" si="285"/>
        <v>601.46</v>
      </c>
      <c r="AE225" s="120">
        <f t="shared" si="285"/>
        <v>37.27</v>
      </c>
      <c r="AF225" s="120">
        <f t="shared" si="285"/>
        <v>220</v>
      </c>
      <c r="AG225" s="120">
        <f t="shared" si="285"/>
        <v>0</v>
      </c>
      <c r="AH225" s="120">
        <f t="shared" si="285"/>
        <v>1797.84</v>
      </c>
      <c r="AI225" s="119" t="s">
        <v>32</v>
      </c>
    </row>
    <row r="226" s="17" customFormat="1" ht="16" customHeight="1" spans="1:35">
      <c r="A226" s="100">
        <f t="shared" si="239"/>
        <v>223</v>
      </c>
      <c r="B226" s="26" t="s">
        <v>552</v>
      </c>
      <c r="C226" s="111" t="s">
        <v>581</v>
      </c>
      <c r="D226" s="26" t="s">
        <v>582</v>
      </c>
      <c r="E226" s="26">
        <v>3726.65</v>
      </c>
      <c r="F226" s="26">
        <v>3726.65</v>
      </c>
      <c r="G226" s="102">
        <v>6014.67</v>
      </c>
      <c r="H226" s="26">
        <v>3726.65</v>
      </c>
      <c r="I226" s="102">
        <v>2200</v>
      </c>
      <c r="J226" s="102"/>
      <c r="K226" s="26">
        <f t="shared" si="240"/>
        <v>44.72</v>
      </c>
      <c r="L226" s="26">
        <f t="shared" si="241"/>
        <v>596.26</v>
      </c>
      <c r="M226" s="102">
        <f t="shared" si="242"/>
        <v>481.17</v>
      </c>
      <c r="N226" s="26">
        <f t="shared" si="243"/>
        <v>26.09</v>
      </c>
      <c r="O226" s="102">
        <f t="shared" si="244"/>
        <v>110</v>
      </c>
      <c r="P226" s="102">
        <f t="shared" si="245"/>
        <v>0</v>
      </c>
      <c r="Q226" s="102">
        <f t="shared" si="246"/>
        <v>1258.24</v>
      </c>
      <c r="R226" s="26">
        <f t="shared" si="247"/>
        <v>0</v>
      </c>
      <c r="S226" s="26">
        <f t="shared" si="248"/>
        <v>298.13</v>
      </c>
      <c r="T226" s="102">
        <f t="shared" si="249"/>
        <v>120.29</v>
      </c>
      <c r="U226" s="26">
        <f t="shared" si="250"/>
        <v>11.18</v>
      </c>
      <c r="V226" s="102">
        <f t="shared" si="251"/>
        <v>110</v>
      </c>
      <c r="W226" s="102">
        <f t="shared" si="252"/>
        <v>0</v>
      </c>
      <c r="X226" s="26">
        <f t="shared" si="253"/>
        <v>539.6</v>
      </c>
      <c r="Y226" s="26">
        <f t="shared" si="254"/>
        <v>1797.84</v>
      </c>
      <c r="Z226" s="26"/>
      <c r="AA226" s="119" t="s">
        <v>43</v>
      </c>
      <c r="AB226" s="120">
        <f t="shared" ref="AB226:AH226" si="286">K226+R226</f>
        <v>44.72</v>
      </c>
      <c r="AC226" s="120">
        <f t="shared" si="286"/>
        <v>894.39</v>
      </c>
      <c r="AD226" s="120">
        <f t="shared" si="286"/>
        <v>601.46</v>
      </c>
      <c r="AE226" s="120">
        <f t="shared" si="286"/>
        <v>37.27</v>
      </c>
      <c r="AF226" s="120">
        <f t="shared" si="286"/>
        <v>220</v>
      </c>
      <c r="AG226" s="120">
        <f t="shared" si="286"/>
        <v>0</v>
      </c>
      <c r="AH226" s="120">
        <f t="shared" si="286"/>
        <v>1797.84</v>
      </c>
      <c r="AI226" s="119" t="s">
        <v>32</v>
      </c>
    </row>
    <row r="227" s="17" customFormat="1" ht="16" customHeight="1" spans="1:35">
      <c r="A227" s="100">
        <f t="shared" si="239"/>
        <v>224</v>
      </c>
      <c r="B227" s="26" t="s">
        <v>552</v>
      </c>
      <c r="C227" s="111" t="s">
        <v>583</v>
      </c>
      <c r="D227" s="26" t="s">
        <v>584</v>
      </c>
      <c r="E227" s="26">
        <v>3726.65</v>
      </c>
      <c r="F227" s="26">
        <v>3726.65</v>
      </c>
      <c r="G227" s="102">
        <v>6014.67</v>
      </c>
      <c r="H227" s="26">
        <v>3726.65</v>
      </c>
      <c r="I227" s="102">
        <v>2200</v>
      </c>
      <c r="J227" s="102"/>
      <c r="K227" s="26">
        <f t="shared" si="240"/>
        <v>44.72</v>
      </c>
      <c r="L227" s="26">
        <f t="shared" si="241"/>
        <v>596.26</v>
      </c>
      <c r="M227" s="102">
        <f t="shared" si="242"/>
        <v>481.17</v>
      </c>
      <c r="N227" s="26">
        <f t="shared" si="243"/>
        <v>26.09</v>
      </c>
      <c r="O227" s="102">
        <f t="shared" si="244"/>
        <v>110</v>
      </c>
      <c r="P227" s="102">
        <f t="shared" si="245"/>
        <v>0</v>
      </c>
      <c r="Q227" s="102">
        <f t="shared" si="246"/>
        <v>1258.24</v>
      </c>
      <c r="R227" s="26">
        <f t="shared" si="247"/>
        <v>0</v>
      </c>
      <c r="S227" s="26">
        <f t="shared" si="248"/>
        <v>298.13</v>
      </c>
      <c r="T227" s="102">
        <f t="shared" si="249"/>
        <v>120.29</v>
      </c>
      <c r="U227" s="26">
        <f t="shared" si="250"/>
        <v>11.18</v>
      </c>
      <c r="V227" s="102">
        <f t="shared" si="251"/>
        <v>110</v>
      </c>
      <c r="W227" s="102">
        <f t="shared" si="252"/>
        <v>0</v>
      </c>
      <c r="X227" s="26">
        <f t="shared" si="253"/>
        <v>539.6</v>
      </c>
      <c r="Y227" s="26">
        <f t="shared" si="254"/>
        <v>1797.84</v>
      </c>
      <c r="Z227" s="26"/>
      <c r="AA227" s="119" t="s">
        <v>43</v>
      </c>
      <c r="AB227" s="120">
        <f t="shared" ref="AB227:AH227" si="287">K227+R227</f>
        <v>44.72</v>
      </c>
      <c r="AC227" s="120">
        <f t="shared" si="287"/>
        <v>894.39</v>
      </c>
      <c r="AD227" s="120">
        <f t="shared" si="287"/>
        <v>601.46</v>
      </c>
      <c r="AE227" s="120">
        <f t="shared" si="287"/>
        <v>37.27</v>
      </c>
      <c r="AF227" s="120">
        <f t="shared" si="287"/>
        <v>220</v>
      </c>
      <c r="AG227" s="120">
        <f t="shared" si="287"/>
        <v>0</v>
      </c>
      <c r="AH227" s="120">
        <f t="shared" si="287"/>
        <v>1797.84</v>
      </c>
      <c r="AI227" s="119" t="s">
        <v>32</v>
      </c>
    </row>
    <row r="228" s="17" customFormat="1" ht="16" customHeight="1" spans="1:35">
      <c r="A228" s="100">
        <f t="shared" si="239"/>
        <v>225</v>
      </c>
      <c r="B228" s="26" t="s">
        <v>552</v>
      </c>
      <c r="C228" s="111" t="s">
        <v>585</v>
      </c>
      <c r="D228" s="26" t="s">
        <v>586</v>
      </c>
      <c r="E228" s="26">
        <v>3726.65</v>
      </c>
      <c r="F228" s="26">
        <v>3726.65</v>
      </c>
      <c r="G228" s="102">
        <v>6014.67</v>
      </c>
      <c r="H228" s="26">
        <v>3726.65</v>
      </c>
      <c r="I228" s="102">
        <v>2200</v>
      </c>
      <c r="J228" s="102"/>
      <c r="K228" s="26">
        <f t="shared" si="240"/>
        <v>44.72</v>
      </c>
      <c r="L228" s="26">
        <f t="shared" si="241"/>
        <v>596.26</v>
      </c>
      <c r="M228" s="102">
        <f t="shared" si="242"/>
        <v>481.17</v>
      </c>
      <c r="N228" s="26">
        <f t="shared" si="243"/>
        <v>26.09</v>
      </c>
      <c r="O228" s="102">
        <f t="shared" si="244"/>
        <v>110</v>
      </c>
      <c r="P228" s="102">
        <f t="shared" si="245"/>
        <v>0</v>
      </c>
      <c r="Q228" s="102">
        <f t="shared" si="246"/>
        <v>1258.24</v>
      </c>
      <c r="R228" s="26">
        <f t="shared" si="247"/>
        <v>0</v>
      </c>
      <c r="S228" s="26">
        <f t="shared" si="248"/>
        <v>298.13</v>
      </c>
      <c r="T228" s="102">
        <f t="shared" si="249"/>
        <v>120.29</v>
      </c>
      <c r="U228" s="26">
        <f t="shared" si="250"/>
        <v>11.18</v>
      </c>
      <c r="V228" s="102">
        <f t="shared" si="251"/>
        <v>110</v>
      </c>
      <c r="W228" s="102">
        <f t="shared" si="252"/>
        <v>0</v>
      </c>
      <c r="X228" s="26">
        <f t="shared" si="253"/>
        <v>539.6</v>
      </c>
      <c r="Y228" s="26">
        <f t="shared" si="254"/>
        <v>1797.84</v>
      </c>
      <c r="Z228" s="26"/>
      <c r="AA228" s="119" t="s">
        <v>44</v>
      </c>
      <c r="AB228" s="120">
        <f t="shared" ref="AB228:AH228" si="288">K228+R228</f>
        <v>44.72</v>
      </c>
      <c r="AC228" s="120">
        <f t="shared" si="288"/>
        <v>894.39</v>
      </c>
      <c r="AD228" s="120">
        <f t="shared" si="288"/>
        <v>601.46</v>
      </c>
      <c r="AE228" s="120">
        <f t="shared" si="288"/>
        <v>37.27</v>
      </c>
      <c r="AF228" s="120">
        <f t="shared" si="288"/>
        <v>220</v>
      </c>
      <c r="AG228" s="120">
        <f t="shared" si="288"/>
        <v>0</v>
      </c>
      <c r="AH228" s="120">
        <f t="shared" si="288"/>
        <v>1797.84</v>
      </c>
      <c r="AI228" s="119" t="s">
        <v>32</v>
      </c>
    </row>
    <row r="229" s="17" customFormat="1" ht="16" customHeight="1" spans="1:35">
      <c r="A229" s="100">
        <f t="shared" si="239"/>
        <v>226</v>
      </c>
      <c r="B229" s="26" t="s">
        <v>113</v>
      </c>
      <c r="C229" s="111" t="s">
        <v>587</v>
      </c>
      <c r="D229" s="26" t="s">
        <v>588</v>
      </c>
      <c r="E229" s="26">
        <v>3726.65</v>
      </c>
      <c r="F229" s="26">
        <v>3726.65</v>
      </c>
      <c r="G229" s="102">
        <v>6014.67</v>
      </c>
      <c r="H229" s="26">
        <v>3726.65</v>
      </c>
      <c r="I229" s="102">
        <v>3180</v>
      </c>
      <c r="J229" s="102"/>
      <c r="K229" s="26">
        <f t="shared" si="240"/>
        <v>44.72</v>
      </c>
      <c r="L229" s="26">
        <f t="shared" si="241"/>
        <v>596.26</v>
      </c>
      <c r="M229" s="102">
        <f t="shared" si="242"/>
        <v>481.17</v>
      </c>
      <c r="N229" s="26">
        <f t="shared" si="243"/>
        <v>26.09</v>
      </c>
      <c r="O229" s="102">
        <f t="shared" si="244"/>
        <v>159</v>
      </c>
      <c r="P229" s="102">
        <f t="shared" si="245"/>
        <v>0</v>
      </c>
      <c r="Q229" s="102">
        <f t="shared" si="246"/>
        <v>1307.24</v>
      </c>
      <c r="R229" s="26">
        <f t="shared" si="247"/>
        <v>0</v>
      </c>
      <c r="S229" s="26">
        <f t="shared" si="248"/>
        <v>298.13</v>
      </c>
      <c r="T229" s="102">
        <f t="shared" si="249"/>
        <v>120.29</v>
      </c>
      <c r="U229" s="26">
        <f t="shared" si="250"/>
        <v>11.18</v>
      </c>
      <c r="V229" s="102">
        <f t="shared" si="251"/>
        <v>159</v>
      </c>
      <c r="W229" s="102">
        <f t="shared" si="252"/>
        <v>0</v>
      </c>
      <c r="X229" s="26">
        <f t="shared" si="253"/>
        <v>588.6</v>
      </c>
      <c r="Y229" s="26">
        <f t="shared" si="254"/>
        <v>1895.84</v>
      </c>
      <c r="Z229" s="26"/>
      <c r="AA229" s="119" t="s">
        <v>50</v>
      </c>
      <c r="AB229" s="120">
        <f t="shared" ref="AB229:AH229" si="289">K229+R229</f>
        <v>44.72</v>
      </c>
      <c r="AC229" s="120">
        <f t="shared" si="289"/>
        <v>894.39</v>
      </c>
      <c r="AD229" s="120">
        <f t="shared" si="289"/>
        <v>601.46</v>
      </c>
      <c r="AE229" s="120">
        <f t="shared" si="289"/>
        <v>37.27</v>
      </c>
      <c r="AF229" s="120">
        <f t="shared" si="289"/>
        <v>318</v>
      </c>
      <c r="AG229" s="120">
        <f t="shared" si="289"/>
        <v>0</v>
      </c>
      <c r="AH229" s="120">
        <f t="shared" si="289"/>
        <v>1895.84</v>
      </c>
      <c r="AI229" s="119" t="s">
        <v>35</v>
      </c>
    </row>
    <row r="230" s="17" customFormat="1" ht="16" customHeight="1" spans="1:35">
      <c r="A230" s="100">
        <f t="shared" si="239"/>
        <v>227</v>
      </c>
      <c r="B230" s="26" t="s">
        <v>153</v>
      </c>
      <c r="C230" s="111" t="s">
        <v>589</v>
      </c>
      <c r="D230" s="26" t="s">
        <v>590</v>
      </c>
      <c r="E230" s="26">
        <v>3726.65</v>
      </c>
      <c r="F230" s="26">
        <v>3726.65</v>
      </c>
      <c r="G230" s="102">
        <v>6014.67</v>
      </c>
      <c r="H230" s="26">
        <v>3726.65</v>
      </c>
      <c r="I230" s="102">
        <v>3180</v>
      </c>
      <c r="J230" s="102"/>
      <c r="K230" s="26">
        <f t="shared" si="240"/>
        <v>44.72</v>
      </c>
      <c r="L230" s="26">
        <f t="shared" si="241"/>
        <v>596.26</v>
      </c>
      <c r="M230" s="102">
        <f t="shared" si="242"/>
        <v>481.17</v>
      </c>
      <c r="N230" s="26">
        <f t="shared" si="243"/>
        <v>26.09</v>
      </c>
      <c r="O230" s="102">
        <f t="shared" si="244"/>
        <v>159</v>
      </c>
      <c r="P230" s="102">
        <f t="shared" si="245"/>
        <v>0</v>
      </c>
      <c r="Q230" s="102">
        <f t="shared" si="246"/>
        <v>1307.24</v>
      </c>
      <c r="R230" s="26">
        <f t="shared" si="247"/>
        <v>0</v>
      </c>
      <c r="S230" s="26">
        <f t="shared" si="248"/>
        <v>298.13</v>
      </c>
      <c r="T230" s="102">
        <f t="shared" si="249"/>
        <v>120.29</v>
      </c>
      <c r="U230" s="26">
        <f t="shared" si="250"/>
        <v>11.18</v>
      </c>
      <c r="V230" s="102">
        <f t="shared" si="251"/>
        <v>159</v>
      </c>
      <c r="W230" s="102">
        <f t="shared" si="252"/>
        <v>0</v>
      </c>
      <c r="X230" s="26">
        <f t="shared" si="253"/>
        <v>588.6</v>
      </c>
      <c r="Y230" s="26">
        <f t="shared" si="254"/>
        <v>1895.84</v>
      </c>
      <c r="Z230" s="26"/>
      <c r="AA230" s="119" t="s">
        <v>76</v>
      </c>
      <c r="AB230" s="120">
        <f t="shared" ref="AB230:AH230" si="290">K230+R230</f>
        <v>44.72</v>
      </c>
      <c r="AC230" s="120">
        <f t="shared" si="290"/>
        <v>894.39</v>
      </c>
      <c r="AD230" s="120">
        <f t="shared" si="290"/>
        <v>601.46</v>
      </c>
      <c r="AE230" s="120">
        <f t="shared" si="290"/>
        <v>37.27</v>
      </c>
      <c r="AF230" s="120">
        <f t="shared" si="290"/>
        <v>318</v>
      </c>
      <c r="AG230" s="120">
        <f t="shared" si="290"/>
        <v>0</v>
      </c>
      <c r="AH230" s="120">
        <f t="shared" si="290"/>
        <v>1895.84</v>
      </c>
      <c r="AI230" s="119" t="s">
        <v>31</v>
      </c>
    </row>
    <row r="231" s="17" customFormat="1" ht="16" customHeight="1" spans="1:35">
      <c r="A231" s="100">
        <f t="shared" si="239"/>
        <v>228</v>
      </c>
      <c r="B231" s="26" t="s">
        <v>201</v>
      </c>
      <c r="C231" s="111" t="s">
        <v>591</v>
      </c>
      <c r="D231" s="26" t="s">
        <v>592</v>
      </c>
      <c r="E231" s="26">
        <v>3726.65</v>
      </c>
      <c r="F231" s="26">
        <v>3726.65</v>
      </c>
      <c r="G231" s="102">
        <v>6014.67</v>
      </c>
      <c r="H231" s="26">
        <v>3726.65</v>
      </c>
      <c r="I231" s="102">
        <v>2200</v>
      </c>
      <c r="J231" s="102"/>
      <c r="K231" s="26">
        <f t="shared" si="240"/>
        <v>44.72</v>
      </c>
      <c r="L231" s="26">
        <f t="shared" si="241"/>
        <v>596.26</v>
      </c>
      <c r="M231" s="102">
        <f t="shared" si="242"/>
        <v>481.17</v>
      </c>
      <c r="N231" s="26">
        <f t="shared" si="243"/>
        <v>26.09</v>
      </c>
      <c r="O231" s="102">
        <f t="shared" si="244"/>
        <v>110</v>
      </c>
      <c r="P231" s="102">
        <f t="shared" si="245"/>
        <v>0</v>
      </c>
      <c r="Q231" s="102">
        <f t="shared" si="246"/>
        <v>1258.24</v>
      </c>
      <c r="R231" s="26">
        <f t="shared" si="247"/>
        <v>0</v>
      </c>
      <c r="S231" s="26">
        <f t="shared" si="248"/>
        <v>298.13</v>
      </c>
      <c r="T231" s="102">
        <f t="shared" si="249"/>
        <v>120.29</v>
      </c>
      <c r="U231" s="26">
        <f t="shared" si="250"/>
        <v>11.18</v>
      </c>
      <c r="V231" s="102">
        <f t="shared" si="251"/>
        <v>110</v>
      </c>
      <c r="W231" s="102">
        <f t="shared" si="252"/>
        <v>0</v>
      </c>
      <c r="X231" s="26">
        <f t="shared" si="253"/>
        <v>539.6</v>
      </c>
      <c r="Y231" s="26">
        <f t="shared" si="254"/>
        <v>1797.84</v>
      </c>
      <c r="Z231" s="26"/>
      <c r="AA231" s="119" t="s">
        <v>46</v>
      </c>
      <c r="AB231" s="120">
        <f t="shared" ref="AB231:AH231" si="291">K231+R231</f>
        <v>44.72</v>
      </c>
      <c r="AC231" s="120">
        <f t="shared" si="291"/>
        <v>894.39</v>
      </c>
      <c r="AD231" s="120">
        <f t="shared" si="291"/>
        <v>601.46</v>
      </c>
      <c r="AE231" s="120">
        <f t="shared" si="291"/>
        <v>37.27</v>
      </c>
      <c r="AF231" s="120">
        <f t="shared" si="291"/>
        <v>220</v>
      </c>
      <c r="AG231" s="120">
        <f t="shared" si="291"/>
        <v>0</v>
      </c>
      <c r="AH231" s="120">
        <f t="shared" si="291"/>
        <v>1797.84</v>
      </c>
      <c r="AI231" s="119" t="s">
        <v>32</v>
      </c>
    </row>
    <row r="232" s="17" customFormat="1" ht="16" customHeight="1" spans="1:35">
      <c r="A232" s="100">
        <f t="shared" si="239"/>
        <v>229</v>
      </c>
      <c r="B232" s="26" t="s">
        <v>552</v>
      </c>
      <c r="C232" s="111" t="s">
        <v>593</v>
      </c>
      <c r="D232" s="26" t="s">
        <v>594</v>
      </c>
      <c r="E232" s="26">
        <v>3726.65</v>
      </c>
      <c r="F232" s="26">
        <v>3726.65</v>
      </c>
      <c r="G232" s="102">
        <v>6014.67</v>
      </c>
      <c r="H232" s="26">
        <v>3726.65</v>
      </c>
      <c r="I232" s="102">
        <v>2200</v>
      </c>
      <c r="J232" s="102"/>
      <c r="K232" s="26">
        <f t="shared" si="240"/>
        <v>44.72</v>
      </c>
      <c r="L232" s="26">
        <f t="shared" si="241"/>
        <v>596.26</v>
      </c>
      <c r="M232" s="102">
        <f t="shared" si="242"/>
        <v>481.17</v>
      </c>
      <c r="N232" s="26">
        <f t="shared" si="243"/>
        <v>26.09</v>
      </c>
      <c r="O232" s="102">
        <f t="shared" si="244"/>
        <v>110</v>
      </c>
      <c r="P232" s="102">
        <f t="shared" si="245"/>
        <v>0</v>
      </c>
      <c r="Q232" s="102">
        <f t="shared" si="246"/>
        <v>1258.24</v>
      </c>
      <c r="R232" s="26">
        <f t="shared" si="247"/>
        <v>0</v>
      </c>
      <c r="S232" s="26">
        <f t="shared" si="248"/>
        <v>298.13</v>
      </c>
      <c r="T232" s="102">
        <f t="shared" si="249"/>
        <v>120.29</v>
      </c>
      <c r="U232" s="26">
        <f t="shared" si="250"/>
        <v>11.18</v>
      </c>
      <c r="V232" s="102">
        <f t="shared" si="251"/>
        <v>110</v>
      </c>
      <c r="W232" s="102">
        <f t="shared" si="252"/>
        <v>0</v>
      </c>
      <c r="X232" s="26">
        <f t="shared" si="253"/>
        <v>539.6</v>
      </c>
      <c r="Y232" s="26">
        <f t="shared" si="254"/>
        <v>1797.84</v>
      </c>
      <c r="Z232" s="26"/>
      <c r="AA232" s="119" t="s">
        <v>44</v>
      </c>
      <c r="AB232" s="120">
        <f t="shared" ref="AB232:AH232" si="292">K232+R232</f>
        <v>44.72</v>
      </c>
      <c r="AC232" s="120">
        <f t="shared" si="292"/>
        <v>894.39</v>
      </c>
      <c r="AD232" s="120">
        <f t="shared" si="292"/>
        <v>601.46</v>
      </c>
      <c r="AE232" s="120">
        <f t="shared" si="292"/>
        <v>37.27</v>
      </c>
      <c r="AF232" s="120">
        <f t="shared" si="292"/>
        <v>220</v>
      </c>
      <c r="AG232" s="120">
        <f t="shared" si="292"/>
        <v>0</v>
      </c>
      <c r="AH232" s="120">
        <f t="shared" si="292"/>
        <v>1797.84</v>
      </c>
      <c r="AI232" s="119" t="s">
        <v>32</v>
      </c>
    </row>
    <row r="233" s="17" customFormat="1" ht="16" customHeight="1" spans="1:35">
      <c r="A233" s="100">
        <f t="shared" si="239"/>
        <v>230</v>
      </c>
      <c r="B233" s="26" t="s">
        <v>552</v>
      </c>
      <c r="C233" s="111" t="s">
        <v>595</v>
      </c>
      <c r="D233" s="26" t="s">
        <v>596</v>
      </c>
      <c r="E233" s="26">
        <v>3726.65</v>
      </c>
      <c r="F233" s="26">
        <v>3726.65</v>
      </c>
      <c r="G233" s="102">
        <v>6014.67</v>
      </c>
      <c r="H233" s="26">
        <v>3726.65</v>
      </c>
      <c r="I233" s="102">
        <v>2200</v>
      </c>
      <c r="J233" s="102"/>
      <c r="K233" s="26">
        <f t="shared" si="240"/>
        <v>44.72</v>
      </c>
      <c r="L233" s="26">
        <f t="shared" si="241"/>
        <v>596.26</v>
      </c>
      <c r="M233" s="102">
        <f t="shared" si="242"/>
        <v>481.17</v>
      </c>
      <c r="N233" s="26">
        <f t="shared" si="243"/>
        <v>26.09</v>
      </c>
      <c r="O233" s="102">
        <f t="shared" si="244"/>
        <v>110</v>
      </c>
      <c r="P233" s="102">
        <f t="shared" si="245"/>
        <v>0</v>
      </c>
      <c r="Q233" s="102">
        <f t="shared" si="246"/>
        <v>1258.24</v>
      </c>
      <c r="R233" s="26">
        <f t="shared" si="247"/>
        <v>0</v>
      </c>
      <c r="S233" s="26">
        <f t="shared" si="248"/>
        <v>298.13</v>
      </c>
      <c r="T233" s="102">
        <f t="shared" si="249"/>
        <v>120.29</v>
      </c>
      <c r="U233" s="26">
        <f t="shared" si="250"/>
        <v>11.18</v>
      </c>
      <c r="V233" s="102">
        <f t="shared" si="251"/>
        <v>110</v>
      </c>
      <c r="W233" s="102">
        <f t="shared" si="252"/>
        <v>0</v>
      </c>
      <c r="X233" s="26">
        <f t="shared" si="253"/>
        <v>539.6</v>
      </c>
      <c r="Y233" s="26">
        <f t="shared" si="254"/>
        <v>1797.84</v>
      </c>
      <c r="Z233" s="26"/>
      <c r="AA233" s="119" t="s">
        <v>44</v>
      </c>
      <c r="AB233" s="120">
        <f t="shared" ref="AB233:AH233" si="293">K233+R233</f>
        <v>44.72</v>
      </c>
      <c r="AC233" s="120">
        <f t="shared" si="293"/>
        <v>894.39</v>
      </c>
      <c r="AD233" s="120">
        <f t="shared" si="293"/>
        <v>601.46</v>
      </c>
      <c r="AE233" s="120">
        <f t="shared" si="293"/>
        <v>37.27</v>
      </c>
      <c r="AF233" s="120">
        <f t="shared" si="293"/>
        <v>220</v>
      </c>
      <c r="AG233" s="120">
        <f t="shared" si="293"/>
        <v>0</v>
      </c>
      <c r="AH233" s="120">
        <f t="shared" si="293"/>
        <v>1797.84</v>
      </c>
      <c r="AI233" s="119" t="s">
        <v>32</v>
      </c>
    </row>
    <row r="234" s="17" customFormat="1" ht="16" customHeight="1" spans="1:35">
      <c r="A234" s="100">
        <f t="shared" si="239"/>
        <v>231</v>
      </c>
      <c r="B234" s="26" t="s">
        <v>552</v>
      </c>
      <c r="C234" s="134" t="s">
        <v>597</v>
      </c>
      <c r="D234" s="26" t="s">
        <v>598</v>
      </c>
      <c r="E234" s="26">
        <v>3726.65</v>
      </c>
      <c r="F234" s="26">
        <v>3726.65</v>
      </c>
      <c r="G234" s="102">
        <v>6014.67</v>
      </c>
      <c r="H234" s="26">
        <v>3726.65</v>
      </c>
      <c r="I234" s="102">
        <v>2200</v>
      </c>
      <c r="J234" s="102"/>
      <c r="K234" s="26">
        <f t="shared" si="240"/>
        <v>44.72</v>
      </c>
      <c r="L234" s="26">
        <f t="shared" si="241"/>
        <v>596.26</v>
      </c>
      <c r="M234" s="102">
        <f t="shared" si="242"/>
        <v>481.17</v>
      </c>
      <c r="N234" s="26">
        <f t="shared" si="243"/>
        <v>26.09</v>
      </c>
      <c r="O234" s="102">
        <f t="shared" si="244"/>
        <v>110</v>
      </c>
      <c r="P234" s="102">
        <f t="shared" si="245"/>
        <v>0</v>
      </c>
      <c r="Q234" s="102">
        <f t="shared" si="246"/>
        <v>1258.24</v>
      </c>
      <c r="R234" s="26">
        <f t="shared" si="247"/>
        <v>0</v>
      </c>
      <c r="S234" s="26">
        <f t="shared" si="248"/>
        <v>298.13</v>
      </c>
      <c r="T234" s="102">
        <f t="shared" si="249"/>
        <v>120.29</v>
      </c>
      <c r="U234" s="26">
        <f t="shared" si="250"/>
        <v>11.18</v>
      </c>
      <c r="V234" s="102">
        <f t="shared" si="251"/>
        <v>110</v>
      </c>
      <c r="W234" s="102">
        <f t="shared" si="252"/>
        <v>0</v>
      </c>
      <c r="X234" s="26">
        <f t="shared" si="253"/>
        <v>539.6</v>
      </c>
      <c r="Y234" s="26">
        <f t="shared" si="254"/>
        <v>1797.84</v>
      </c>
      <c r="Z234" s="26"/>
      <c r="AA234" s="119" t="s">
        <v>44</v>
      </c>
      <c r="AB234" s="120">
        <f t="shared" ref="AB234:AH234" si="294">K234+R234</f>
        <v>44.72</v>
      </c>
      <c r="AC234" s="120">
        <f t="shared" si="294"/>
        <v>894.39</v>
      </c>
      <c r="AD234" s="120">
        <f t="shared" si="294"/>
        <v>601.46</v>
      </c>
      <c r="AE234" s="120">
        <f t="shared" si="294"/>
        <v>37.27</v>
      </c>
      <c r="AF234" s="120">
        <f t="shared" si="294"/>
        <v>220</v>
      </c>
      <c r="AG234" s="120">
        <f t="shared" si="294"/>
        <v>0</v>
      </c>
      <c r="AH234" s="120">
        <f t="shared" si="294"/>
        <v>1797.84</v>
      </c>
      <c r="AI234" s="119" t="s">
        <v>32</v>
      </c>
    </row>
    <row r="235" s="17" customFormat="1" ht="16" customHeight="1" spans="1:35">
      <c r="A235" s="100">
        <f t="shared" si="239"/>
        <v>232</v>
      </c>
      <c r="B235" s="26" t="s">
        <v>196</v>
      </c>
      <c r="C235" s="135" t="s">
        <v>599</v>
      </c>
      <c r="D235" s="136" t="s">
        <v>600</v>
      </c>
      <c r="E235" s="26">
        <v>3726.65</v>
      </c>
      <c r="F235" s="26">
        <v>3726.65</v>
      </c>
      <c r="G235" s="102">
        <v>6014.67</v>
      </c>
      <c r="H235" s="26">
        <v>3726.65</v>
      </c>
      <c r="I235" s="102">
        <v>3180</v>
      </c>
      <c r="J235" s="102"/>
      <c r="K235" s="26">
        <f t="shared" si="240"/>
        <v>44.72</v>
      </c>
      <c r="L235" s="26">
        <f t="shared" si="241"/>
        <v>596.26</v>
      </c>
      <c r="M235" s="102">
        <f t="shared" si="242"/>
        <v>481.17</v>
      </c>
      <c r="N235" s="26">
        <f t="shared" si="243"/>
        <v>26.09</v>
      </c>
      <c r="O235" s="102">
        <f t="shared" si="244"/>
        <v>159</v>
      </c>
      <c r="P235" s="102">
        <f t="shared" si="245"/>
        <v>0</v>
      </c>
      <c r="Q235" s="102">
        <f t="shared" si="246"/>
        <v>1307.24</v>
      </c>
      <c r="R235" s="26">
        <f t="shared" si="247"/>
        <v>0</v>
      </c>
      <c r="S235" s="26">
        <f t="shared" si="248"/>
        <v>298.13</v>
      </c>
      <c r="T235" s="102">
        <f t="shared" si="249"/>
        <v>120.29</v>
      </c>
      <c r="U235" s="26">
        <f t="shared" si="250"/>
        <v>11.18</v>
      </c>
      <c r="V235" s="102">
        <f t="shared" si="251"/>
        <v>159</v>
      </c>
      <c r="W235" s="102">
        <f t="shared" si="252"/>
        <v>0</v>
      </c>
      <c r="X235" s="26">
        <f t="shared" si="253"/>
        <v>588.6</v>
      </c>
      <c r="Y235" s="26">
        <f t="shared" si="254"/>
        <v>1895.84</v>
      </c>
      <c r="Z235" s="26"/>
      <c r="AA235" s="119" t="s">
        <v>59</v>
      </c>
      <c r="AB235" s="120">
        <f t="shared" ref="AB235:AH235" si="295">K235+R235</f>
        <v>44.72</v>
      </c>
      <c r="AC235" s="120">
        <f t="shared" si="295"/>
        <v>894.39</v>
      </c>
      <c r="AD235" s="120">
        <f t="shared" si="295"/>
        <v>601.46</v>
      </c>
      <c r="AE235" s="120">
        <f t="shared" si="295"/>
        <v>37.27</v>
      </c>
      <c r="AF235" s="120">
        <f t="shared" si="295"/>
        <v>318</v>
      </c>
      <c r="AG235" s="120">
        <f t="shared" si="295"/>
        <v>0</v>
      </c>
      <c r="AH235" s="120">
        <f t="shared" si="295"/>
        <v>1895.84</v>
      </c>
      <c r="AI235" s="119" t="s">
        <v>35</v>
      </c>
    </row>
    <row r="236" s="17" customFormat="1" ht="16" customHeight="1" spans="1:35">
      <c r="A236" s="100">
        <f t="shared" si="239"/>
        <v>233</v>
      </c>
      <c r="B236" s="26" t="s">
        <v>103</v>
      </c>
      <c r="C236" s="108" t="s">
        <v>601</v>
      </c>
      <c r="D236" s="124" t="s">
        <v>602</v>
      </c>
      <c r="E236" s="137">
        <v>3726.65</v>
      </c>
      <c r="F236" s="26">
        <v>3726.65</v>
      </c>
      <c r="G236" s="138">
        <v>6014.67</v>
      </c>
      <c r="H236" s="137">
        <v>3726.65</v>
      </c>
      <c r="I236" s="138">
        <v>2200</v>
      </c>
      <c r="J236" s="102"/>
      <c r="K236" s="26">
        <f t="shared" si="240"/>
        <v>44.72</v>
      </c>
      <c r="L236" s="26">
        <f t="shared" si="241"/>
        <v>596.26</v>
      </c>
      <c r="M236" s="102">
        <f t="shared" si="242"/>
        <v>481.17</v>
      </c>
      <c r="N236" s="26">
        <f t="shared" si="243"/>
        <v>26.09</v>
      </c>
      <c r="O236" s="102">
        <f t="shared" si="244"/>
        <v>110</v>
      </c>
      <c r="P236" s="102">
        <f t="shared" si="245"/>
        <v>0</v>
      </c>
      <c r="Q236" s="102">
        <f t="shared" si="246"/>
        <v>1258.24</v>
      </c>
      <c r="R236" s="26">
        <f t="shared" si="247"/>
        <v>0</v>
      </c>
      <c r="S236" s="26">
        <f t="shared" si="248"/>
        <v>298.13</v>
      </c>
      <c r="T236" s="102">
        <f t="shared" si="249"/>
        <v>120.29</v>
      </c>
      <c r="U236" s="26">
        <f t="shared" si="250"/>
        <v>11.18</v>
      </c>
      <c r="V236" s="102">
        <f t="shared" si="251"/>
        <v>110</v>
      </c>
      <c r="W236" s="102">
        <f t="shared" si="252"/>
        <v>0</v>
      </c>
      <c r="X236" s="26">
        <f t="shared" si="253"/>
        <v>539.6</v>
      </c>
      <c r="Y236" s="26">
        <f t="shared" si="254"/>
        <v>1797.84</v>
      </c>
      <c r="Z236" s="26"/>
      <c r="AA236" s="119" t="s">
        <v>64</v>
      </c>
      <c r="AB236" s="120">
        <f t="shared" ref="AB236:AH236" si="296">K236+R236</f>
        <v>44.72</v>
      </c>
      <c r="AC236" s="120">
        <f t="shared" si="296"/>
        <v>894.39</v>
      </c>
      <c r="AD236" s="120">
        <f t="shared" si="296"/>
        <v>601.46</v>
      </c>
      <c r="AE236" s="120">
        <f t="shared" si="296"/>
        <v>37.27</v>
      </c>
      <c r="AF236" s="120">
        <f t="shared" si="296"/>
        <v>220</v>
      </c>
      <c r="AG236" s="120">
        <f t="shared" si="296"/>
        <v>0</v>
      </c>
      <c r="AH236" s="120">
        <f t="shared" si="296"/>
        <v>1797.84</v>
      </c>
      <c r="AI236" s="119" t="s">
        <v>32</v>
      </c>
    </row>
    <row r="237" s="17" customFormat="1" ht="16" customHeight="1" spans="1:35">
      <c r="A237" s="100">
        <f t="shared" si="239"/>
        <v>234</v>
      </c>
      <c r="B237" s="26" t="s">
        <v>113</v>
      </c>
      <c r="C237" s="126" t="s">
        <v>603</v>
      </c>
      <c r="D237" s="110" t="s">
        <v>604</v>
      </c>
      <c r="E237" s="137">
        <v>3726.65</v>
      </c>
      <c r="F237" s="26">
        <v>3726.65</v>
      </c>
      <c r="G237" s="138">
        <v>6014.67</v>
      </c>
      <c r="H237" s="137">
        <v>3726.65</v>
      </c>
      <c r="I237" s="102">
        <v>3180</v>
      </c>
      <c r="J237" s="102"/>
      <c r="K237" s="26">
        <f t="shared" si="240"/>
        <v>44.72</v>
      </c>
      <c r="L237" s="26">
        <f t="shared" si="241"/>
        <v>596.26</v>
      </c>
      <c r="M237" s="102">
        <f t="shared" si="242"/>
        <v>481.17</v>
      </c>
      <c r="N237" s="26">
        <f t="shared" si="243"/>
        <v>26.09</v>
      </c>
      <c r="O237" s="102">
        <f t="shared" si="244"/>
        <v>159</v>
      </c>
      <c r="P237" s="102">
        <f t="shared" si="245"/>
        <v>0</v>
      </c>
      <c r="Q237" s="102">
        <f t="shared" si="246"/>
        <v>1307.24</v>
      </c>
      <c r="R237" s="26">
        <f t="shared" si="247"/>
        <v>0</v>
      </c>
      <c r="S237" s="26">
        <f t="shared" si="248"/>
        <v>298.13</v>
      </c>
      <c r="T237" s="102">
        <f t="shared" si="249"/>
        <v>120.29</v>
      </c>
      <c r="U237" s="26">
        <f t="shared" si="250"/>
        <v>11.18</v>
      </c>
      <c r="V237" s="102">
        <f t="shared" si="251"/>
        <v>159</v>
      </c>
      <c r="W237" s="102">
        <f t="shared" si="252"/>
        <v>0</v>
      </c>
      <c r="X237" s="26">
        <f t="shared" si="253"/>
        <v>588.6</v>
      </c>
      <c r="Y237" s="26">
        <f t="shared" si="254"/>
        <v>1895.84</v>
      </c>
      <c r="Z237" s="26"/>
      <c r="AA237" s="119" t="s">
        <v>50</v>
      </c>
      <c r="AB237" s="120">
        <f t="shared" ref="AB237:AH237" si="297">K237+R237</f>
        <v>44.72</v>
      </c>
      <c r="AC237" s="120">
        <f t="shared" si="297"/>
        <v>894.39</v>
      </c>
      <c r="AD237" s="120">
        <f t="shared" si="297"/>
        <v>601.46</v>
      </c>
      <c r="AE237" s="120">
        <f t="shared" si="297"/>
        <v>37.27</v>
      </c>
      <c r="AF237" s="120">
        <f t="shared" si="297"/>
        <v>318</v>
      </c>
      <c r="AG237" s="120">
        <f t="shared" si="297"/>
        <v>0</v>
      </c>
      <c r="AH237" s="120">
        <f t="shared" si="297"/>
        <v>1895.84</v>
      </c>
      <c r="AI237" s="119" t="s">
        <v>35</v>
      </c>
    </row>
    <row r="238" s="17" customFormat="1" ht="16" customHeight="1" spans="1:35">
      <c r="A238" s="100">
        <f t="shared" si="239"/>
        <v>235</v>
      </c>
      <c r="B238" s="26" t="s">
        <v>113</v>
      </c>
      <c r="C238" s="126" t="s">
        <v>605</v>
      </c>
      <c r="D238" s="110" t="s">
        <v>606</v>
      </c>
      <c r="E238" s="137">
        <v>3726.65</v>
      </c>
      <c r="F238" s="26">
        <v>3726.65</v>
      </c>
      <c r="G238" s="138">
        <v>6014.67</v>
      </c>
      <c r="H238" s="137">
        <v>3726.65</v>
      </c>
      <c r="I238" s="102">
        <v>3180</v>
      </c>
      <c r="J238" s="102"/>
      <c r="K238" s="26">
        <f t="shared" si="240"/>
        <v>44.72</v>
      </c>
      <c r="L238" s="26">
        <f t="shared" si="241"/>
        <v>596.26</v>
      </c>
      <c r="M238" s="102">
        <f t="shared" si="242"/>
        <v>481.17</v>
      </c>
      <c r="N238" s="26">
        <f t="shared" si="243"/>
        <v>26.09</v>
      </c>
      <c r="O238" s="102">
        <f t="shared" si="244"/>
        <v>159</v>
      </c>
      <c r="P238" s="102">
        <f t="shared" si="245"/>
        <v>0</v>
      </c>
      <c r="Q238" s="102">
        <f t="shared" si="246"/>
        <v>1307.24</v>
      </c>
      <c r="R238" s="26">
        <f t="shared" si="247"/>
        <v>0</v>
      </c>
      <c r="S238" s="26">
        <f t="shared" si="248"/>
        <v>298.13</v>
      </c>
      <c r="T238" s="102">
        <f t="shared" si="249"/>
        <v>120.29</v>
      </c>
      <c r="U238" s="26">
        <f t="shared" si="250"/>
        <v>11.18</v>
      </c>
      <c r="V238" s="102">
        <f t="shared" si="251"/>
        <v>159</v>
      </c>
      <c r="W238" s="102">
        <f t="shared" si="252"/>
        <v>0</v>
      </c>
      <c r="X238" s="26">
        <f t="shared" si="253"/>
        <v>588.6</v>
      </c>
      <c r="Y238" s="26">
        <f t="shared" si="254"/>
        <v>1895.84</v>
      </c>
      <c r="Z238" s="26"/>
      <c r="AA238" s="119" t="s">
        <v>50</v>
      </c>
      <c r="AB238" s="120">
        <f t="shared" ref="AB238:AH238" si="298">K238+R238</f>
        <v>44.72</v>
      </c>
      <c r="AC238" s="120">
        <f t="shared" si="298"/>
        <v>894.39</v>
      </c>
      <c r="AD238" s="120">
        <f t="shared" si="298"/>
        <v>601.46</v>
      </c>
      <c r="AE238" s="120">
        <f t="shared" si="298"/>
        <v>37.27</v>
      </c>
      <c r="AF238" s="120">
        <f t="shared" si="298"/>
        <v>318</v>
      </c>
      <c r="AG238" s="120">
        <f t="shared" si="298"/>
        <v>0</v>
      </c>
      <c r="AH238" s="120">
        <f t="shared" si="298"/>
        <v>1895.84</v>
      </c>
      <c r="AI238" s="119" t="s">
        <v>35</v>
      </c>
    </row>
    <row r="239" s="17" customFormat="1" ht="16" customHeight="1" spans="1:35">
      <c r="A239" s="100">
        <f t="shared" si="239"/>
        <v>236</v>
      </c>
      <c r="B239" s="26" t="s">
        <v>123</v>
      </c>
      <c r="C239" s="108" t="s">
        <v>607</v>
      </c>
      <c r="D239" s="305" t="s">
        <v>608</v>
      </c>
      <c r="E239" s="137">
        <v>3726.65</v>
      </c>
      <c r="F239" s="26">
        <v>3726.65</v>
      </c>
      <c r="G239" s="138">
        <v>6014.67</v>
      </c>
      <c r="H239" s="137">
        <v>3726.65</v>
      </c>
      <c r="I239" s="102">
        <v>2200</v>
      </c>
      <c r="J239" s="102"/>
      <c r="K239" s="26">
        <f t="shared" si="240"/>
        <v>44.72</v>
      </c>
      <c r="L239" s="26">
        <f t="shared" si="241"/>
        <v>596.26</v>
      </c>
      <c r="M239" s="102">
        <f t="shared" si="242"/>
        <v>481.17</v>
      </c>
      <c r="N239" s="26">
        <f t="shared" si="243"/>
        <v>26.09</v>
      </c>
      <c r="O239" s="102">
        <f t="shared" si="244"/>
        <v>110</v>
      </c>
      <c r="P239" s="102">
        <f t="shared" si="245"/>
        <v>0</v>
      </c>
      <c r="Q239" s="102">
        <f t="shared" si="246"/>
        <v>1258.24</v>
      </c>
      <c r="R239" s="26">
        <f t="shared" si="247"/>
        <v>0</v>
      </c>
      <c r="S239" s="26">
        <f t="shared" si="248"/>
        <v>298.13</v>
      </c>
      <c r="T239" s="102">
        <f t="shared" si="249"/>
        <v>120.29</v>
      </c>
      <c r="U239" s="26">
        <f t="shared" si="250"/>
        <v>11.18</v>
      </c>
      <c r="V239" s="102">
        <f t="shared" si="251"/>
        <v>110</v>
      </c>
      <c r="W239" s="102">
        <f t="shared" si="252"/>
        <v>0</v>
      </c>
      <c r="X239" s="26">
        <f t="shared" si="253"/>
        <v>539.6</v>
      </c>
      <c r="Y239" s="26">
        <f t="shared" si="254"/>
        <v>1797.84</v>
      </c>
      <c r="Z239" s="26"/>
      <c r="AA239" s="119" t="s">
        <v>63</v>
      </c>
      <c r="AB239" s="120">
        <f t="shared" ref="AB239:AH239" si="299">K239+R239</f>
        <v>44.72</v>
      </c>
      <c r="AC239" s="120">
        <f t="shared" si="299"/>
        <v>894.39</v>
      </c>
      <c r="AD239" s="120">
        <f t="shared" si="299"/>
        <v>601.46</v>
      </c>
      <c r="AE239" s="120">
        <f t="shared" si="299"/>
        <v>37.27</v>
      </c>
      <c r="AF239" s="120">
        <f t="shared" si="299"/>
        <v>220</v>
      </c>
      <c r="AG239" s="120">
        <f t="shared" si="299"/>
        <v>0</v>
      </c>
      <c r="AH239" s="120">
        <f t="shared" si="299"/>
        <v>1797.84</v>
      </c>
      <c r="AI239" s="119" t="s">
        <v>32</v>
      </c>
    </row>
    <row r="240" s="17" customFormat="1" ht="16" customHeight="1" spans="1:35">
      <c r="A240" s="100">
        <f t="shared" si="239"/>
        <v>237</v>
      </c>
      <c r="B240" s="26" t="s">
        <v>185</v>
      </c>
      <c r="C240" s="139" t="s">
        <v>611</v>
      </c>
      <c r="D240" s="307" t="s">
        <v>612</v>
      </c>
      <c r="E240" s="137">
        <v>3726.65</v>
      </c>
      <c r="F240" s="26">
        <v>3726.65</v>
      </c>
      <c r="G240" s="138">
        <v>6014.67</v>
      </c>
      <c r="H240" s="137">
        <v>3726.65</v>
      </c>
      <c r="I240" s="102">
        <v>2200</v>
      </c>
      <c r="J240" s="102"/>
      <c r="K240" s="26">
        <f t="shared" si="240"/>
        <v>44.72</v>
      </c>
      <c r="L240" s="26">
        <f t="shared" si="241"/>
        <v>596.26</v>
      </c>
      <c r="M240" s="102">
        <f t="shared" si="242"/>
        <v>481.17</v>
      </c>
      <c r="N240" s="26">
        <f t="shared" si="243"/>
        <v>26.09</v>
      </c>
      <c r="O240" s="102">
        <f t="shared" si="244"/>
        <v>110</v>
      </c>
      <c r="P240" s="102">
        <f t="shared" si="245"/>
        <v>0</v>
      </c>
      <c r="Q240" s="102">
        <f t="shared" si="246"/>
        <v>1258.24</v>
      </c>
      <c r="R240" s="26">
        <f t="shared" si="247"/>
        <v>0</v>
      </c>
      <c r="S240" s="26">
        <f t="shared" si="248"/>
        <v>298.13</v>
      </c>
      <c r="T240" s="102">
        <f t="shared" si="249"/>
        <v>120.29</v>
      </c>
      <c r="U240" s="26">
        <f t="shared" si="250"/>
        <v>11.18</v>
      </c>
      <c r="V240" s="102">
        <f t="shared" si="251"/>
        <v>110</v>
      </c>
      <c r="W240" s="102">
        <f t="shared" si="252"/>
        <v>0</v>
      </c>
      <c r="X240" s="26">
        <f t="shared" si="253"/>
        <v>539.6</v>
      </c>
      <c r="Y240" s="26">
        <f t="shared" si="254"/>
        <v>1797.84</v>
      </c>
      <c r="Z240" s="26"/>
      <c r="AA240" s="119" t="s">
        <v>58</v>
      </c>
      <c r="AB240" s="120">
        <f t="shared" ref="AB240:AH240" si="300">K240+R240</f>
        <v>44.72</v>
      </c>
      <c r="AC240" s="120">
        <f t="shared" si="300"/>
        <v>894.39</v>
      </c>
      <c r="AD240" s="120">
        <f t="shared" si="300"/>
        <v>601.46</v>
      </c>
      <c r="AE240" s="120">
        <f t="shared" si="300"/>
        <v>37.27</v>
      </c>
      <c r="AF240" s="120">
        <f t="shared" si="300"/>
        <v>220</v>
      </c>
      <c r="AG240" s="120">
        <f t="shared" si="300"/>
        <v>0</v>
      </c>
      <c r="AH240" s="120">
        <f t="shared" si="300"/>
        <v>1797.84</v>
      </c>
      <c r="AI240" s="119" t="s">
        <v>32</v>
      </c>
    </row>
    <row r="241" s="17" customFormat="1" ht="16" customHeight="1" spans="1:35">
      <c r="A241" s="100">
        <f t="shared" si="239"/>
        <v>238</v>
      </c>
      <c r="B241" s="26" t="s">
        <v>207</v>
      </c>
      <c r="C241" s="29" t="s">
        <v>617</v>
      </c>
      <c r="D241" s="110" t="s">
        <v>618</v>
      </c>
      <c r="E241" s="137">
        <v>3726.65</v>
      </c>
      <c r="F241" s="26">
        <v>3726.65</v>
      </c>
      <c r="G241" s="138">
        <v>6014.67</v>
      </c>
      <c r="H241" s="137">
        <v>3726.65</v>
      </c>
      <c r="I241" s="102">
        <v>3180</v>
      </c>
      <c r="J241" s="102"/>
      <c r="K241" s="26">
        <f t="shared" si="240"/>
        <v>44.72</v>
      </c>
      <c r="L241" s="26">
        <f t="shared" si="241"/>
        <v>596.26</v>
      </c>
      <c r="M241" s="102">
        <f t="shared" si="242"/>
        <v>481.17</v>
      </c>
      <c r="N241" s="26">
        <f t="shared" si="243"/>
        <v>26.09</v>
      </c>
      <c r="O241" s="102">
        <f t="shared" si="244"/>
        <v>159</v>
      </c>
      <c r="P241" s="102">
        <f t="shared" si="245"/>
        <v>0</v>
      </c>
      <c r="Q241" s="102">
        <f t="shared" si="246"/>
        <v>1307.24</v>
      </c>
      <c r="R241" s="26">
        <f t="shared" si="247"/>
        <v>0</v>
      </c>
      <c r="S241" s="26">
        <f t="shared" si="248"/>
        <v>298.13</v>
      </c>
      <c r="T241" s="102">
        <f t="shared" si="249"/>
        <v>120.29</v>
      </c>
      <c r="U241" s="26">
        <f t="shared" si="250"/>
        <v>11.18</v>
      </c>
      <c r="V241" s="102">
        <f t="shared" si="251"/>
        <v>159</v>
      </c>
      <c r="W241" s="102">
        <f t="shared" si="252"/>
        <v>0</v>
      </c>
      <c r="X241" s="26">
        <f t="shared" si="253"/>
        <v>588.6</v>
      </c>
      <c r="Y241" s="26">
        <f t="shared" si="254"/>
        <v>1895.84</v>
      </c>
      <c r="Z241" s="26"/>
      <c r="AA241" s="119" t="s">
        <v>66</v>
      </c>
      <c r="AB241" s="120">
        <f t="shared" ref="AB241:AH241" si="301">K241+R241</f>
        <v>44.72</v>
      </c>
      <c r="AC241" s="120">
        <f t="shared" si="301"/>
        <v>894.39</v>
      </c>
      <c r="AD241" s="120">
        <f t="shared" si="301"/>
        <v>601.46</v>
      </c>
      <c r="AE241" s="120">
        <f t="shared" si="301"/>
        <v>37.27</v>
      </c>
      <c r="AF241" s="120">
        <f t="shared" si="301"/>
        <v>318</v>
      </c>
      <c r="AG241" s="120">
        <f t="shared" si="301"/>
        <v>0</v>
      </c>
      <c r="AH241" s="120">
        <f t="shared" si="301"/>
        <v>1895.84</v>
      </c>
      <c r="AI241" s="119" t="s">
        <v>33</v>
      </c>
    </row>
    <row r="242" s="17" customFormat="1" ht="16" customHeight="1" spans="1:35">
      <c r="A242" s="100">
        <f t="shared" si="239"/>
        <v>239</v>
      </c>
      <c r="B242" s="26" t="s">
        <v>180</v>
      </c>
      <c r="C242" s="141" t="s">
        <v>619</v>
      </c>
      <c r="D242" s="309" t="s">
        <v>620</v>
      </c>
      <c r="E242" s="137">
        <v>3726.65</v>
      </c>
      <c r="F242" s="26">
        <v>3726.65</v>
      </c>
      <c r="G242" s="138">
        <v>6014.67</v>
      </c>
      <c r="H242" s="137">
        <v>3726.65</v>
      </c>
      <c r="I242" s="102">
        <v>3180</v>
      </c>
      <c r="J242" s="102"/>
      <c r="K242" s="26">
        <f t="shared" si="240"/>
        <v>44.72</v>
      </c>
      <c r="L242" s="26">
        <f t="shared" si="241"/>
        <v>596.26</v>
      </c>
      <c r="M242" s="102">
        <f t="shared" si="242"/>
        <v>481.17</v>
      </c>
      <c r="N242" s="26">
        <f t="shared" si="243"/>
        <v>26.09</v>
      </c>
      <c r="O242" s="102">
        <f t="shared" si="244"/>
        <v>159</v>
      </c>
      <c r="P242" s="102">
        <f t="shared" si="245"/>
        <v>0</v>
      </c>
      <c r="Q242" s="102">
        <f t="shared" si="246"/>
        <v>1307.24</v>
      </c>
      <c r="R242" s="26">
        <f t="shared" si="247"/>
        <v>0</v>
      </c>
      <c r="S242" s="26">
        <f t="shared" si="248"/>
        <v>298.13</v>
      </c>
      <c r="T242" s="102">
        <f t="shared" si="249"/>
        <v>120.29</v>
      </c>
      <c r="U242" s="26">
        <f t="shared" si="250"/>
        <v>11.18</v>
      </c>
      <c r="V242" s="102">
        <f t="shared" si="251"/>
        <v>159</v>
      </c>
      <c r="W242" s="102">
        <f t="shared" si="252"/>
        <v>0</v>
      </c>
      <c r="X242" s="26">
        <f t="shared" si="253"/>
        <v>588.6</v>
      </c>
      <c r="Y242" s="26">
        <f t="shared" si="254"/>
        <v>1895.84</v>
      </c>
      <c r="Z242" s="26"/>
      <c r="AA242" s="119" t="s">
        <v>67</v>
      </c>
      <c r="AB242" s="120">
        <f t="shared" ref="AB242:AH242" si="302">K242+R242</f>
        <v>44.72</v>
      </c>
      <c r="AC242" s="120">
        <f t="shared" si="302"/>
        <v>894.39</v>
      </c>
      <c r="AD242" s="120">
        <f t="shared" si="302"/>
        <v>601.46</v>
      </c>
      <c r="AE242" s="120">
        <f t="shared" si="302"/>
        <v>37.27</v>
      </c>
      <c r="AF242" s="120">
        <f t="shared" si="302"/>
        <v>318</v>
      </c>
      <c r="AG242" s="120">
        <f t="shared" si="302"/>
        <v>0</v>
      </c>
      <c r="AH242" s="120">
        <f t="shared" si="302"/>
        <v>1895.84</v>
      </c>
      <c r="AI242" s="119" t="s">
        <v>34</v>
      </c>
    </row>
    <row r="243" s="17" customFormat="1" ht="16" customHeight="1" spans="1:35">
      <c r="A243" s="100">
        <f t="shared" si="239"/>
        <v>240</v>
      </c>
      <c r="B243" s="26" t="s">
        <v>123</v>
      </c>
      <c r="C243" s="29" t="s">
        <v>621</v>
      </c>
      <c r="D243" s="303" t="s">
        <v>622</v>
      </c>
      <c r="E243" s="137">
        <v>3726.65</v>
      </c>
      <c r="F243" s="26">
        <v>3726.65</v>
      </c>
      <c r="G243" s="138">
        <v>6014.67</v>
      </c>
      <c r="H243" s="137">
        <v>3726.65</v>
      </c>
      <c r="I243" s="102">
        <v>2200</v>
      </c>
      <c r="J243" s="102"/>
      <c r="K243" s="26">
        <f t="shared" si="240"/>
        <v>44.72</v>
      </c>
      <c r="L243" s="26">
        <f t="shared" si="241"/>
        <v>596.26</v>
      </c>
      <c r="M243" s="102">
        <f t="shared" si="242"/>
        <v>481.17</v>
      </c>
      <c r="N243" s="26">
        <f t="shared" si="243"/>
        <v>26.09</v>
      </c>
      <c r="O243" s="102">
        <f t="shared" si="244"/>
        <v>110</v>
      </c>
      <c r="P243" s="102">
        <f t="shared" si="245"/>
        <v>0</v>
      </c>
      <c r="Q243" s="102">
        <f t="shared" si="246"/>
        <v>1258.24</v>
      </c>
      <c r="R243" s="26">
        <f t="shared" si="247"/>
        <v>0</v>
      </c>
      <c r="S243" s="26">
        <f t="shared" si="248"/>
        <v>298.13</v>
      </c>
      <c r="T243" s="102">
        <f t="shared" si="249"/>
        <v>120.29</v>
      </c>
      <c r="U243" s="26">
        <f t="shared" si="250"/>
        <v>11.18</v>
      </c>
      <c r="V243" s="102">
        <f t="shared" si="251"/>
        <v>110</v>
      </c>
      <c r="W243" s="102">
        <f t="shared" si="252"/>
        <v>0</v>
      </c>
      <c r="X243" s="26">
        <f t="shared" si="253"/>
        <v>539.6</v>
      </c>
      <c r="Y243" s="26">
        <f t="shared" si="254"/>
        <v>1797.84</v>
      </c>
      <c r="Z243" s="26"/>
      <c r="AA243" s="119" t="s">
        <v>63</v>
      </c>
      <c r="AB243" s="120">
        <f t="shared" ref="AB243:AH243" si="303">K243+R243</f>
        <v>44.72</v>
      </c>
      <c r="AC243" s="120">
        <f t="shared" si="303"/>
        <v>894.39</v>
      </c>
      <c r="AD243" s="120">
        <f t="shared" si="303"/>
        <v>601.46</v>
      </c>
      <c r="AE243" s="120">
        <f t="shared" si="303"/>
        <v>37.27</v>
      </c>
      <c r="AF243" s="120">
        <f t="shared" si="303"/>
        <v>220</v>
      </c>
      <c r="AG243" s="120">
        <f t="shared" si="303"/>
        <v>0</v>
      </c>
      <c r="AH243" s="120">
        <f t="shared" si="303"/>
        <v>1797.84</v>
      </c>
      <c r="AI243" s="119" t="s">
        <v>32</v>
      </c>
    </row>
    <row r="244" s="17" customFormat="1" ht="16" customHeight="1" spans="1:35">
      <c r="A244" s="100">
        <f t="shared" si="239"/>
        <v>241</v>
      </c>
      <c r="B244" s="26" t="s">
        <v>103</v>
      </c>
      <c r="C244" s="29" t="s">
        <v>623</v>
      </c>
      <c r="D244" s="110" t="s">
        <v>624</v>
      </c>
      <c r="E244" s="137">
        <v>3726.65</v>
      </c>
      <c r="F244" s="26">
        <v>3726.65</v>
      </c>
      <c r="G244" s="138">
        <v>6014.67</v>
      </c>
      <c r="H244" s="137">
        <v>3726.65</v>
      </c>
      <c r="I244" s="102">
        <v>3180</v>
      </c>
      <c r="J244" s="102"/>
      <c r="K244" s="26">
        <f t="shared" si="240"/>
        <v>44.72</v>
      </c>
      <c r="L244" s="26">
        <f t="shared" si="241"/>
        <v>596.26</v>
      </c>
      <c r="M244" s="102">
        <f t="shared" si="242"/>
        <v>481.17</v>
      </c>
      <c r="N244" s="26">
        <f t="shared" si="243"/>
        <v>26.09</v>
      </c>
      <c r="O244" s="102">
        <f t="shared" si="244"/>
        <v>159</v>
      </c>
      <c r="P244" s="102">
        <f t="shared" si="245"/>
        <v>0</v>
      </c>
      <c r="Q244" s="102">
        <f t="shared" si="246"/>
        <v>1307.24</v>
      </c>
      <c r="R244" s="26">
        <f t="shared" si="247"/>
        <v>0</v>
      </c>
      <c r="S244" s="26">
        <f t="shared" si="248"/>
        <v>298.13</v>
      </c>
      <c r="T244" s="102">
        <f t="shared" si="249"/>
        <v>120.29</v>
      </c>
      <c r="U244" s="26">
        <f t="shared" si="250"/>
        <v>11.18</v>
      </c>
      <c r="V244" s="102">
        <f t="shared" si="251"/>
        <v>159</v>
      </c>
      <c r="W244" s="102">
        <f t="shared" si="252"/>
        <v>0</v>
      </c>
      <c r="X244" s="26">
        <f t="shared" si="253"/>
        <v>588.6</v>
      </c>
      <c r="Y244" s="26">
        <f t="shared" si="254"/>
        <v>1895.84</v>
      </c>
      <c r="Z244" s="26"/>
      <c r="AA244" s="119" t="s">
        <v>64</v>
      </c>
      <c r="AB244" s="120">
        <f t="shared" ref="AB244:AH244" si="304">K244+R244</f>
        <v>44.72</v>
      </c>
      <c r="AC244" s="120">
        <f t="shared" si="304"/>
        <v>894.39</v>
      </c>
      <c r="AD244" s="120">
        <f t="shared" si="304"/>
        <v>601.46</v>
      </c>
      <c r="AE244" s="120">
        <f t="shared" si="304"/>
        <v>37.27</v>
      </c>
      <c r="AF244" s="120">
        <f t="shared" si="304"/>
        <v>318</v>
      </c>
      <c r="AG244" s="120">
        <f t="shared" si="304"/>
        <v>0</v>
      </c>
      <c r="AH244" s="120">
        <f t="shared" si="304"/>
        <v>1895.84</v>
      </c>
      <c r="AI244" s="119" t="s">
        <v>35</v>
      </c>
    </row>
    <row r="245" s="17" customFormat="1" ht="16" customHeight="1" spans="1:35">
      <c r="A245" s="100">
        <f t="shared" si="239"/>
        <v>242</v>
      </c>
      <c r="B245" s="26" t="s">
        <v>185</v>
      </c>
      <c r="C245" s="20" t="s">
        <v>625</v>
      </c>
      <c r="D245" s="302" t="s">
        <v>626</v>
      </c>
      <c r="E245" s="137">
        <v>3726.65</v>
      </c>
      <c r="F245" s="26">
        <v>3726.65</v>
      </c>
      <c r="G245" s="138">
        <v>6014.67</v>
      </c>
      <c r="H245" s="137">
        <v>3726.65</v>
      </c>
      <c r="I245" s="102">
        <v>0</v>
      </c>
      <c r="J245" s="102"/>
      <c r="K245" s="26">
        <f t="shared" si="240"/>
        <v>44.72</v>
      </c>
      <c r="L245" s="26">
        <f t="shared" si="241"/>
        <v>596.26</v>
      </c>
      <c r="M245" s="102">
        <f t="shared" si="242"/>
        <v>481.17</v>
      </c>
      <c r="N245" s="26">
        <f t="shared" si="243"/>
        <v>26.09</v>
      </c>
      <c r="O245" s="102">
        <f t="shared" si="244"/>
        <v>0</v>
      </c>
      <c r="P245" s="102">
        <f t="shared" si="245"/>
        <v>0</v>
      </c>
      <c r="Q245" s="102">
        <f t="shared" si="246"/>
        <v>1148.24</v>
      </c>
      <c r="R245" s="26">
        <f t="shared" si="247"/>
        <v>0</v>
      </c>
      <c r="S245" s="26">
        <f t="shared" si="248"/>
        <v>298.13</v>
      </c>
      <c r="T245" s="102">
        <f t="shared" si="249"/>
        <v>120.29</v>
      </c>
      <c r="U245" s="26">
        <f t="shared" si="250"/>
        <v>11.18</v>
      </c>
      <c r="V245" s="102">
        <f t="shared" si="251"/>
        <v>0</v>
      </c>
      <c r="W245" s="102">
        <f t="shared" si="252"/>
        <v>0</v>
      </c>
      <c r="X245" s="26">
        <f t="shared" si="253"/>
        <v>429.6</v>
      </c>
      <c r="Y245" s="26">
        <f t="shared" si="254"/>
        <v>1577.84</v>
      </c>
      <c r="Z245" s="26"/>
      <c r="AA245" s="119" t="s">
        <v>54</v>
      </c>
      <c r="AB245" s="120">
        <f t="shared" ref="AB245:AH245" si="305">K245+R245</f>
        <v>44.72</v>
      </c>
      <c r="AC245" s="120">
        <f t="shared" si="305"/>
        <v>894.39</v>
      </c>
      <c r="AD245" s="120">
        <f t="shared" si="305"/>
        <v>601.46</v>
      </c>
      <c r="AE245" s="120">
        <f t="shared" si="305"/>
        <v>37.27</v>
      </c>
      <c r="AF245" s="120">
        <f t="shared" si="305"/>
        <v>0</v>
      </c>
      <c r="AG245" s="120">
        <f t="shared" si="305"/>
        <v>0</v>
      </c>
      <c r="AH245" s="120">
        <f t="shared" si="305"/>
        <v>1577.84</v>
      </c>
      <c r="AI245" s="119" t="s">
        <v>32</v>
      </c>
    </row>
    <row r="246" s="17" customFormat="1" ht="16" customHeight="1" spans="1:35">
      <c r="A246" s="100">
        <f t="shared" si="239"/>
        <v>243</v>
      </c>
      <c r="B246" s="26" t="s">
        <v>517</v>
      </c>
      <c r="C246" s="20" t="s">
        <v>627</v>
      </c>
      <c r="D246" s="110" t="s">
        <v>628</v>
      </c>
      <c r="E246" s="137">
        <v>3726.65</v>
      </c>
      <c r="F246" s="26">
        <v>3726.65</v>
      </c>
      <c r="G246" s="138">
        <v>6014.67</v>
      </c>
      <c r="H246" s="137">
        <v>3726.65</v>
      </c>
      <c r="I246" s="102">
        <v>2200</v>
      </c>
      <c r="J246" s="102"/>
      <c r="K246" s="26">
        <f t="shared" si="240"/>
        <v>44.72</v>
      </c>
      <c r="L246" s="26">
        <f t="shared" si="241"/>
        <v>596.26</v>
      </c>
      <c r="M246" s="102">
        <f t="shared" si="242"/>
        <v>481.17</v>
      </c>
      <c r="N246" s="26">
        <f t="shared" si="243"/>
        <v>26.09</v>
      </c>
      <c r="O246" s="102">
        <f t="shared" si="244"/>
        <v>110</v>
      </c>
      <c r="P246" s="102">
        <f t="shared" si="245"/>
        <v>0</v>
      </c>
      <c r="Q246" s="102">
        <f t="shared" si="246"/>
        <v>1258.24</v>
      </c>
      <c r="R246" s="26">
        <f t="shared" si="247"/>
        <v>0</v>
      </c>
      <c r="S246" s="26">
        <f t="shared" si="248"/>
        <v>298.13</v>
      </c>
      <c r="T246" s="102">
        <f t="shared" si="249"/>
        <v>120.29</v>
      </c>
      <c r="U246" s="26">
        <f t="shared" si="250"/>
        <v>11.18</v>
      </c>
      <c r="V246" s="102">
        <f t="shared" si="251"/>
        <v>110</v>
      </c>
      <c r="W246" s="102">
        <f t="shared" si="252"/>
        <v>0</v>
      </c>
      <c r="X246" s="26">
        <f t="shared" si="253"/>
        <v>539.6</v>
      </c>
      <c r="Y246" s="26">
        <f t="shared" si="254"/>
        <v>1797.84</v>
      </c>
      <c r="Z246" s="26"/>
      <c r="AA246" s="119" t="s">
        <v>45</v>
      </c>
      <c r="AB246" s="120">
        <f t="shared" ref="AB246:AH246" si="306">K246+R246</f>
        <v>44.72</v>
      </c>
      <c r="AC246" s="120">
        <f t="shared" si="306"/>
        <v>894.39</v>
      </c>
      <c r="AD246" s="120">
        <f t="shared" si="306"/>
        <v>601.46</v>
      </c>
      <c r="AE246" s="120">
        <f t="shared" si="306"/>
        <v>37.27</v>
      </c>
      <c r="AF246" s="120">
        <f t="shared" si="306"/>
        <v>220</v>
      </c>
      <c r="AG246" s="120">
        <f t="shared" si="306"/>
        <v>0</v>
      </c>
      <c r="AH246" s="120">
        <f t="shared" si="306"/>
        <v>1797.84</v>
      </c>
      <c r="AI246" s="119" t="s">
        <v>32</v>
      </c>
    </row>
    <row r="247" s="17" customFormat="1" ht="16" customHeight="1" spans="1:35">
      <c r="A247" s="100">
        <f t="shared" si="239"/>
        <v>244</v>
      </c>
      <c r="B247" s="26" t="s">
        <v>113</v>
      </c>
      <c r="C247" s="20" t="s">
        <v>629</v>
      </c>
      <c r="D247" s="110" t="s">
        <v>630</v>
      </c>
      <c r="E247" s="137">
        <v>3726.65</v>
      </c>
      <c r="F247" s="26">
        <v>3726.65</v>
      </c>
      <c r="G247" s="138">
        <v>6014.67</v>
      </c>
      <c r="H247" s="137">
        <v>3726.65</v>
      </c>
      <c r="I247" s="102">
        <v>3180</v>
      </c>
      <c r="J247" s="102"/>
      <c r="K247" s="26">
        <f t="shared" si="240"/>
        <v>44.72</v>
      </c>
      <c r="L247" s="26">
        <f t="shared" si="241"/>
        <v>596.26</v>
      </c>
      <c r="M247" s="102">
        <f t="shared" si="242"/>
        <v>481.17</v>
      </c>
      <c r="N247" s="26">
        <f t="shared" si="243"/>
        <v>26.09</v>
      </c>
      <c r="O247" s="102">
        <f t="shared" si="244"/>
        <v>159</v>
      </c>
      <c r="P247" s="102">
        <f t="shared" si="245"/>
        <v>0</v>
      </c>
      <c r="Q247" s="102">
        <f t="shared" si="246"/>
        <v>1307.24</v>
      </c>
      <c r="R247" s="26">
        <f t="shared" si="247"/>
        <v>0</v>
      </c>
      <c r="S247" s="26">
        <f t="shared" si="248"/>
        <v>298.13</v>
      </c>
      <c r="T247" s="102">
        <f t="shared" si="249"/>
        <v>120.29</v>
      </c>
      <c r="U247" s="26">
        <f t="shared" si="250"/>
        <v>11.18</v>
      </c>
      <c r="V247" s="102">
        <f t="shared" si="251"/>
        <v>159</v>
      </c>
      <c r="W247" s="102">
        <f t="shared" si="252"/>
        <v>0</v>
      </c>
      <c r="X247" s="26">
        <f t="shared" si="253"/>
        <v>588.6</v>
      </c>
      <c r="Y247" s="26">
        <f t="shared" si="254"/>
        <v>1895.84</v>
      </c>
      <c r="Z247" s="26"/>
      <c r="AA247" s="119" t="s">
        <v>68</v>
      </c>
      <c r="AB247" s="120">
        <f t="shared" ref="AB247:AH247" si="307">K247+R247</f>
        <v>44.72</v>
      </c>
      <c r="AC247" s="120">
        <f t="shared" si="307"/>
        <v>894.39</v>
      </c>
      <c r="AD247" s="120">
        <f t="shared" si="307"/>
        <v>601.46</v>
      </c>
      <c r="AE247" s="120">
        <f t="shared" si="307"/>
        <v>37.27</v>
      </c>
      <c r="AF247" s="120">
        <f t="shared" si="307"/>
        <v>318</v>
      </c>
      <c r="AG247" s="120">
        <f t="shared" si="307"/>
        <v>0</v>
      </c>
      <c r="AH247" s="120">
        <f t="shared" si="307"/>
        <v>1895.84</v>
      </c>
      <c r="AI247" s="119" t="s">
        <v>35</v>
      </c>
    </row>
    <row r="248" s="17" customFormat="1" ht="16" customHeight="1" spans="1:35">
      <c r="A248" s="100">
        <f t="shared" si="239"/>
        <v>245</v>
      </c>
      <c r="B248" s="26" t="s">
        <v>103</v>
      </c>
      <c r="C248" s="20" t="s">
        <v>631</v>
      </c>
      <c r="D248" s="110" t="s">
        <v>632</v>
      </c>
      <c r="E248" s="137">
        <v>3726.65</v>
      </c>
      <c r="F248" s="26">
        <v>3726.65</v>
      </c>
      <c r="G248" s="138">
        <v>6014.67</v>
      </c>
      <c r="H248" s="137">
        <v>3726.65</v>
      </c>
      <c r="I248" s="102">
        <v>2200</v>
      </c>
      <c r="J248" s="102"/>
      <c r="K248" s="26">
        <f t="shared" si="240"/>
        <v>44.72</v>
      </c>
      <c r="L248" s="26">
        <f t="shared" si="241"/>
        <v>596.26</v>
      </c>
      <c r="M248" s="102">
        <f t="shared" si="242"/>
        <v>481.17</v>
      </c>
      <c r="N248" s="26">
        <f t="shared" si="243"/>
        <v>26.09</v>
      </c>
      <c r="O248" s="102">
        <f t="shared" si="244"/>
        <v>110</v>
      </c>
      <c r="P248" s="102">
        <f t="shared" si="245"/>
        <v>0</v>
      </c>
      <c r="Q248" s="102">
        <f t="shared" si="246"/>
        <v>1258.24</v>
      </c>
      <c r="R248" s="26">
        <f t="shared" si="247"/>
        <v>0</v>
      </c>
      <c r="S248" s="26">
        <f t="shared" si="248"/>
        <v>298.13</v>
      </c>
      <c r="T248" s="102">
        <f t="shared" si="249"/>
        <v>120.29</v>
      </c>
      <c r="U248" s="26">
        <f t="shared" si="250"/>
        <v>11.18</v>
      </c>
      <c r="V248" s="102">
        <f t="shared" si="251"/>
        <v>110</v>
      </c>
      <c r="W248" s="102">
        <f t="shared" si="252"/>
        <v>0</v>
      </c>
      <c r="X248" s="26">
        <f t="shared" si="253"/>
        <v>539.6</v>
      </c>
      <c r="Y248" s="26">
        <f t="shared" si="254"/>
        <v>1797.84</v>
      </c>
      <c r="Z248" s="26"/>
      <c r="AA248" s="119" t="s">
        <v>40</v>
      </c>
      <c r="AB248" s="120">
        <f t="shared" ref="AB248:AH248" si="308">K248+R248</f>
        <v>44.72</v>
      </c>
      <c r="AC248" s="120">
        <f t="shared" si="308"/>
        <v>894.39</v>
      </c>
      <c r="AD248" s="120">
        <f t="shared" si="308"/>
        <v>601.46</v>
      </c>
      <c r="AE248" s="120">
        <f t="shared" si="308"/>
        <v>37.27</v>
      </c>
      <c r="AF248" s="120">
        <f t="shared" si="308"/>
        <v>220</v>
      </c>
      <c r="AG248" s="120">
        <f t="shared" si="308"/>
        <v>0</v>
      </c>
      <c r="AH248" s="120">
        <f t="shared" si="308"/>
        <v>1797.84</v>
      </c>
      <c r="AI248" s="119" t="s">
        <v>32</v>
      </c>
    </row>
    <row r="249" s="17" customFormat="1" ht="16" customHeight="1" spans="1:35">
      <c r="A249" s="100">
        <f t="shared" si="239"/>
        <v>246</v>
      </c>
      <c r="B249" s="26" t="s">
        <v>103</v>
      </c>
      <c r="C249" s="20" t="s">
        <v>633</v>
      </c>
      <c r="D249" s="110" t="s">
        <v>634</v>
      </c>
      <c r="E249" s="137">
        <v>3726.65</v>
      </c>
      <c r="F249" s="26">
        <v>3726.65</v>
      </c>
      <c r="G249" s="138">
        <v>6014.67</v>
      </c>
      <c r="H249" s="137">
        <v>3726.65</v>
      </c>
      <c r="I249" s="102">
        <v>2200</v>
      </c>
      <c r="J249" s="102"/>
      <c r="K249" s="26">
        <f t="shared" si="240"/>
        <v>44.72</v>
      </c>
      <c r="L249" s="26">
        <f t="shared" si="241"/>
        <v>596.26</v>
      </c>
      <c r="M249" s="102">
        <f t="shared" si="242"/>
        <v>481.17</v>
      </c>
      <c r="N249" s="26">
        <f t="shared" si="243"/>
        <v>26.09</v>
      </c>
      <c r="O249" s="102">
        <f t="shared" si="244"/>
        <v>110</v>
      </c>
      <c r="P249" s="102">
        <f t="shared" si="245"/>
        <v>0</v>
      </c>
      <c r="Q249" s="102">
        <f t="shared" si="246"/>
        <v>1258.24</v>
      </c>
      <c r="R249" s="26">
        <f t="shared" si="247"/>
        <v>0</v>
      </c>
      <c r="S249" s="26">
        <f t="shared" si="248"/>
        <v>298.13</v>
      </c>
      <c r="T249" s="102">
        <f t="shared" si="249"/>
        <v>120.29</v>
      </c>
      <c r="U249" s="26">
        <f t="shared" si="250"/>
        <v>11.18</v>
      </c>
      <c r="V249" s="102">
        <f t="shared" si="251"/>
        <v>110</v>
      </c>
      <c r="W249" s="102">
        <f t="shared" si="252"/>
        <v>0</v>
      </c>
      <c r="X249" s="26">
        <f t="shared" si="253"/>
        <v>539.6</v>
      </c>
      <c r="Y249" s="26">
        <f t="shared" si="254"/>
        <v>1797.84</v>
      </c>
      <c r="Z249" s="26"/>
      <c r="AA249" s="119" t="s">
        <v>42</v>
      </c>
      <c r="AB249" s="120">
        <f t="shared" ref="AB249:AH249" si="309">K249+R249</f>
        <v>44.72</v>
      </c>
      <c r="AC249" s="120">
        <f t="shared" si="309"/>
        <v>894.39</v>
      </c>
      <c r="AD249" s="120">
        <f t="shared" si="309"/>
        <v>601.46</v>
      </c>
      <c r="AE249" s="120">
        <f t="shared" si="309"/>
        <v>37.27</v>
      </c>
      <c r="AF249" s="120">
        <f t="shared" si="309"/>
        <v>220</v>
      </c>
      <c r="AG249" s="120">
        <f t="shared" si="309"/>
        <v>0</v>
      </c>
      <c r="AH249" s="120">
        <f t="shared" si="309"/>
        <v>1797.84</v>
      </c>
      <c r="AI249" s="119" t="s">
        <v>32</v>
      </c>
    </row>
    <row r="250" s="17" customFormat="1" ht="16" customHeight="1" spans="1:35">
      <c r="A250" s="100">
        <f t="shared" si="239"/>
        <v>247</v>
      </c>
      <c r="B250" s="26" t="s">
        <v>113</v>
      </c>
      <c r="C250" s="29" t="s">
        <v>635</v>
      </c>
      <c r="D250" s="110" t="s">
        <v>636</v>
      </c>
      <c r="E250" s="137">
        <v>3726.65</v>
      </c>
      <c r="F250" s="26">
        <v>3726.65</v>
      </c>
      <c r="G250" s="138">
        <v>6014.67</v>
      </c>
      <c r="H250" s="137">
        <v>3726.65</v>
      </c>
      <c r="I250" s="102">
        <v>3180</v>
      </c>
      <c r="J250" s="102"/>
      <c r="K250" s="26">
        <f t="shared" si="240"/>
        <v>44.72</v>
      </c>
      <c r="L250" s="26">
        <f t="shared" si="241"/>
        <v>596.26</v>
      </c>
      <c r="M250" s="102">
        <f t="shared" si="242"/>
        <v>481.17</v>
      </c>
      <c r="N250" s="26">
        <f t="shared" si="243"/>
        <v>26.09</v>
      </c>
      <c r="O250" s="102">
        <f t="shared" si="244"/>
        <v>159</v>
      </c>
      <c r="P250" s="102">
        <f t="shared" si="245"/>
        <v>0</v>
      </c>
      <c r="Q250" s="102">
        <f t="shared" si="246"/>
        <v>1307.24</v>
      </c>
      <c r="R250" s="26">
        <f t="shared" si="247"/>
        <v>0</v>
      </c>
      <c r="S250" s="26">
        <f t="shared" si="248"/>
        <v>298.13</v>
      </c>
      <c r="T250" s="102">
        <f t="shared" si="249"/>
        <v>120.29</v>
      </c>
      <c r="U250" s="26">
        <f t="shared" si="250"/>
        <v>11.18</v>
      </c>
      <c r="V250" s="102">
        <f t="shared" si="251"/>
        <v>159</v>
      </c>
      <c r="W250" s="102">
        <f t="shared" si="252"/>
        <v>0</v>
      </c>
      <c r="X250" s="26">
        <f t="shared" si="253"/>
        <v>588.6</v>
      </c>
      <c r="Y250" s="26">
        <f t="shared" si="254"/>
        <v>1895.84</v>
      </c>
      <c r="Z250" s="26"/>
      <c r="AA250" s="119" t="s">
        <v>50</v>
      </c>
      <c r="AB250" s="120">
        <f t="shared" ref="AB250:AH250" si="310">K250+R250</f>
        <v>44.72</v>
      </c>
      <c r="AC250" s="120">
        <f t="shared" si="310"/>
        <v>894.39</v>
      </c>
      <c r="AD250" s="120">
        <f t="shared" si="310"/>
        <v>601.46</v>
      </c>
      <c r="AE250" s="120">
        <f t="shared" si="310"/>
        <v>37.27</v>
      </c>
      <c r="AF250" s="120">
        <f t="shared" si="310"/>
        <v>318</v>
      </c>
      <c r="AG250" s="120">
        <f t="shared" si="310"/>
        <v>0</v>
      </c>
      <c r="AH250" s="120">
        <f t="shared" si="310"/>
        <v>1895.84</v>
      </c>
      <c r="AI250" s="119" t="s">
        <v>35</v>
      </c>
    </row>
    <row r="251" s="17" customFormat="1" ht="16" customHeight="1" spans="1:35">
      <c r="A251" s="100">
        <f t="shared" si="239"/>
        <v>248</v>
      </c>
      <c r="B251" s="26" t="s">
        <v>552</v>
      </c>
      <c r="C251" s="29" t="s">
        <v>637</v>
      </c>
      <c r="D251" s="110" t="s">
        <v>638</v>
      </c>
      <c r="E251" s="137">
        <v>3726.65</v>
      </c>
      <c r="F251" s="26">
        <v>3726.65</v>
      </c>
      <c r="G251" s="138">
        <v>6014.67</v>
      </c>
      <c r="H251" s="137">
        <v>3726.65</v>
      </c>
      <c r="I251" s="102">
        <v>2200</v>
      </c>
      <c r="J251" s="102"/>
      <c r="K251" s="26">
        <f t="shared" si="240"/>
        <v>44.72</v>
      </c>
      <c r="L251" s="26">
        <f t="shared" si="241"/>
        <v>596.26</v>
      </c>
      <c r="M251" s="102">
        <f t="shared" si="242"/>
        <v>481.17</v>
      </c>
      <c r="N251" s="26">
        <f t="shared" si="243"/>
        <v>26.09</v>
      </c>
      <c r="O251" s="102">
        <f t="shared" si="244"/>
        <v>110</v>
      </c>
      <c r="P251" s="102">
        <f t="shared" si="245"/>
        <v>0</v>
      </c>
      <c r="Q251" s="102">
        <f t="shared" si="246"/>
        <v>1258.24</v>
      </c>
      <c r="R251" s="26">
        <f t="shared" si="247"/>
        <v>0</v>
      </c>
      <c r="S251" s="26">
        <f t="shared" si="248"/>
        <v>298.13</v>
      </c>
      <c r="T251" s="102">
        <f t="shared" si="249"/>
        <v>120.29</v>
      </c>
      <c r="U251" s="26">
        <f t="shared" si="250"/>
        <v>11.18</v>
      </c>
      <c r="V251" s="102">
        <f t="shared" si="251"/>
        <v>110</v>
      </c>
      <c r="W251" s="102">
        <f t="shared" si="252"/>
        <v>0</v>
      </c>
      <c r="X251" s="26">
        <f t="shared" si="253"/>
        <v>539.6</v>
      </c>
      <c r="Y251" s="26">
        <f t="shared" si="254"/>
        <v>1797.84</v>
      </c>
      <c r="Z251" s="26"/>
      <c r="AA251" s="119" t="s">
        <v>43</v>
      </c>
      <c r="AB251" s="120">
        <f t="shared" ref="AB251:AH251" si="311">K251+R251</f>
        <v>44.72</v>
      </c>
      <c r="AC251" s="120">
        <f t="shared" si="311"/>
        <v>894.39</v>
      </c>
      <c r="AD251" s="120">
        <f t="shared" si="311"/>
        <v>601.46</v>
      </c>
      <c r="AE251" s="120">
        <f t="shared" si="311"/>
        <v>37.27</v>
      </c>
      <c r="AF251" s="120">
        <f t="shared" si="311"/>
        <v>220</v>
      </c>
      <c r="AG251" s="120">
        <f t="shared" si="311"/>
        <v>0</v>
      </c>
      <c r="AH251" s="120">
        <f t="shared" si="311"/>
        <v>1797.84</v>
      </c>
      <c r="AI251" s="119" t="s">
        <v>32</v>
      </c>
    </row>
    <row r="252" s="17" customFormat="1" ht="16" customHeight="1" spans="1:35">
      <c r="A252" s="100">
        <f t="shared" si="239"/>
        <v>249</v>
      </c>
      <c r="B252" s="26" t="s">
        <v>352</v>
      </c>
      <c r="C252" s="20" t="s">
        <v>641</v>
      </c>
      <c r="D252" s="124" t="s">
        <v>642</v>
      </c>
      <c r="E252" s="137">
        <v>3726.65</v>
      </c>
      <c r="F252" s="26">
        <v>3726.65</v>
      </c>
      <c r="G252" s="138">
        <v>6014.67</v>
      </c>
      <c r="H252" s="137">
        <v>3726.65</v>
      </c>
      <c r="I252" s="102">
        <v>3180</v>
      </c>
      <c r="J252" s="102"/>
      <c r="K252" s="26">
        <f t="shared" si="240"/>
        <v>44.72</v>
      </c>
      <c r="L252" s="26">
        <f t="shared" si="241"/>
        <v>596.26</v>
      </c>
      <c r="M252" s="102">
        <f t="shared" si="242"/>
        <v>481.17</v>
      </c>
      <c r="N252" s="26">
        <f t="shared" si="243"/>
        <v>26.09</v>
      </c>
      <c r="O252" s="102">
        <f t="shared" si="244"/>
        <v>159</v>
      </c>
      <c r="P252" s="102">
        <f t="shared" si="245"/>
        <v>0</v>
      </c>
      <c r="Q252" s="102">
        <f t="shared" si="246"/>
        <v>1307.24</v>
      </c>
      <c r="R252" s="26">
        <f t="shared" si="247"/>
        <v>0</v>
      </c>
      <c r="S252" s="26">
        <f t="shared" si="248"/>
        <v>298.13</v>
      </c>
      <c r="T252" s="102">
        <f t="shared" si="249"/>
        <v>120.29</v>
      </c>
      <c r="U252" s="26">
        <f t="shared" si="250"/>
        <v>11.18</v>
      </c>
      <c r="V252" s="102">
        <f t="shared" si="251"/>
        <v>159</v>
      </c>
      <c r="W252" s="102">
        <f t="shared" si="252"/>
        <v>0</v>
      </c>
      <c r="X252" s="26">
        <f t="shared" si="253"/>
        <v>588.6</v>
      </c>
      <c r="Y252" s="26">
        <f t="shared" si="254"/>
        <v>1895.84</v>
      </c>
      <c r="Z252" s="26"/>
      <c r="AA252" s="119" t="s">
        <v>72</v>
      </c>
      <c r="AB252" s="120">
        <f t="shared" ref="AB252:AH252" si="312">K252+R252</f>
        <v>44.72</v>
      </c>
      <c r="AC252" s="120">
        <f t="shared" si="312"/>
        <v>894.39</v>
      </c>
      <c r="AD252" s="120">
        <f t="shared" si="312"/>
        <v>601.46</v>
      </c>
      <c r="AE252" s="120">
        <f t="shared" si="312"/>
        <v>37.27</v>
      </c>
      <c r="AF252" s="120">
        <f t="shared" si="312"/>
        <v>318</v>
      </c>
      <c r="AG252" s="120">
        <f t="shared" si="312"/>
        <v>0</v>
      </c>
      <c r="AH252" s="120">
        <f t="shared" si="312"/>
        <v>1895.84</v>
      </c>
      <c r="AI252" s="119" t="s">
        <v>34</v>
      </c>
    </row>
    <row r="253" s="17" customFormat="1" ht="16" customHeight="1" spans="1:35">
      <c r="A253" s="100">
        <f t="shared" si="239"/>
        <v>250</v>
      </c>
      <c r="B253" s="26" t="s">
        <v>352</v>
      </c>
      <c r="C253" s="20" t="s">
        <v>643</v>
      </c>
      <c r="D253" s="305" t="s">
        <v>644</v>
      </c>
      <c r="E253" s="137">
        <v>3726.65</v>
      </c>
      <c r="F253" s="26">
        <v>3726.65</v>
      </c>
      <c r="G253" s="138">
        <v>6014.67</v>
      </c>
      <c r="H253" s="137">
        <v>3726.65</v>
      </c>
      <c r="I253" s="102">
        <v>3180</v>
      </c>
      <c r="J253" s="102"/>
      <c r="K253" s="26">
        <f t="shared" si="240"/>
        <v>44.72</v>
      </c>
      <c r="L253" s="26">
        <f t="shared" si="241"/>
        <v>596.26</v>
      </c>
      <c r="M253" s="102">
        <f t="shared" si="242"/>
        <v>481.17</v>
      </c>
      <c r="N253" s="26">
        <f t="shared" si="243"/>
        <v>26.09</v>
      </c>
      <c r="O253" s="102">
        <f t="shared" si="244"/>
        <v>159</v>
      </c>
      <c r="P253" s="102">
        <f t="shared" si="245"/>
        <v>0</v>
      </c>
      <c r="Q253" s="102">
        <f t="shared" si="246"/>
        <v>1307.24</v>
      </c>
      <c r="R253" s="26">
        <f t="shared" si="247"/>
        <v>0</v>
      </c>
      <c r="S253" s="26">
        <f t="shared" si="248"/>
        <v>298.13</v>
      </c>
      <c r="T253" s="102">
        <f t="shared" si="249"/>
        <v>120.29</v>
      </c>
      <c r="U253" s="26">
        <f t="shared" si="250"/>
        <v>11.18</v>
      </c>
      <c r="V253" s="102">
        <f t="shared" si="251"/>
        <v>159</v>
      </c>
      <c r="W253" s="102">
        <f t="shared" si="252"/>
        <v>0</v>
      </c>
      <c r="X253" s="26">
        <f t="shared" si="253"/>
        <v>588.6</v>
      </c>
      <c r="Y253" s="26">
        <f t="shared" si="254"/>
        <v>1895.84</v>
      </c>
      <c r="Z253" s="26"/>
      <c r="AA253" s="119" t="s">
        <v>72</v>
      </c>
      <c r="AB253" s="120">
        <f t="shared" ref="AB253:AH253" si="313">K253+R253</f>
        <v>44.72</v>
      </c>
      <c r="AC253" s="120">
        <f t="shared" si="313"/>
        <v>894.39</v>
      </c>
      <c r="AD253" s="120">
        <f t="shared" si="313"/>
        <v>601.46</v>
      </c>
      <c r="AE253" s="120">
        <f t="shared" si="313"/>
        <v>37.27</v>
      </c>
      <c r="AF253" s="120">
        <f t="shared" si="313"/>
        <v>318</v>
      </c>
      <c r="AG253" s="120">
        <f t="shared" si="313"/>
        <v>0</v>
      </c>
      <c r="AH253" s="120">
        <f t="shared" si="313"/>
        <v>1895.84</v>
      </c>
      <c r="AI253" s="119" t="s">
        <v>34</v>
      </c>
    </row>
    <row r="254" s="17" customFormat="1" ht="16" customHeight="1" spans="1:35">
      <c r="A254" s="100">
        <f t="shared" si="239"/>
        <v>251</v>
      </c>
      <c r="B254" s="26" t="s">
        <v>395</v>
      </c>
      <c r="C254" s="20" t="s">
        <v>645</v>
      </c>
      <c r="D254" s="124" t="s">
        <v>646</v>
      </c>
      <c r="E254" s="137">
        <v>3726.65</v>
      </c>
      <c r="F254" s="26">
        <v>3726.65</v>
      </c>
      <c r="G254" s="138">
        <v>6014.67</v>
      </c>
      <c r="H254" s="137">
        <v>3726.65</v>
      </c>
      <c r="I254" s="102">
        <v>2200</v>
      </c>
      <c r="J254" s="102"/>
      <c r="K254" s="26">
        <f t="shared" si="240"/>
        <v>44.72</v>
      </c>
      <c r="L254" s="26">
        <f t="shared" si="241"/>
        <v>596.26</v>
      </c>
      <c r="M254" s="102">
        <f t="shared" si="242"/>
        <v>481.17</v>
      </c>
      <c r="N254" s="26">
        <f t="shared" si="243"/>
        <v>26.09</v>
      </c>
      <c r="O254" s="102">
        <f t="shared" si="244"/>
        <v>110</v>
      </c>
      <c r="P254" s="102">
        <f t="shared" si="245"/>
        <v>0</v>
      </c>
      <c r="Q254" s="102">
        <f t="shared" si="246"/>
        <v>1258.24</v>
      </c>
      <c r="R254" s="26">
        <f t="shared" si="247"/>
        <v>0</v>
      </c>
      <c r="S254" s="26">
        <f t="shared" si="248"/>
        <v>298.13</v>
      </c>
      <c r="T254" s="102">
        <f t="shared" si="249"/>
        <v>120.29</v>
      </c>
      <c r="U254" s="26">
        <f t="shared" si="250"/>
        <v>11.18</v>
      </c>
      <c r="V254" s="102">
        <f t="shared" si="251"/>
        <v>110</v>
      </c>
      <c r="W254" s="102">
        <f t="shared" si="252"/>
        <v>0</v>
      </c>
      <c r="X254" s="26">
        <f t="shared" si="253"/>
        <v>539.6</v>
      </c>
      <c r="Y254" s="26">
        <f t="shared" si="254"/>
        <v>1797.84</v>
      </c>
      <c r="Z254" s="26"/>
      <c r="AA254" s="119" t="s">
        <v>62</v>
      </c>
      <c r="AB254" s="120">
        <f t="shared" ref="AB254:AH254" si="314">K254+R254</f>
        <v>44.72</v>
      </c>
      <c r="AC254" s="120">
        <f t="shared" si="314"/>
        <v>894.39</v>
      </c>
      <c r="AD254" s="120">
        <f t="shared" si="314"/>
        <v>601.46</v>
      </c>
      <c r="AE254" s="120">
        <f t="shared" si="314"/>
        <v>37.27</v>
      </c>
      <c r="AF254" s="120">
        <f t="shared" si="314"/>
        <v>220</v>
      </c>
      <c r="AG254" s="120">
        <f t="shared" si="314"/>
        <v>0</v>
      </c>
      <c r="AH254" s="120">
        <f t="shared" si="314"/>
        <v>1797.84</v>
      </c>
      <c r="AI254" s="119" t="s">
        <v>32</v>
      </c>
    </row>
    <row r="255" s="17" customFormat="1" ht="16" customHeight="1" spans="1:35">
      <c r="A255" s="100">
        <f t="shared" si="239"/>
        <v>252</v>
      </c>
      <c r="B255" s="26" t="s">
        <v>103</v>
      </c>
      <c r="C255" s="20" t="s">
        <v>647</v>
      </c>
      <c r="D255" s="305" t="s">
        <v>648</v>
      </c>
      <c r="E255" s="137">
        <v>3726.65</v>
      </c>
      <c r="F255" s="26">
        <v>3726.65</v>
      </c>
      <c r="G255" s="138">
        <v>6014.67</v>
      </c>
      <c r="H255" s="137">
        <v>3726.65</v>
      </c>
      <c r="I255" s="102">
        <v>2200</v>
      </c>
      <c r="J255" s="102"/>
      <c r="K255" s="26">
        <f t="shared" si="240"/>
        <v>44.72</v>
      </c>
      <c r="L255" s="26">
        <f t="shared" si="241"/>
        <v>596.26</v>
      </c>
      <c r="M255" s="102">
        <f t="shared" si="242"/>
        <v>481.17</v>
      </c>
      <c r="N255" s="26">
        <f t="shared" si="243"/>
        <v>26.09</v>
      </c>
      <c r="O255" s="102">
        <f t="shared" si="244"/>
        <v>110</v>
      </c>
      <c r="P255" s="102">
        <f t="shared" si="245"/>
        <v>0</v>
      </c>
      <c r="Q255" s="102">
        <f t="shared" si="246"/>
        <v>1258.24</v>
      </c>
      <c r="R255" s="26">
        <f t="shared" si="247"/>
        <v>0</v>
      </c>
      <c r="S255" s="26">
        <f t="shared" si="248"/>
        <v>298.13</v>
      </c>
      <c r="T255" s="102">
        <f t="shared" si="249"/>
        <v>120.29</v>
      </c>
      <c r="U255" s="26">
        <f t="shared" si="250"/>
        <v>11.18</v>
      </c>
      <c r="V255" s="102">
        <f t="shared" si="251"/>
        <v>110</v>
      </c>
      <c r="W255" s="102">
        <f t="shared" si="252"/>
        <v>0</v>
      </c>
      <c r="X255" s="26">
        <f t="shared" si="253"/>
        <v>539.6</v>
      </c>
      <c r="Y255" s="26">
        <f t="shared" si="254"/>
        <v>1797.84</v>
      </c>
      <c r="Z255" s="26"/>
      <c r="AA255" s="119" t="s">
        <v>40</v>
      </c>
      <c r="AB255" s="120">
        <f t="shared" ref="AB255:AH255" si="315">K255+R255</f>
        <v>44.72</v>
      </c>
      <c r="AC255" s="120">
        <f t="shared" si="315"/>
        <v>894.39</v>
      </c>
      <c r="AD255" s="120">
        <f t="shared" si="315"/>
        <v>601.46</v>
      </c>
      <c r="AE255" s="120">
        <f t="shared" si="315"/>
        <v>37.27</v>
      </c>
      <c r="AF255" s="120">
        <f t="shared" si="315"/>
        <v>220</v>
      </c>
      <c r="AG255" s="120">
        <f t="shared" si="315"/>
        <v>0</v>
      </c>
      <c r="AH255" s="120">
        <f t="shared" si="315"/>
        <v>1797.84</v>
      </c>
      <c r="AI255" s="119" t="s">
        <v>32</v>
      </c>
    </row>
    <row r="256" s="17" customFormat="1" ht="16" customHeight="1" spans="1:35">
      <c r="A256" s="100">
        <f t="shared" ref="A256:A319" si="316">ROW()-3</f>
        <v>253</v>
      </c>
      <c r="B256" s="26" t="s">
        <v>113</v>
      </c>
      <c r="C256" s="20" t="s">
        <v>649</v>
      </c>
      <c r="D256" s="305" t="s">
        <v>650</v>
      </c>
      <c r="E256" s="137">
        <v>3726.65</v>
      </c>
      <c r="F256" s="26">
        <v>3726.65</v>
      </c>
      <c r="G256" s="138">
        <v>6014.67</v>
      </c>
      <c r="H256" s="137">
        <v>3726.65</v>
      </c>
      <c r="I256" s="102">
        <v>3180</v>
      </c>
      <c r="J256" s="102"/>
      <c r="K256" s="26">
        <f t="shared" ref="K256:K319" si="317">ROUND(E256*0.012,2)</f>
        <v>44.72</v>
      </c>
      <c r="L256" s="26">
        <f t="shared" ref="L256:L319" si="318">ROUND(F256*0.16,2)</f>
        <v>596.26</v>
      </c>
      <c r="M256" s="102">
        <f t="shared" ref="M256:M319" si="319">ROUND(G256*0.08,2)</f>
        <v>481.17</v>
      </c>
      <c r="N256" s="26">
        <f t="shared" ref="N256:N319" si="320">ROUND(H256*0.007,2)</f>
        <v>26.09</v>
      </c>
      <c r="O256" s="102">
        <f t="shared" ref="O256:O319" si="321">I256*5%</f>
        <v>159</v>
      </c>
      <c r="P256" s="102">
        <f t="shared" ref="P256:P319" si="322">J256*50%</f>
        <v>0</v>
      </c>
      <c r="Q256" s="102">
        <f t="shared" ref="Q256:Q319" si="323">SUM(K256:P256)</f>
        <v>1307.24</v>
      </c>
      <c r="R256" s="26">
        <f t="shared" ref="R256:R319" si="324">E256*0</f>
        <v>0</v>
      </c>
      <c r="S256" s="26">
        <f t="shared" ref="S256:S319" si="325">ROUND(F256*0.08,2)</f>
        <v>298.13</v>
      </c>
      <c r="T256" s="102">
        <f t="shared" ref="T256:T319" si="326">ROUND(G256*0.02,2)</f>
        <v>120.29</v>
      </c>
      <c r="U256" s="26">
        <f t="shared" ref="U256:U319" si="327">ROUND(H256*0.003,2)</f>
        <v>11.18</v>
      </c>
      <c r="V256" s="102">
        <f t="shared" ref="V256:V319" si="328">I256*5%</f>
        <v>159</v>
      </c>
      <c r="W256" s="102">
        <f t="shared" ref="W256:W319" si="329">J256*50%</f>
        <v>0</v>
      </c>
      <c r="X256" s="26">
        <f t="shared" ref="X256:X319" si="330">SUM(R256:W256)</f>
        <v>588.6</v>
      </c>
      <c r="Y256" s="26">
        <f t="shared" ref="Y256:Y319" si="331">Q256+X256</f>
        <v>1895.84</v>
      </c>
      <c r="Z256" s="26"/>
      <c r="AA256" s="119" t="s">
        <v>50</v>
      </c>
      <c r="AB256" s="120">
        <f t="shared" ref="AB256:AH256" si="332">K256+R256</f>
        <v>44.72</v>
      </c>
      <c r="AC256" s="120">
        <f t="shared" si="332"/>
        <v>894.39</v>
      </c>
      <c r="AD256" s="120">
        <f t="shared" si="332"/>
        <v>601.46</v>
      </c>
      <c r="AE256" s="120">
        <f t="shared" si="332"/>
        <v>37.27</v>
      </c>
      <c r="AF256" s="120">
        <f t="shared" si="332"/>
        <v>318</v>
      </c>
      <c r="AG256" s="120">
        <f t="shared" si="332"/>
        <v>0</v>
      </c>
      <c r="AH256" s="120">
        <f t="shared" si="332"/>
        <v>1895.84</v>
      </c>
      <c r="AI256" s="119" t="s">
        <v>34</v>
      </c>
    </row>
    <row r="257" s="17" customFormat="1" ht="16" customHeight="1" spans="1:35">
      <c r="A257" s="100">
        <f t="shared" si="316"/>
        <v>254</v>
      </c>
      <c r="B257" s="26" t="s">
        <v>113</v>
      </c>
      <c r="C257" s="20" t="s">
        <v>653</v>
      </c>
      <c r="D257" s="305" t="s">
        <v>654</v>
      </c>
      <c r="E257" s="137">
        <v>3726.65</v>
      </c>
      <c r="F257" s="26">
        <v>3726.65</v>
      </c>
      <c r="G257" s="138">
        <v>6014.67</v>
      </c>
      <c r="H257" s="137">
        <v>3726.65</v>
      </c>
      <c r="I257" s="102">
        <v>3180</v>
      </c>
      <c r="J257" s="102"/>
      <c r="K257" s="26">
        <f t="shared" si="317"/>
        <v>44.72</v>
      </c>
      <c r="L257" s="26">
        <f t="shared" si="318"/>
        <v>596.26</v>
      </c>
      <c r="M257" s="102">
        <f t="shared" si="319"/>
        <v>481.17</v>
      </c>
      <c r="N257" s="26">
        <f t="shared" si="320"/>
        <v>26.09</v>
      </c>
      <c r="O257" s="102">
        <f t="shared" si="321"/>
        <v>159</v>
      </c>
      <c r="P257" s="102">
        <f t="shared" si="322"/>
        <v>0</v>
      </c>
      <c r="Q257" s="102">
        <f t="shared" si="323"/>
        <v>1307.24</v>
      </c>
      <c r="R257" s="26">
        <f t="shared" si="324"/>
        <v>0</v>
      </c>
      <c r="S257" s="26">
        <f t="shared" si="325"/>
        <v>298.13</v>
      </c>
      <c r="T257" s="102">
        <f t="shared" si="326"/>
        <v>120.29</v>
      </c>
      <c r="U257" s="26">
        <f t="shared" si="327"/>
        <v>11.18</v>
      </c>
      <c r="V257" s="102">
        <f t="shared" si="328"/>
        <v>159</v>
      </c>
      <c r="W257" s="102">
        <f t="shared" si="329"/>
        <v>0</v>
      </c>
      <c r="X257" s="26">
        <f t="shared" si="330"/>
        <v>588.6</v>
      </c>
      <c r="Y257" s="26">
        <f t="shared" si="331"/>
        <v>1895.84</v>
      </c>
      <c r="Z257" s="26"/>
      <c r="AA257" s="119" t="s">
        <v>68</v>
      </c>
      <c r="AB257" s="120">
        <f t="shared" ref="AB257:AH257" si="333">K257+R257</f>
        <v>44.72</v>
      </c>
      <c r="AC257" s="120">
        <f t="shared" si="333"/>
        <v>894.39</v>
      </c>
      <c r="AD257" s="120">
        <f t="shared" si="333"/>
        <v>601.46</v>
      </c>
      <c r="AE257" s="120">
        <f t="shared" si="333"/>
        <v>37.27</v>
      </c>
      <c r="AF257" s="120">
        <f t="shared" si="333"/>
        <v>318</v>
      </c>
      <c r="AG257" s="120">
        <f t="shared" si="333"/>
        <v>0</v>
      </c>
      <c r="AH257" s="120">
        <f t="shared" si="333"/>
        <v>1895.84</v>
      </c>
      <c r="AI257" s="119" t="s">
        <v>35</v>
      </c>
    </row>
    <row r="258" s="17" customFormat="1" ht="16" customHeight="1" spans="1:35">
      <c r="A258" s="100">
        <f t="shared" si="316"/>
        <v>255</v>
      </c>
      <c r="B258" s="26" t="s">
        <v>113</v>
      </c>
      <c r="C258" s="20" t="s">
        <v>655</v>
      </c>
      <c r="D258" s="305" t="s">
        <v>656</v>
      </c>
      <c r="E258" s="137">
        <v>3726.65</v>
      </c>
      <c r="F258" s="26">
        <v>3726.65</v>
      </c>
      <c r="G258" s="138">
        <v>6014.67</v>
      </c>
      <c r="H258" s="137">
        <v>3726.65</v>
      </c>
      <c r="I258" s="102">
        <v>3180</v>
      </c>
      <c r="J258" s="102"/>
      <c r="K258" s="26">
        <f t="shared" si="317"/>
        <v>44.72</v>
      </c>
      <c r="L258" s="26">
        <f t="shared" si="318"/>
        <v>596.26</v>
      </c>
      <c r="M258" s="102">
        <f t="shared" si="319"/>
        <v>481.17</v>
      </c>
      <c r="N258" s="26">
        <f t="shared" si="320"/>
        <v>26.09</v>
      </c>
      <c r="O258" s="102">
        <f t="shared" si="321"/>
        <v>159</v>
      </c>
      <c r="P258" s="102">
        <f t="shared" si="322"/>
        <v>0</v>
      </c>
      <c r="Q258" s="102">
        <f t="shared" si="323"/>
        <v>1307.24</v>
      </c>
      <c r="R258" s="26">
        <f t="shared" si="324"/>
        <v>0</v>
      </c>
      <c r="S258" s="26">
        <f t="shared" si="325"/>
        <v>298.13</v>
      </c>
      <c r="T258" s="102">
        <f t="shared" si="326"/>
        <v>120.29</v>
      </c>
      <c r="U258" s="26">
        <f t="shared" si="327"/>
        <v>11.18</v>
      </c>
      <c r="V258" s="102">
        <f t="shared" si="328"/>
        <v>159</v>
      </c>
      <c r="W258" s="102">
        <f t="shared" si="329"/>
        <v>0</v>
      </c>
      <c r="X258" s="26">
        <f t="shared" si="330"/>
        <v>588.6</v>
      </c>
      <c r="Y258" s="26">
        <f t="shared" si="331"/>
        <v>1895.84</v>
      </c>
      <c r="Z258" s="26"/>
      <c r="AA258" s="119" t="s">
        <v>68</v>
      </c>
      <c r="AB258" s="120">
        <f t="shared" ref="AB258:AH258" si="334">K258+R258</f>
        <v>44.72</v>
      </c>
      <c r="AC258" s="120">
        <f t="shared" si="334"/>
        <v>894.39</v>
      </c>
      <c r="AD258" s="120">
        <f t="shared" si="334"/>
        <v>601.46</v>
      </c>
      <c r="AE258" s="120">
        <f t="shared" si="334"/>
        <v>37.27</v>
      </c>
      <c r="AF258" s="120">
        <f t="shared" si="334"/>
        <v>318</v>
      </c>
      <c r="AG258" s="120">
        <f t="shared" si="334"/>
        <v>0</v>
      </c>
      <c r="AH258" s="120">
        <f t="shared" si="334"/>
        <v>1895.84</v>
      </c>
      <c r="AI258" s="119" t="s">
        <v>35</v>
      </c>
    </row>
    <row r="259" s="17" customFormat="1" ht="16" customHeight="1" spans="1:35">
      <c r="A259" s="100">
        <f t="shared" si="316"/>
        <v>256</v>
      </c>
      <c r="B259" s="26" t="s">
        <v>517</v>
      </c>
      <c r="C259" s="20" t="s">
        <v>657</v>
      </c>
      <c r="D259" s="124" t="s">
        <v>658</v>
      </c>
      <c r="E259" s="137">
        <v>3726.65</v>
      </c>
      <c r="F259" s="26">
        <v>3726.65</v>
      </c>
      <c r="G259" s="138">
        <v>6014.67</v>
      </c>
      <c r="H259" s="137">
        <v>3726.65</v>
      </c>
      <c r="I259" s="102">
        <v>2200</v>
      </c>
      <c r="J259" s="102"/>
      <c r="K259" s="26">
        <f t="shared" si="317"/>
        <v>44.72</v>
      </c>
      <c r="L259" s="26">
        <f t="shared" si="318"/>
        <v>596.26</v>
      </c>
      <c r="M259" s="102">
        <f t="shared" si="319"/>
        <v>481.17</v>
      </c>
      <c r="N259" s="26">
        <f t="shared" si="320"/>
        <v>26.09</v>
      </c>
      <c r="O259" s="102">
        <f t="shared" si="321"/>
        <v>110</v>
      </c>
      <c r="P259" s="102">
        <f t="shared" si="322"/>
        <v>0</v>
      </c>
      <c r="Q259" s="102">
        <f t="shared" si="323"/>
        <v>1258.24</v>
      </c>
      <c r="R259" s="26">
        <f t="shared" si="324"/>
        <v>0</v>
      </c>
      <c r="S259" s="26">
        <f t="shared" si="325"/>
        <v>298.13</v>
      </c>
      <c r="T259" s="102">
        <f t="shared" si="326"/>
        <v>120.29</v>
      </c>
      <c r="U259" s="26">
        <f t="shared" si="327"/>
        <v>11.18</v>
      </c>
      <c r="V259" s="102">
        <f t="shared" si="328"/>
        <v>110</v>
      </c>
      <c r="W259" s="102">
        <f t="shared" si="329"/>
        <v>0</v>
      </c>
      <c r="X259" s="26">
        <f t="shared" si="330"/>
        <v>539.6</v>
      </c>
      <c r="Y259" s="26">
        <f t="shared" si="331"/>
        <v>1797.84</v>
      </c>
      <c r="Z259" s="26"/>
      <c r="AA259" s="119" t="s">
        <v>45</v>
      </c>
      <c r="AB259" s="120">
        <f t="shared" ref="AB259:AH259" si="335">K259+R259</f>
        <v>44.72</v>
      </c>
      <c r="AC259" s="120">
        <f t="shared" si="335"/>
        <v>894.39</v>
      </c>
      <c r="AD259" s="120">
        <f t="shared" si="335"/>
        <v>601.46</v>
      </c>
      <c r="AE259" s="120">
        <f t="shared" si="335"/>
        <v>37.27</v>
      </c>
      <c r="AF259" s="120">
        <f t="shared" si="335"/>
        <v>220</v>
      </c>
      <c r="AG259" s="120">
        <f t="shared" si="335"/>
        <v>0</v>
      </c>
      <c r="AH259" s="120">
        <f t="shared" si="335"/>
        <v>1797.84</v>
      </c>
      <c r="AI259" s="119" t="s">
        <v>32</v>
      </c>
    </row>
    <row r="260" s="17" customFormat="1" ht="16" customHeight="1" spans="1:35">
      <c r="A260" s="100">
        <f t="shared" si="316"/>
        <v>257</v>
      </c>
      <c r="B260" s="26" t="s">
        <v>193</v>
      </c>
      <c r="C260" s="20" t="s">
        <v>659</v>
      </c>
      <c r="D260" s="124" t="s">
        <v>660</v>
      </c>
      <c r="E260" s="137">
        <v>3726.65</v>
      </c>
      <c r="F260" s="26">
        <v>3726.65</v>
      </c>
      <c r="G260" s="138">
        <v>6014.67</v>
      </c>
      <c r="H260" s="137">
        <v>3726.65</v>
      </c>
      <c r="I260" s="102">
        <v>2200</v>
      </c>
      <c r="J260" s="102"/>
      <c r="K260" s="26">
        <f t="shared" si="317"/>
        <v>44.72</v>
      </c>
      <c r="L260" s="26">
        <f t="shared" si="318"/>
        <v>596.26</v>
      </c>
      <c r="M260" s="102">
        <f t="shared" si="319"/>
        <v>481.17</v>
      </c>
      <c r="N260" s="26">
        <f t="shared" si="320"/>
        <v>26.09</v>
      </c>
      <c r="O260" s="102">
        <f t="shared" si="321"/>
        <v>110</v>
      </c>
      <c r="P260" s="102">
        <f t="shared" si="322"/>
        <v>0</v>
      </c>
      <c r="Q260" s="102">
        <f t="shared" si="323"/>
        <v>1258.24</v>
      </c>
      <c r="R260" s="26">
        <f t="shared" si="324"/>
        <v>0</v>
      </c>
      <c r="S260" s="26">
        <f t="shared" si="325"/>
        <v>298.13</v>
      </c>
      <c r="T260" s="102">
        <f t="shared" si="326"/>
        <v>120.29</v>
      </c>
      <c r="U260" s="26">
        <f t="shared" si="327"/>
        <v>11.18</v>
      </c>
      <c r="V260" s="102">
        <f t="shared" si="328"/>
        <v>110</v>
      </c>
      <c r="W260" s="102">
        <f t="shared" si="329"/>
        <v>0</v>
      </c>
      <c r="X260" s="26">
        <f t="shared" si="330"/>
        <v>539.6</v>
      </c>
      <c r="Y260" s="26">
        <f t="shared" si="331"/>
        <v>1797.84</v>
      </c>
      <c r="Z260" s="26"/>
      <c r="AA260" s="119" t="s">
        <v>57</v>
      </c>
      <c r="AB260" s="120">
        <f t="shared" ref="AB260:AH260" si="336">K260+R260</f>
        <v>44.72</v>
      </c>
      <c r="AC260" s="120">
        <f t="shared" si="336"/>
        <v>894.39</v>
      </c>
      <c r="AD260" s="120">
        <f t="shared" si="336"/>
        <v>601.46</v>
      </c>
      <c r="AE260" s="120">
        <f t="shared" si="336"/>
        <v>37.27</v>
      </c>
      <c r="AF260" s="120">
        <f t="shared" si="336"/>
        <v>220</v>
      </c>
      <c r="AG260" s="120">
        <f t="shared" si="336"/>
        <v>0</v>
      </c>
      <c r="AH260" s="120">
        <f t="shared" si="336"/>
        <v>1797.84</v>
      </c>
      <c r="AI260" s="119" t="s">
        <v>32</v>
      </c>
    </row>
    <row r="261" s="17" customFormat="1" ht="16" customHeight="1" spans="1:35">
      <c r="A261" s="100">
        <f t="shared" si="316"/>
        <v>258</v>
      </c>
      <c r="B261" s="26" t="s">
        <v>193</v>
      </c>
      <c r="C261" s="20" t="s">
        <v>661</v>
      </c>
      <c r="D261" s="124" t="s">
        <v>662</v>
      </c>
      <c r="E261" s="137">
        <v>3726.65</v>
      </c>
      <c r="F261" s="26">
        <v>3726.65</v>
      </c>
      <c r="G261" s="138">
        <v>6014.67</v>
      </c>
      <c r="H261" s="137">
        <v>3726.65</v>
      </c>
      <c r="I261" s="102">
        <v>2200</v>
      </c>
      <c r="J261" s="102"/>
      <c r="K261" s="26">
        <f t="shared" si="317"/>
        <v>44.72</v>
      </c>
      <c r="L261" s="26">
        <f t="shared" si="318"/>
        <v>596.26</v>
      </c>
      <c r="M261" s="102">
        <f t="shared" si="319"/>
        <v>481.17</v>
      </c>
      <c r="N261" s="26">
        <f t="shared" si="320"/>
        <v>26.09</v>
      </c>
      <c r="O261" s="102">
        <f t="shared" si="321"/>
        <v>110</v>
      </c>
      <c r="P261" s="102">
        <f t="shared" si="322"/>
        <v>0</v>
      </c>
      <c r="Q261" s="102">
        <f t="shared" si="323"/>
        <v>1258.24</v>
      </c>
      <c r="R261" s="26">
        <f t="shared" si="324"/>
        <v>0</v>
      </c>
      <c r="S261" s="26">
        <f t="shared" si="325"/>
        <v>298.13</v>
      </c>
      <c r="T261" s="102">
        <f t="shared" si="326"/>
        <v>120.29</v>
      </c>
      <c r="U261" s="26">
        <f t="shared" si="327"/>
        <v>11.18</v>
      </c>
      <c r="V261" s="102">
        <f t="shared" si="328"/>
        <v>110</v>
      </c>
      <c r="W261" s="102">
        <f t="shared" si="329"/>
        <v>0</v>
      </c>
      <c r="X261" s="26">
        <f t="shared" si="330"/>
        <v>539.6</v>
      </c>
      <c r="Y261" s="26">
        <f t="shared" si="331"/>
        <v>1797.84</v>
      </c>
      <c r="Z261" s="26"/>
      <c r="AA261" s="119" t="s">
        <v>57</v>
      </c>
      <c r="AB261" s="120">
        <f t="shared" ref="AB261:AH261" si="337">K261+R261</f>
        <v>44.72</v>
      </c>
      <c r="AC261" s="120">
        <f t="shared" si="337"/>
        <v>894.39</v>
      </c>
      <c r="AD261" s="120">
        <f t="shared" si="337"/>
        <v>601.46</v>
      </c>
      <c r="AE261" s="120">
        <f t="shared" si="337"/>
        <v>37.27</v>
      </c>
      <c r="AF261" s="120">
        <f t="shared" si="337"/>
        <v>220</v>
      </c>
      <c r="AG261" s="120">
        <f t="shared" si="337"/>
        <v>0</v>
      </c>
      <c r="AH261" s="120">
        <f t="shared" si="337"/>
        <v>1797.84</v>
      </c>
      <c r="AI261" s="119" t="s">
        <v>32</v>
      </c>
    </row>
    <row r="262" s="17" customFormat="1" ht="16" customHeight="1" spans="1:35">
      <c r="A262" s="100">
        <f t="shared" si="316"/>
        <v>259</v>
      </c>
      <c r="B262" s="26" t="s">
        <v>201</v>
      </c>
      <c r="C262" s="20" t="s">
        <v>663</v>
      </c>
      <c r="D262" s="305" t="s">
        <v>664</v>
      </c>
      <c r="E262" s="137">
        <v>3726.65</v>
      </c>
      <c r="F262" s="26">
        <v>3726.65</v>
      </c>
      <c r="G262" s="138">
        <v>6014.67</v>
      </c>
      <c r="H262" s="137">
        <v>3726.65</v>
      </c>
      <c r="I262" s="102">
        <v>3180</v>
      </c>
      <c r="J262" s="102"/>
      <c r="K262" s="26">
        <f t="shared" si="317"/>
        <v>44.72</v>
      </c>
      <c r="L262" s="26">
        <f t="shared" si="318"/>
        <v>596.26</v>
      </c>
      <c r="M262" s="102">
        <f t="shared" si="319"/>
        <v>481.17</v>
      </c>
      <c r="N262" s="26">
        <f t="shared" si="320"/>
        <v>26.09</v>
      </c>
      <c r="O262" s="102">
        <f t="shared" si="321"/>
        <v>159</v>
      </c>
      <c r="P262" s="102">
        <f t="shared" si="322"/>
        <v>0</v>
      </c>
      <c r="Q262" s="102">
        <f t="shared" si="323"/>
        <v>1307.24</v>
      </c>
      <c r="R262" s="26">
        <f t="shared" si="324"/>
        <v>0</v>
      </c>
      <c r="S262" s="26">
        <f t="shared" si="325"/>
        <v>298.13</v>
      </c>
      <c r="T262" s="102">
        <f t="shared" si="326"/>
        <v>120.29</v>
      </c>
      <c r="U262" s="26">
        <f t="shared" si="327"/>
        <v>11.18</v>
      </c>
      <c r="V262" s="102">
        <f t="shared" si="328"/>
        <v>159</v>
      </c>
      <c r="W262" s="102">
        <f t="shared" si="329"/>
        <v>0</v>
      </c>
      <c r="X262" s="26">
        <f t="shared" si="330"/>
        <v>588.6</v>
      </c>
      <c r="Y262" s="26">
        <f t="shared" si="331"/>
        <v>1895.84</v>
      </c>
      <c r="Z262" s="26"/>
      <c r="AA262" s="119" t="s">
        <v>46</v>
      </c>
      <c r="AB262" s="120">
        <f t="shared" ref="AB262:AH262" si="338">K262+R262</f>
        <v>44.72</v>
      </c>
      <c r="AC262" s="120">
        <f t="shared" si="338"/>
        <v>894.39</v>
      </c>
      <c r="AD262" s="120">
        <f t="shared" si="338"/>
        <v>601.46</v>
      </c>
      <c r="AE262" s="120">
        <f t="shared" si="338"/>
        <v>37.27</v>
      </c>
      <c r="AF262" s="120">
        <f t="shared" si="338"/>
        <v>318</v>
      </c>
      <c r="AG262" s="120">
        <f t="shared" si="338"/>
        <v>0</v>
      </c>
      <c r="AH262" s="120">
        <f t="shared" si="338"/>
        <v>1895.84</v>
      </c>
      <c r="AI262" s="119" t="s">
        <v>35</v>
      </c>
    </row>
    <row r="263" s="17" customFormat="1" ht="16" customHeight="1" spans="1:35">
      <c r="A263" s="100">
        <f t="shared" si="316"/>
        <v>260</v>
      </c>
      <c r="B263" s="26" t="s">
        <v>395</v>
      </c>
      <c r="C263" s="20" t="s">
        <v>665</v>
      </c>
      <c r="D263" s="124" t="s">
        <v>666</v>
      </c>
      <c r="E263" s="137">
        <v>3726.65</v>
      </c>
      <c r="F263" s="26">
        <v>3726.65</v>
      </c>
      <c r="G263" s="137">
        <v>6014.67</v>
      </c>
      <c r="H263" s="137">
        <v>3726.65</v>
      </c>
      <c r="I263" s="102">
        <v>2200</v>
      </c>
      <c r="J263" s="102"/>
      <c r="K263" s="26">
        <f t="shared" si="317"/>
        <v>44.72</v>
      </c>
      <c r="L263" s="26">
        <f t="shared" si="318"/>
        <v>596.26</v>
      </c>
      <c r="M263" s="102">
        <f t="shared" si="319"/>
        <v>481.17</v>
      </c>
      <c r="N263" s="26">
        <f t="shared" si="320"/>
        <v>26.09</v>
      </c>
      <c r="O263" s="102">
        <f t="shared" si="321"/>
        <v>110</v>
      </c>
      <c r="P263" s="102">
        <f t="shared" si="322"/>
        <v>0</v>
      </c>
      <c r="Q263" s="102">
        <f t="shared" si="323"/>
        <v>1258.24</v>
      </c>
      <c r="R263" s="26">
        <f t="shared" si="324"/>
        <v>0</v>
      </c>
      <c r="S263" s="26">
        <f t="shared" si="325"/>
        <v>298.13</v>
      </c>
      <c r="T263" s="102">
        <f t="shared" si="326"/>
        <v>120.29</v>
      </c>
      <c r="U263" s="26">
        <f t="shared" si="327"/>
        <v>11.18</v>
      </c>
      <c r="V263" s="102">
        <f t="shared" si="328"/>
        <v>110</v>
      </c>
      <c r="W263" s="102">
        <f t="shared" si="329"/>
        <v>0</v>
      </c>
      <c r="X263" s="26">
        <f t="shared" si="330"/>
        <v>539.6</v>
      </c>
      <c r="Y263" s="26">
        <f t="shared" si="331"/>
        <v>1797.84</v>
      </c>
      <c r="Z263" s="26"/>
      <c r="AA263" s="119" t="s">
        <v>62</v>
      </c>
      <c r="AB263" s="120">
        <f t="shared" ref="AB263:AH263" si="339">K263+R263</f>
        <v>44.72</v>
      </c>
      <c r="AC263" s="120">
        <f t="shared" si="339"/>
        <v>894.39</v>
      </c>
      <c r="AD263" s="120">
        <f t="shared" si="339"/>
        <v>601.46</v>
      </c>
      <c r="AE263" s="120">
        <f t="shared" si="339"/>
        <v>37.27</v>
      </c>
      <c r="AF263" s="120">
        <f t="shared" si="339"/>
        <v>220</v>
      </c>
      <c r="AG263" s="120">
        <f t="shared" si="339"/>
        <v>0</v>
      </c>
      <c r="AH263" s="120">
        <f t="shared" si="339"/>
        <v>1797.84</v>
      </c>
      <c r="AI263" s="119" t="s">
        <v>32</v>
      </c>
    </row>
    <row r="264" s="17" customFormat="1" ht="16" customHeight="1" spans="1:35">
      <c r="A264" s="100">
        <f t="shared" si="316"/>
        <v>261</v>
      </c>
      <c r="B264" s="26" t="s">
        <v>103</v>
      </c>
      <c r="C264" s="20" t="s">
        <v>667</v>
      </c>
      <c r="D264" s="303" t="s">
        <v>668</v>
      </c>
      <c r="E264" s="137">
        <v>3726.65</v>
      </c>
      <c r="F264" s="26">
        <v>3726.65</v>
      </c>
      <c r="G264" s="137">
        <v>6014.67</v>
      </c>
      <c r="H264" s="137">
        <v>3726.65</v>
      </c>
      <c r="I264" s="154">
        <v>2200</v>
      </c>
      <c r="J264" s="102"/>
      <c r="K264" s="26">
        <f t="shared" si="317"/>
        <v>44.72</v>
      </c>
      <c r="L264" s="26">
        <f t="shared" si="318"/>
        <v>596.26</v>
      </c>
      <c r="M264" s="102">
        <f t="shared" si="319"/>
        <v>481.17</v>
      </c>
      <c r="N264" s="26">
        <f t="shared" si="320"/>
        <v>26.09</v>
      </c>
      <c r="O264" s="102">
        <f t="shared" si="321"/>
        <v>110</v>
      </c>
      <c r="P264" s="102">
        <f t="shared" si="322"/>
        <v>0</v>
      </c>
      <c r="Q264" s="102">
        <f t="shared" si="323"/>
        <v>1258.24</v>
      </c>
      <c r="R264" s="26">
        <f t="shared" si="324"/>
        <v>0</v>
      </c>
      <c r="S264" s="26">
        <f t="shared" si="325"/>
        <v>298.13</v>
      </c>
      <c r="T264" s="102">
        <f t="shared" si="326"/>
        <v>120.29</v>
      </c>
      <c r="U264" s="26">
        <f t="shared" si="327"/>
        <v>11.18</v>
      </c>
      <c r="V264" s="102">
        <f t="shared" si="328"/>
        <v>110</v>
      </c>
      <c r="W264" s="102">
        <f t="shared" si="329"/>
        <v>0</v>
      </c>
      <c r="X264" s="26">
        <f t="shared" si="330"/>
        <v>539.6</v>
      </c>
      <c r="Y264" s="26">
        <f t="shared" si="331"/>
        <v>1797.84</v>
      </c>
      <c r="Z264" s="132"/>
      <c r="AA264" s="119" t="s">
        <v>64</v>
      </c>
      <c r="AB264" s="120">
        <f t="shared" ref="AB264:AH264" si="340">K264+R264</f>
        <v>44.72</v>
      </c>
      <c r="AC264" s="120">
        <f t="shared" si="340"/>
        <v>894.39</v>
      </c>
      <c r="AD264" s="120">
        <f t="shared" si="340"/>
        <v>601.46</v>
      </c>
      <c r="AE264" s="120">
        <f t="shared" si="340"/>
        <v>37.27</v>
      </c>
      <c r="AF264" s="120">
        <f t="shared" si="340"/>
        <v>220</v>
      </c>
      <c r="AG264" s="120">
        <f t="shared" si="340"/>
        <v>0</v>
      </c>
      <c r="AH264" s="120">
        <f t="shared" si="340"/>
        <v>1797.84</v>
      </c>
      <c r="AI264" s="119" t="s">
        <v>32</v>
      </c>
    </row>
    <row r="265" s="17" customFormat="1" ht="16" customHeight="1" spans="1:35">
      <c r="A265" s="100">
        <f t="shared" si="316"/>
        <v>262</v>
      </c>
      <c r="B265" s="26" t="s">
        <v>395</v>
      </c>
      <c r="C265" s="20" t="s">
        <v>669</v>
      </c>
      <c r="D265" s="303" t="s">
        <v>670</v>
      </c>
      <c r="E265" s="137">
        <v>3726.65</v>
      </c>
      <c r="F265" s="26">
        <v>3726.65</v>
      </c>
      <c r="G265" s="137">
        <v>6014.67</v>
      </c>
      <c r="H265" s="137">
        <v>3726.65</v>
      </c>
      <c r="I265" s="154">
        <v>2200</v>
      </c>
      <c r="J265" s="102"/>
      <c r="K265" s="26">
        <f t="shared" si="317"/>
        <v>44.72</v>
      </c>
      <c r="L265" s="26">
        <f t="shared" si="318"/>
        <v>596.26</v>
      </c>
      <c r="M265" s="102">
        <f t="shared" si="319"/>
        <v>481.17</v>
      </c>
      <c r="N265" s="26">
        <f t="shared" si="320"/>
        <v>26.09</v>
      </c>
      <c r="O265" s="102">
        <f t="shared" si="321"/>
        <v>110</v>
      </c>
      <c r="P265" s="102">
        <f t="shared" si="322"/>
        <v>0</v>
      </c>
      <c r="Q265" s="102">
        <f t="shared" si="323"/>
        <v>1258.24</v>
      </c>
      <c r="R265" s="26">
        <f t="shared" si="324"/>
        <v>0</v>
      </c>
      <c r="S265" s="26">
        <f t="shared" si="325"/>
        <v>298.13</v>
      </c>
      <c r="T265" s="102">
        <f t="shared" si="326"/>
        <v>120.29</v>
      </c>
      <c r="U265" s="26">
        <f t="shared" si="327"/>
        <v>11.18</v>
      </c>
      <c r="V265" s="102">
        <f t="shared" si="328"/>
        <v>110</v>
      </c>
      <c r="W265" s="102">
        <f t="shared" si="329"/>
        <v>0</v>
      </c>
      <c r="X265" s="26">
        <f t="shared" si="330"/>
        <v>539.6</v>
      </c>
      <c r="Y265" s="26">
        <f t="shared" si="331"/>
        <v>1797.84</v>
      </c>
      <c r="Z265" s="132"/>
      <c r="AA265" s="119" t="s">
        <v>62</v>
      </c>
      <c r="AB265" s="120">
        <f t="shared" ref="AB265:AH265" si="341">K265+R265</f>
        <v>44.72</v>
      </c>
      <c r="AC265" s="120">
        <f t="shared" si="341"/>
        <v>894.39</v>
      </c>
      <c r="AD265" s="120">
        <f t="shared" si="341"/>
        <v>601.46</v>
      </c>
      <c r="AE265" s="120">
        <f t="shared" si="341"/>
        <v>37.27</v>
      </c>
      <c r="AF265" s="120">
        <f t="shared" si="341"/>
        <v>220</v>
      </c>
      <c r="AG265" s="120">
        <f t="shared" si="341"/>
        <v>0</v>
      </c>
      <c r="AH265" s="120">
        <f t="shared" si="341"/>
        <v>1797.84</v>
      </c>
      <c r="AI265" s="119" t="s">
        <v>32</v>
      </c>
    </row>
    <row r="266" s="17" customFormat="1" ht="16" customHeight="1" spans="1:35">
      <c r="A266" s="100">
        <f t="shared" si="316"/>
        <v>263</v>
      </c>
      <c r="B266" s="26" t="s">
        <v>185</v>
      </c>
      <c r="C266" s="20" t="s">
        <v>671</v>
      </c>
      <c r="D266" s="303" t="s">
        <v>672</v>
      </c>
      <c r="E266" s="137">
        <v>3726.65</v>
      </c>
      <c r="F266" s="26">
        <v>3726.65</v>
      </c>
      <c r="G266" s="137">
        <v>6014.67</v>
      </c>
      <c r="H266" s="137">
        <v>3726.65</v>
      </c>
      <c r="I266" s="154">
        <v>3180</v>
      </c>
      <c r="J266" s="102"/>
      <c r="K266" s="26">
        <f t="shared" si="317"/>
        <v>44.72</v>
      </c>
      <c r="L266" s="26">
        <f t="shared" si="318"/>
        <v>596.26</v>
      </c>
      <c r="M266" s="102">
        <f t="shared" si="319"/>
        <v>481.17</v>
      </c>
      <c r="N266" s="26">
        <f t="shared" si="320"/>
        <v>26.09</v>
      </c>
      <c r="O266" s="102">
        <f t="shared" si="321"/>
        <v>159</v>
      </c>
      <c r="P266" s="102">
        <f t="shared" si="322"/>
        <v>0</v>
      </c>
      <c r="Q266" s="102">
        <f t="shared" si="323"/>
        <v>1307.24</v>
      </c>
      <c r="R266" s="26">
        <f t="shared" si="324"/>
        <v>0</v>
      </c>
      <c r="S266" s="26">
        <f t="shared" si="325"/>
        <v>298.13</v>
      </c>
      <c r="T266" s="102">
        <f t="shared" si="326"/>
        <v>120.29</v>
      </c>
      <c r="U266" s="26">
        <f t="shared" si="327"/>
        <v>11.18</v>
      </c>
      <c r="V266" s="102">
        <f t="shared" si="328"/>
        <v>159</v>
      </c>
      <c r="W266" s="102">
        <f t="shared" si="329"/>
        <v>0</v>
      </c>
      <c r="X266" s="26">
        <f t="shared" si="330"/>
        <v>588.6</v>
      </c>
      <c r="Y266" s="26">
        <f t="shared" si="331"/>
        <v>1895.84</v>
      </c>
      <c r="Z266" s="132"/>
      <c r="AA266" s="119" t="s">
        <v>54</v>
      </c>
      <c r="AB266" s="120">
        <f t="shared" ref="AB266:AH266" si="342">K266+R266</f>
        <v>44.72</v>
      </c>
      <c r="AC266" s="120">
        <f t="shared" si="342"/>
        <v>894.39</v>
      </c>
      <c r="AD266" s="120">
        <f t="shared" si="342"/>
        <v>601.46</v>
      </c>
      <c r="AE266" s="120">
        <f t="shared" si="342"/>
        <v>37.27</v>
      </c>
      <c r="AF266" s="120">
        <f t="shared" si="342"/>
        <v>318</v>
      </c>
      <c r="AG266" s="120">
        <f t="shared" si="342"/>
        <v>0</v>
      </c>
      <c r="AH266" s="120">
        <f t="shared" si="342"/>
        <v>1895.84</v>
      </c>
      <c r="AI266" s="119" t="s">
        <v>35</v>
      </c>
    </row>
    <row r="267" s="17" customFormat="1" ht="16" customHeight="1" spans="1:35">
      <c r="A267" s="100">
        <f t="shared" si="316"/>
        <v>264</v>
      </c>
      <c r="B267" s="26" t="s">
        <v>113</v>
      </c>
      <c r="C267" s="20" t="s">
        <v>673</v>
      </c>
      <c r="D267" s="303" t="s">
        <v>674</v>
      </c>
      <c r="E267" s="137">
        <v>3820</v>
      </c>
      <c r="F267" s="26">
        <v>3820</v>
      </c>
      <c r="G267" s="137">
        <v>6014.67</v>
      </c>
      <c r="H267" s="137">
        <v>3820</v>
      </c>
      <c r="I267" s="154">
        <v>4180</v>
      </c>
      <c r="J267" s="102"/>
      <c r="K267" s="26">
        <f t="shared" si="317"/>
        <v>45.84</v>
      </c>
      <c r="L267" s="26">
        <f t="shared" si="318"/>
        <v>611.2</v>
      </c>
      <c r="M267" s="102">
        <f t="shared" si="319"/>
        <v>481.17</v>
      </c>
      <c r="N267" s="26">
        <f t="shared" si="320"/>
        <v>26.74</v>
      </c>
      <c r="O267" s="102">
        <f t="shared" si="321"/>
        <v>209</v>
      </c>
      <c r="P267" s="102">
        <f t="shared" si="322"/>
        <v>0</v>
      </c>
      <c r="Q267" s="102">
        <f t="shared" si="323"/>
        <v>1373.95</v>
      </c>
      <c r="R267" s="26">
        <f t="shared" si="324"/>
        <v>0</v>
      </c>
      <c r="S267" s="26">
        <f t="shared" si="325"/>
        <v>305.6</v>
      </c>
      <c r="T267" s="102">
        <f t="shared" si="326"/>
        <v>120.29</v>
      </c>
      <c r="U267" s="26">
        <f t="shared" si="327"/>
        <v>11.46</v>
      </c>
      <c r="V267" s="102">
        <f t="shared" si="328"/>
        <v>209</v>
      </c>
      <c r="W267" s="102">
        <f t="shared" si="329"/>
        <v>0</v>
      </c>
      <c r="X267" s="26">
        <f t="shared" si="330"/>
        <v>646.35</v>
      </c>
      <c r="Y267" s="26">
        <f t="shared" si="331"/>
        <v>2020.3</v>
      </c>
      <c r="Z267" s="132"/>
      <c r="AA267" s="119" t="s">
        <v>50</v>
      </c>
      <c r="AB267" s="120">
        <f t="shared" ref="AB267:AH267" si="343">K267+R267</f>
        <v>45.84</v>
      </c>
      <c r="AC267" s="120">
        <f t="shared" si="343"/>
        <v>916.8</v>
      </c>
      <c r="AD267" s="120">
        <f t="shared" si="343"/>
        <v>601.46</v>
      </c>
      <c r="AE267" s="120">
        <f t="shared" si="343"/>
        <v>38.2</v>
      </c>
      <c r="AF267" s="120">
        <f t="shared" si="343"/>
        <v>418</v>
      </c>
      <c r="AG267" s="120">
        <f t="shared" si="343"/>
        <v>0</v>
      </c>
      <c r="AH267" s="120">
        <f t="shared" si="343"/>
        <v>2020.3</v>
      </c>
      <c r="AI267" s="119" t="s">
        <v>35</v>
      </c>
    </row>
    <row r="268" s="17" customFormat="1" ht="16" customHeight="1" spans="1:35">
      <c r="A268" s="100">
        <f t="shared" si="316"/>
        <v>265</v>
      </c>
      <c r="B268" s="26" t="s">
        <v>113</v>
      </c>
      <c r="C268" s="20" t="s">
        <v>675</v>
      </c>
      <c r="D268" s="310" t="s">
        <v>676</v>
      </c>
      <c r="E268" s="137">
        <v>3726.65</v>
      </c>
      <c r="F268" s="26">
        <v>3726.65</v>
      </c>
      <c r="G268" s="137">
        <v>6014.67</v>
      </c>
      <c r="H268" s="137">
        <v>3726.65</v>
      </c>
      <c r="I268" s="154">
        <v>3180</v>
      </c>
      <c r="J268" s="102"/>
      <c r="K268" s="26">
        <f t="shared" si="317"/>
        <v>44.72</v>
      </c>
      <c r="L268" s="26">
        <f t="shared" si="318"/>
        <v>596.26</v>
      </c>
      <c r="M268" s="102">
        <f t="shared" si="319"/>
        <v>481.17</v>
      </c>
      <c r="N268" s="26">
        <f t="shared" si="320"/>
        <v>26.09</v>
      </c>
      <c r="O268" s="102">
        <f t="shared" si="321"/>
        <v>159</v>
      </c>
      <c r="P268" s="102">
        <f t="shared" si="322"/>
        <v>0</v>
      </c>
      <c r="Q268" s="102">
        <f t="shared" si="323"/>
        <v>1307.24</v>
      </c>
      <c r="R268" s="26">
        <f t="shared" si="324"/>
        <v>0</v>
      </c>
      <c r="S268" s="26">
        <f t="shared" si="325"/>
        <v>298.13</v>
      </c>
      <c r="T268" s="102">
        <f t="shared" si="326"/>
        <v>120.29</v>
      </c>
      <c r="U268" s="26">
        <f t="shared" si="327"/>
        <v>11.18</v>
      </c>
      <c r="V268" s="102">
        <f t="shared" si="328"/>
        <v>159</v>
      </c>
      <c r="W268" s="102">
        <f t="shared" si="329"/>
        <v>0</v>
      </c>
      <c r="X268" s="26">
        <f t="shared" si="330"/>
        <v>588.6</v>
      </c>
      <c r="Y268" s="26">
        <f t="shared" si="331"/>
        <v>1895.84</v>
      </c>
      <c r="Z268" s="132"/>
      <c r="AA268" s="119" t="s">
        <v>68</v>
      </c>
      <c r="AB268" s="120">
        <f t="shared" ref="AB268:AH268" si="344">K268+R268</f>
        <v>44.72</v>
      </c>
      <c r="AC268" s="120">
        <f t="shared" si="344"/>
        <v>894.39</v>
      </c>
      <c r="AD268" s="120">
        <f t="shared" si="344"/>
        <v>601.46</v>
      </c>
      <c r="AE268" s="120">
        <f t="shared" si="344"/>
        <v>37.27</v>
      </c>
      <c r="AF268" s="120">
        <f t="shared" si="344"/>
        <v>318</v>
      </c>
      <c r="AG268" s="120">
        <f t="shared" si="344"/>
        <v>0</v>
      </c>
      <c r="AH268" s="120">
        <f t="shared" si="344"/>
        <v>1895.84</v>
      </c>
      <c r="AI268" s="119" t="s">
        <v>35</v>
      </c>
    </row>
    <row r="269" s="17" customFormat="1" ht="16" customHeight="1" spans="1:35">
      <c r="A269" s="100">
        <f t="shared" si="316"/>
        <v>266</v>
      </c>
      <c r="B269" s="26" t="s">
        <v>130</v>
      </c>
      <c r="C269" s="20" t="s">
        <v>677</v>
      </c>
      <c r="D269" s="310" t="s">
        <v>678</v>
      </c>
      <c r="E269" s="137">
        <v>3726.65</v>
      </c>
      <c r="F269" s="26">
        <v>3726.65</v>
      </c>
      <c r="G269" s="137">
        <v>6014.67</v>
      </c>
      <c r="H269" s="137">
        <v>3726.65</v>
      </c>
      <c r="I269" s="154">
        <v>3180</v>
      </c>
      <c r="J269" s="102"/>
      <c r="K269" s="26">
        <f t="shared" si="317"/>
        <v>44.72</v>
      </c>
      <c r="L269" s="26">
        <f t="shared" si="318"/>
        <v>596.26</v>
      </c>
      <c r="M269" s="102">
        <f t="shared" si="319"/>
        <v>481.17</v>
      </c>
      <c r="N269" s="26">
        <f t="shared" si="320"/>
        <v>26.09</v>
      </c>
      <c r="O269" s="102">
        <f t="shared" si="321"/>
        <v>159</v>
      </c>
      <c r="P269" s="102">
        <f t="shared" si="322"/>
        <v>0</v>
      </c>
      <c r="Q269" s="102">
        <f t="shared" si="323"/>
        <v>1307.24</v>
      </c>
      <c r="R269" s="26">
        <f t="shared" si="324"/>
        <v>0</v>
      </c>
      <c r="S269" s="26">
        <f t="shared" si="325"/>
        <v>298.13</v>
      </c>
      <c r="T269" s="102">
        <f t="shared" si="326"/>
        <v>120.29</v>
      </c>
      <c r="U269" s="26">
        <f t="shared" si="327"/>
        <v>11.18</v>
      </c>
      <c r="V269" s="102">
        <f t="shared" si="328"/>
        <v>159</v>
      </c>
      <c r="W269" s="102">
        <f t="shared" si="329"/>
        <v>0</v>
      </c>
      <c r="X269" s="26">
        <f t="shared" si="330"/>
        <v>588.6</v>
      </c>
      <c r="Y269" s="26">
        <f t="shared" si="331"/>
        <v>1895.84</v>
      </c>
      <c r="Z269" s="132"/>
      <c r="AA269" s="119" t="s">
        <v>72</v>
      </c>
      <c r="AB269" s="120">
        <f t="shared" ref="AB269:AH269" si="345">K269+R269</f>
        <v>44.72</v>
      </c>
      <c r="AC269" s="120">
        <f t="shared" si="345"/>
        <v>894.39</v>
      </c>
      <c r="AD269" s="120">
        <f t="shared" si="345"/>
        <v>601.46</v>
      </c>
      <c r="AE269" s="120">
        <f t="shared" si="345"/>
        <v>37.27</v>
      </c>
      <c r="AF269" s="120">
        <f t="shared" si="345"/>
        <v>318</v>
      </c>
      <c r="AG269" s="120">
        <f t="shared" si="345"/>
        <v>0</v>
      </c>
      <c r="AH269" s="120">
        <f t="shared" si="345"/>
        <v>1895.84</v>
      </c>
      <c r="AI269" s="119" t="s">
        <v>34</v>
      </c>
    </row>
    <row r="270" s="17" customFormat="1" ht="16" customHeight="1" spans="1:35">
      <c r="A270" s="100">
        <f t="shared" si="316"/>
        <v>267</v>
      </c>
      <c r="B270" s="26" t="s">
        <v>517</v>
      </c>
      <c r="C270" s="20" t="s">
        <v>679</v>
      </c>
      <c r="D270" s="303" t="s">
        <v>680</v>
      </c>
      <c r="E270" s="137">
        <v>3726.65</v>
      </c>
      <c r="F270" s="26">
        <v>3726.65</v>
      </c>
      <c r="G270" s="137">
        <v>6014.67</v>
      </c>
      <c r="H270" s="137">
        <v>3726.65</v>
      </c>
      <c r="I270" s="154">
        <v>2200</v>
      </c>
      <c r="J270" s="102"/>
      <c r="K270" s="26">
        <f t="shared" si="317"/>
        <v>44.72</v>
      </c>
      <c r="L270" s="26">
        <f t="shared" si="318"/>
        <v>596.26</v>
      </c>
      <c r="M270" s="102">
        <f t="shared" si="319"/>
        <v>481.17</v>
      </c>
      <c r="N270" s="26">
        <f t="shared" si="320"/>
        <v>26.09</v>
      </c>
      <c r="O270" s="102">
        <f t="shared" si="321"/>
        <v>110</v>
      </c>
      <c r="P270" s="102">
        <f t="shared" si="322"/>
        <v>0</v>
      </c>
      <c r="Q270" s="102">
        <f t="shared" si="323"/>
        <v>1258.24</v>
      </c>
      <c r="R270" s="26">
        <f t="shared" si="324"/>
        <v>0</v>
      </c>
      <c r="S270" s="26">
        <f t="shared" si="325"/>
        <v>298.13</v>
      </c>
      <c r="T270" s="102">
        <f t="shared" si="326"/>
        <v>120.29</v>
      </c>
      <c r="U270" s="26">
        <f t="shared" si="327"/>
        <v>11.18</v>
      </c>
      <c r="V270" s="102">
        <f t="shared" si="328"/>
        <v>110</v>
      </c>
      <c r="W270" s="102">
        <f t="shared" si="329"/>
        <v>0</v>
      </c>
      <c r="X270" s="26">
        <f t="shared" si="330"/>
        <v>539.6</v>
      </c>
      <c r="Y270" s="26">
        <f t="shared" si="331"/>
        <v>1797.84</v>
      </c>
      <c r="Z270" s="132"/>
      <c r="AA270" s="119" t="s">
        <v>45</v>
      </c>
      <c r="AB270" s="120">
        <f t="shared" ref="AB270:AH270" si="346">K270+R270</f>
        <v>44.72</v>
      </c>
      <c r="AC270" s="120">
        <f t="shared" si="346"/>
        <v>894.39</v>
      </c>
      <c r="AD270" s="120">
        <f t="shared" si="346"/>
        <v>601.46</v>
      </c>
      <c r="AE270" s="120">
        <f t="shared" si="346"/>
        <v>37.27</v>
      </c>
      <c r="AF270" s="120">
        <f t="shared" si="346"/>
        <v>220</v>
      </c>
      <c r="AG270" s="120">
        <f t="shared" si="346"/>
        <v>0</v>
      </c>
      <c r="AH270" s="120">
        <f t="shared" si="346"/>
        <v>1797.84</v>
      </c>
      <c r="AI270" s="119" t="s">
        <v>32</v>
      </c>
    </row>
    <row r="271" s="17" customFormat="1" ht="16" customHeight="1" spans="1:35">
      <c r="A271" s="100">
        <f t="shared" si="316"/>
        <v>268</v>
      </c>
      <c r="B271" s="26" t="s">
        <v>180</v>
      </c>
      <c r="C271" s="20" t="s">
        <v>681</v>
      </c>
      <c r="D271" s="303" t="s">
        <v>682</v>
      </c>
      <c r="E271" s="137">
        <v>3726.65</v>
      </c>
      <c r="F271" s="26">
        <v>3726.65</v>
      </c>
      <c r="G271" s="137">
        <v>6014.67</v>
      </c>
      <c r="H271" s="137">
        <v>3726.65</v>
      </c>
      <c r="I271" s="154">
        <v>3180</v>
      </c>
      <c r="J271" s="102"/>
      <c r="K271" s="26">
        <f t="shared" si="317"/>
        <v>44.72</v>
      </c>
      <c r="L271" s="26">
        <f t="shared" si="318"/>
        <v>596.26</v>
      </c>
      <c r="M271" s="102">
        <f t="shared" si="319"/>
        <v>481.17</v>
      </c>
      <c r="N271" s="26">
        <f t="shared" si="320"/>
        <v>26.09</v>
      </c>
      <c r="O271" s="102">
        <f t="shared" si="321"/>
        <v>159</v>
      </c>
      <c r="P271" s="102">
        <f t="shared" si="322"/>
        <v>0</v>
      </c>
      <c r="Q271" s="102">
        <f t="shared" si="323"/>
        <v>1307.24</v>
      </c>
      <c r="R271" s="26">
        <f t="shared" si="324"/>
        <v>0</v>
      </c>
      <c r="S271" s="26">
        <f t="shared" si="325"/>
        <v>298.13</v>
      </c>
      <c r="T271" s="102">
        <f t="shared" si="326"/>
        <v>120.29</v>
      </c>
      <c r="U271" s="26">
        <f t="shared" si="327"/>
        <v>11.18</v>
      </c>
      <c r="V271" s="102">
        <f t="shared" si="328"/>
        <v>159</v>
      </c>
      <c r="W271" s="102">
        <f t="shared" si="329"/>
        <v>0</v>
      </c>
      <c r="X271" s="26">
        <f t="shared" si="330"/>
        <v>588.6</v>
      </c>
      <c r="Y271" s="26">
        <f t="shared" si="331"/>
        <v>1895.84</v>
      </c>
      <c r="Z271" s="132"/>
      <c r="AA271" s="119" t="s">
        <v>52</v>
      </c>
      <c r="AB271" s="120">
        <f t="shared" ref="AB271:AH271" si="347">K271+R271</f>
        <v>44.72</v>
      </c>
      <c r="AC271" s="120">
        <f t="shared" si="347"/>
        <v>894.39</v>
      </c>
      <c r="AD271" s="120">
        <f t="shared" si="347"/>
        <v>601.46</v>
      </c>
      <c r="AE271" s="120">
        <f t="shared" si="347"/>
        <v>37.27</v>
      </c>
      <c r="AF271" s="120">
        <f t="shared" si="347"/>
        <v>318</v>
      </c>
      <c r="AG271" s="120">
        <f t="shared" si="347"/>
        <v>0</v>
      </c>
      <c r="AH271" s="120">
        <f t="shared" si="347"/>
        <v>1895.84</v>
      </c>
      <c r="AI271" s="119" t="s">
        <v>34</v>
      </c>
    </row>
    <row r="272" s="17" customFormat="1" ht="16" customHeight="1" spans="1:35">
      <c r="A272" s="100">
        <f t="shared" si="316"/>
        <v>269</v>
      </c>
      <c r="B272" s="26" t="s">
        <v>193</v>
      </c>
      <c r="C272" s="20" t="s">
        <v>683</v>
      </c>
      <c r="D272" s="303" t="s">
        <v>684</v>
      </c>
      <c r="E272" s="137">
        <v>3726.65</v>
      </c>
      <c r="F272" s="26">
        <v>3726.65</v>
      </c>
      <c r="G272" s="137">
        <v>6014.67</v>
      </c>
      <c r="H272" s="137">
        <v>3726.65</v>
      </c>
      <c r="I272" s="154">
        <v>3180</v>
      </c>
      <c r="J272" s="102"/>
      <c r="K272" s="26">
        <f t="shared" si="317"/>
        <v>44.72</v>
      </c>
      <c r="L272" s="26">
        <f t="shared" si="318"/>
        <v>596.26</v>
      </c>
      <c r="M272" s="102">
        <f t="shared" si="319"/>
        <v>481.17</v>
      </c>
      <c r="N272" s="26">
        <f t="shared" si="320"/>
        <v>26.09</v>
      </c>
      <c r="O272" s="102">
        <f t="shared" si="321"/>
        <v>159</v>
      </c>
      <c r="P272" s="102">
        <f t="shared" si="322"/>
        <v>0</v>
      </c>
      <c r="Q272" s="102">
        <f t="shared" si="323"/>
        <v>1307.24</v>
      </c>
      <c r="R272" s="26">
        <f t="shared" si="324"/>
        <v>0</v>
      </c>
      <c r="S272" s="26">
        <f t="shared" si="325"/>
        <v>298.13</v>
      </c>
      <c r="T272" s="102">
        <f t="shared" si="326"/>
        <v>120.29</v>
      </c>
      <c r="U272" s="26">
        <f t="shared" si="327"/>
        <v>11.18</v>
      </c>
      <c r="V272" s="102">
        <f t="shared" si="328"/>
        <v>159</v>
      </c>
      <c r="W272" s="102">
        <f t="shared" si="329"/>
        <v>0</v>
      </c>
      <c r="X272" s="26">
        <f t="shared" si="330"/>
        <v>588.6</v>
      </c>
      <c r="Y272" s="26">
        <f t="shared" si="331"/>
        <v>1895.84</v>
      </c>
      <c r="Z272" s="132"/>
      <c r="AA272" s="119" t="s">
        <v>57</v>
      </c>
      <c r="AB272" s="120">
        <f t="shared" ref="AB272:AH272" si="348">K272+R272</f>
        <v>44.72</v>
      </c>
      <c r="AC272" s="120">
        <f t="shared" si="348"/>
        <v>894.39</v>
      </c>
      <c r="AD272" s="120">
        <f t="shared" si="348"/>
        <v>601.46</v>
      </c>
      <c r="AE272" s="120">
        <f t="shared" si="348"/>
        <v>37.27</v>
      </c>
      <c r="AF272" s="120">
        <f t="shared" si="348"/>
        <v>318</v>
      </c>
      <c r="AG272" s="120">
        <f t="shared" si="348"/>
        <v>0</v>
      </c>
      <c r="AH272" s="120">
        <f t="shared" si="348"/>
        <v>1895.84</v>
      </c>
      <c r="AI272" s="119" t="s">
        <v>35</v>
      </c>
    </row>
    <row r="273" s="17" customFormat="1" ht="16" customHeight="1" spans="1:35">
      <c r="A273" s="100">
        <f t="shared" si="316"/>
        <v>270</v>
      </c>
      <c r="B273" s="26" t="s">
        <v>352</v>
      </c>
      <c r="C273" s="20" t="s">
        <v>687</v>
      </c>
      <c r="D273" s="303" t="s">
        <v>688</v>
      </c>
      <c r="E273" s="137">
        <v>3820</v>
      </c>
      <c r="F273" s="26">
        <v>3820</v>
      </c>
      <c r="G273" s="137">
        <v>6014.67</v>
      </c>
      <c r="H273" s="137">
        <v>3820</v>
      </c>
      <c r="I273" s="154">
        <v>4180</v>
      </c>
      <c r="J273" s="102"/>
      <c r="K273" s="26">
        <f t="shared" si="317"/>
        <v>45.84</v>
      </c>
      <c r="L273" s="26">
        <f t="shared" si="318"/>
        <v>611.2</v>
      </c>
      <c r="M273" s="102">
        <f t="shared" si="319"/>
        <v>481.17</v>
      </c>
      <c r="N273" s="26">
        <f t="shared" si="320"/>
        <v>26.74</v>
      </c>
      <c r="O273" s="102">
        <f t="shared" si="321"/>
        <v>209</v>
      </c>
      <c r="P273" s="102">
        <f t="shared" si="322"/>
        <v>0</v>
      </c>
      <c r="Q273" s="102">
        <f t="shared" si="323"/>
        <v>1373.95</v>
      </c>
      <c r="R273" s="26">
        <f t="shared" si="324"/>
        <v>0</v>
      </c>
      <c r="S273" s="26">
        <f t="shared" si="325"/>
        <v>305.6</v>
      </c>
      <c r="T273" s="102">
        <f t="shared" si="326"/>
        <v>120.29</v>
      </c>
      <c r="U273" s="26">
        <f t="shared" si="327"/>
        <v>11.46</v>
      </c>
      <c r="V273" s="102">
        <f t="shared" si="328"/>
        <v>209</v>
      </c>
      <c r="W273" s="102">
        <f t="shared" si="329"/>
        <v>0</v>
      </c>
      <c r="X273" s="26">
        <f t="shared" si="330"/>
        <v>646.35</v>
      </c>
      <c r="Y273" s="26">
        <f t="shared" si="331"/>
        <v>2020.3</v>
      </c>
      <c r="Z273" s="132"/>
      <c r="AA273" s="119" t="s">
        <v>72</v>
      </c>
      <c r="AB273" s="120">
        <f t="shared" ref="AB273:AH273" si="349">K273+R273</f>
        <v>45.84</v>
      </c>
      <c r="AC273" s="120">
        <f t="shared" si="349"/>
        <v>916.8</v>
      </c>
      <c r="AD273" s="120">
        <f t="shared" si="349"/>
        <v>601.46</v>
      </c>
      <c r="AE273" s="120">
        <f t="shared" si="349"/>
        <v>38.2</v>
      </c>
      <c r="AF273" s="120">
        <f t="shared" si="349"/>
        <v>418</v>
      </c>
      <c r="AG273" s="120">
        <f t="shared" si="349"/>
        <v>0</v>
      </c>
      <c r="AH273" s="120">
        <f t="shared" si="349"/>
        <v>2020.3</v>
      </c>
      <c r="AI273" s="119" t="s">
        <v>34</v>
      </c>
    </row>
    <row r="274" s="17" customFormat="1" ht="16" customHeight="1" spans="1:35">
      <c r="A274" s="100">
        <f t="shared" si="316"/>
        <v>271</v>
      </c>
      <c r="B274" s="26" t="s">
        <v>395</v>
      </c>
      <c r="C274" s="29" t="s">
        <v>689</v>
      </c>
      <c r="D274" s="311" t="s">
        <v>690</v>
      </c>
      <c r="E274" s="137">
        <v>3726.65</v>
      </c>
      <c r="F274" s="26">
        <v>3726.65</v>
      </c>
      <c r="G274" s="137">
        <v>6014.67</v>
      </c>
      <c r="H274" s="137">
        <v>3726.65</v>
      </c>
      <c r="I274" s="154">
        <v>2200</v>
      </c>
      <c r="J274" s="102"/>
      <c r="K274" s="26">
        <f t="shared" si="317"/>
        <v>44.72</v>
      </c>
      <c r="L274" s="26">
        <f t="shared" si="318"/>
        <v>596.26</v>
      </c>
      <c r="M274" s="102">
        <f t="shared" si="319"/>
        <v>481.17</v>
      </c>
      <c r="N274" s="26">
        <f t="shared" si="320"/>
        <v>26.09</v>
      </c>
      <c r="O274" s="102">
        <f t="shared" si="321"/>
        <v>110</v>
      </c>
      <c r="P274" s="102">
        <f t="shared" si="322"/>
        <v>0</v>
      </c>
      <c r="Q274" s="102">
        <f t="shared" si="323"/>
        <v>1258.24</v>
      </c>
      <c r="R274" s="26">
        <f t="shared" si="324"/>
        <v>0</v>
      </c>
      <c r="S274" s="26">
        <f t="shared" si="325"/>
        <v>298.13</v>
      </c>
      <c r="T274" s="102">
        <f t="shared" si="326"/>
        <v>120.29</v>
      </c>
      <c r="U274" s="26">
        <f t="shared" si="327"/>
        <v>11.18</v>
      </c>
      <c r="V274" s="102">
        <f t="shared" si="328"/>
        <v>110</v>
      </c>
      <c r="W274" s="102">
        <f t="shared" si="329"/>
        <v>0</v>
      </c>
      <c r="X274" s="26">
        <f t="shared" si="330"/>
        <v>539.6</v>
      </c>
      <c r="Y274" s="26">
        <f t="shared" si="331"/>
        <v>1797.84</v>
      </c>
      <c r="Z274" s="132"/>
      <c r="AA274" s="119" t="s">
        <v>62</v>
      </c>
      <c r="AB274" s="120">
        <f t="shared" ref="AB274:AH274" si="350">K274+R274</f>
        <v>44.72</v>
      </c>
      <c r="AC274" s="120">
        <f t="shared" si="350"/>
        <v>894.39</v>
      </c>
      <c r="AD274" s="120">
        <f t="shared" si="350"/>
        <v>601.46</v>
      </c>
      <c r="AE274" s="120">
        <f t="shared" si="350"/>
        <v>37.27</v>
      </c>
      <c r="AF274" s="120">
        <f t="shared" si="350"/>
        <v>220</v>
      </c>
      <c r="AG274" s="120">
        <f t="shared" si="350"/>
        <v>0</v>
      </c>
      <c r="AH274" s="120">
        <f t="shared" si="350"/>
        <v>1797.84</v>
      </c>
      <c r="AI274" s="119" t="s">
        <v>32</v>
      </c>
    </row>
    <row r="275" s="17" customFormat="1" ht="16" customHeight="1" spans="1:35">
      <c r="A275" s="100">
        <f t="shared" si="316"/>
        <v>272</v>
      </c>
      <c r="B275" s="26" t="s">
        <v>103</v>
      </c>
      <c r="C275" s="29" t="s">
        <v>691</v>
      </c>
      <c r="D275" s="311" t="s">
        <v>692</v>
      </c>
      <c r="E275" s="137">
        <v>3726.65</v>
      </c>
      <c r="F275" s="26">
        <v>3726.65</v>
      </c>
      <c r="G275" s="137">
        <v>6014.67</v>
      </c>
      <c r="H275" s="137">
        <v>3726.65</v>
      </c>
      <c r="I275" s="154">
        <v>2200</v>
      </c>
      <c r="J275" s="102"/>
      <c r="K275" s="26">
        <f t="shared" si="317"/>
        <v>44.72</v>
      </c>
      <c r="L275" s="26">
        <f t="shared" si="318"/>
        <v>596.26</v>
      </c>
      <c r="M275" s="102">
        <f t="shared" si="319"/>
        <v>481.17</v>
      </c>
      <c r="N275" s="26">
        <f t="shared" si="320"/>
        <v>26.09</v>
      </c>
      <c r="O275" s="102">
        <f t="shared" si="321"/>
        <v>110</v>
      </c>
      <c r="P275" s="102">
        <f t="shared" si="322"/>
        <v>0</v>
      </c>
      <c r="Q275" s="102">
        <f t="shared" si="323"/>
        <v>1258.24</v>
      </c>
      <c r="R275" s="26">
        <f t="shared" si="324"/>
        <v>0</v>
      </c>
      <c r="S275" s="26">
        <f t="shared" si="325"/>
        <v>298.13</v>
      </c>
      <c r="T275" s="102">
        <f t="shared" si="326"/>
        <v>120.29</v>
      </c>
      <c r="U275" s="26">
        <f t="shared" si="327"/>
        <v>11.18</v>
      </c>
      <c r="V275" s="102">
        <f t="shared" si="328"/>
        <v>110</v>
      </c>
      <c r="W275" s="102">
        <f t="shared" si="329"/>
        <v>0</v>
      </c>
      <c r="X275" s="26">
        <f t="shared" si="330"/>
        <v>539.6</v>
      </c>
      <c r="Y275" s="26">
        <f t="shared" si="331"/>
        <v>1797.84</v>
      </c>
      <c r="Z275" s="132"/>
      <c r="AA275" s="119" t="s">
        <v>44</v>
      </c>
      <c r="AB275" s="120">
        <f t="shared" ref="AB275:AH275" si="351">K275+R275</f>
        <v>44.72</v>
      </c>
      <c r="AC275" s="120">
        <f t="shared" si="351"/>
        <v>894.39</v>
      </c>
      <c r="AD275" s="120">
        <f t="shared" si="351"/>
        <v>601.46</v>
      </c>
      <c r="AE275" s="120">
        <f t="shared" si="351"/>
        <v>37.27</v>
      </c>
      <c r="AF275" s="120">
        <f t="shared" si="351"/>
        <v>220</v>
      </c>
      <c r="AG275" s="120">
        <f t="shared" si="351"/>
        <v>0</v>
      </c>
      <c r="AH275" s="120">
        <f t="shared" si="351"/>
        <v>1797.84</v>
      </c>
      <c r="AI275" s="119" t="s">
        <v>32</v>
      </c>
    </row>
    <row r="276" s="17" customFormat="1" ht="16" customHeight="1" spans="1:35">
      <c r="A276" s="100">
        <f t="shared" si="316"/>
        <v>273</v>
      </c>
      <c r="B276" s="26" t="s">
        <v>517</v>
      </c>
      <c r="C276" s="29" t="s">
        <v>693</v>
      </c>
      <c r="D276" s="18" t="s">
        <v>694</v>
      </c>
      <c r="E276" s="137">
        <v>3726.65</v>
      </c>
      <c r="F276" s="26">
        <v>3726.65</v>
      </c>
      <c r="G276" s="137">
        <v>6014.67</v>
      </c>
      <c r="H276" s="137">
        <v>3726.65</v>
      </c>
      <c r="I276" s="154">
        <v>2200</v>
      </c>
      <c r="J276" s="102"/>
      <c r="K276" s="26">
        <f t="shared" si="317"/>
        <v>44.72</v>
      </c>
      <c r="L276" s="26">
        <f t="shared" si="318"/>
        <v>596.26</v>
      </c>
      <c r="M276" s="102">
        <f t="shared" si="319"/>
        <v>481.17</v>
      </c>
      <c r="N276" s="26">
        <f t="shared" si="320"/>
        <v>26.09</v>
      </c>
      <c r="O276" s="102">
        <f t="shared" si="321"/>
        <v>110</v>
      </c>
      <c r="P276" s="102">
        <f t="shared" si="322"/>
        <v>0</v>
      </c>
      <c r="Q276" s="102">
        <f t="shared" si="323"/>
        <v>1258.24</v>
      </c>
      <c r="R276" s="26">
        <f t="shared" si="324"/>
        <v>0</v>
      </c>
      <c r="S276" s="26">
        <f t="shared" si="325"/>
        <v>298.13</v>
      </c>
      <c r="T276" s="102">
        <f t="shared" si="326"/>
        <v>120.29</v>
      </c>
      <c r="U276" s="26">
        <f t="shared" si="327"/>
        <v>11.18</v>
      </c>
      <c r="V276" s="102">
        <f t="shared" si="328"/>
        <v>110</v>
      </c>
      <c r="W276" s="102">
        <f t="shared" si="329"/>
        <v>0</v>
      </c>
      <c r="X276" s="26">
        <f t="shared" si="330"/>
        <v>539.6</v>
      </c>
      <c r="Y276" s="26">
        <f t="shared" si="331"/>
        <v>1797.84</v>
      </c>
      <c r="Z276" s="132"/>
      <c r="AA276" s="119" t="s">
        <v>45</v>
      </c>
      <c r="AB276" s="120">
        <f t="shared" ref="AB276:AH276" si="352">K276+R276</f>
        <v>44.72</v>
      </c>
      <c r="AC276" s="120">
        <f t="shared" si="352"/>
        <v>894.39</v>
      </c>
      <c r="AD276" s="120">
        <f t="shared" si="352"/>
        <v>601.46</v>
      </c>
      <c r="AE276" s="120">
        <f t="shared" si="352"/>
        <v>37.27</v>
      </c>
      <c r="AF276" s="120">
        <f t="shared" si="352"/>
        <v>220</v>
      </c>
      <c r="AG276" s="120">
        <f t="shared" si="352"/>
        <v>0</v>
      </c>
      <c r="AH276" s="120">
        <f t="shared" si="352"/>
        <v>1797.84</v>
      </c>
      <c r="AI276" s="119" t="s">
        <v>32</v>
      </c>
    </row>
    <row r="277" s="17" customFormat="1" ht="16" customHeight="1" spans="1:35">
      <c r="A277" s="100">
        <f t="shared" si="316"/>
        <v>274</v>
      </c>
      <c r="B277" s="26" t="s">
        <v>185</v>
      </c>
      <c r="C277" s="29" t="s">
        <v>695</v>
      </c>
      <c r="D277" s="311" t="s">
        <v>696</v>
      </c>
      <c r="E277" s="137">
        <v>3726.65</v>
      </c>
      <c r="F277" s="26">
        <v>3726.65</v>
      </c>
      <c r="G277" s="137">
        <v>6014.67</v>
      </c>
      <c r="H277" s="137">
        <v>3726.65</v>
      </c>
      <c r="I277" s="154">
        <v>3180</v>
      </c>
      <c r="J277" s="102"/>
      <c r="K277" s="26">
        <f t="shared" si="317"/>
        <v>44.72</v>
      </c>
      <c r="L277" s="26">
        <f t="shared" si="318"/>
        <v>596.26</v>
      </c>
      <c r="M277" s="102">
        <f t="shared" si="319"/>
        <v>481.17</v>
      </c>
      <c r="N277" s="26">
        <f t="shared" si="320"/>
        <v>26.09</v>
      </c>
      <c r="O277" s="102">
        <f t="shared" si="321"/>
        <v>159</v>
      </c>
      <c r="P277" s="102">
        <f t="shared" si="322"/>
        <v>0</v>
      </c>
      <c r="Q277" s="102">
        <f t="shared" si="323"/>
        <v>1307.24</v>
      </c>
      <c r="R277" s="26">
        <f t="shared" si="324"/>
        <v>0</v>
      </c>
      <c r="S277" s="26">
        <f t="shared" si="325"/>
        <v>298.13</v>
      </c>
      <c r="T277" s="102">
        <f t="shared" si="326"/>
        <v>120.29</v>
      </c>
      <c r="U277" s="26">
        <f t="shared" si="327"/>
        <v>11.18</v>
      </c>
      <c r="V277" s="102">
        <f t="shared" si="328"/>
        <v>159</v>
      </c>
      <c r="W277" s="102">
        <f t="shared" si="329"/>
        <v>0</v>
      </c>
      <c r="X277" s="26">
        <f t="shared" si="330"/>
        <v>588.6</v>
      </c>
      <c r="Y277" s="26">
        <f t="shared" si="331"/>
        <v>1895.84</v>
      </c>
      <c r="Z277" s="132"/>
      <c r="AA277" s="119" t="s">
        <v>58</v>
      </c>
      <c r="AB277" s="120">
        <f t="shared" ref="AB277:AH277" si="353">K277+R277</f>
        <v>44.72</v>
      </c>
      <c r="AC277" s="120">
        <f t="shared" si="353"/>
        <v>894.39</v>
      </c>
      <c r="AD277" s="120">
        <f t="shared" si="353"/>
        <v>601.46</v>
      </c>
      <c r="AE277" s="120">
        <f t="shared" si="353"/>
        <v>37.27</v>
      </c>
      <c r="AF277" s="120">
        <f t="shared" si="353"/>
        <v>318</v>
      </c>
      <c r="AG277" s="120">
        <f t="shared" si="353"/>
        <v>0</v>
      </c>
      <c r="AH277" s="120">
        <f t="shared" si="353"/>
        <v>1895.84</v>
      </c>
      <c r="AI277" s="119" t="s">
        <v>35</v>
      </c>
    </row>
    <row r="278" s="17" customFormat="1" ht="16" customHeight="1" spans="1:35">
      <c r="A278" s="100">
        <f t="shared" si="316"/>
        <v>275</v>
      </c>
      <c r="B278" s="26" t="s">
        <v>506</v>
      </c>
      <c r="C278" s="34" t="s">
        <v>697</v>
      </c>
      <c r="D278" s="311" t="s">
        <v>698</v>
      </c>
      <c r="E278" s="137">
        <v>3726.65</v>
      </c>
      <c r="F278" s="26">
        <v>3726.65</v>
      </c>
      <c r="G278" s="137">
        <v>6014.67</v>
      </c>
      <c r="H278" s="137">
        <v>3726.65</v>
      </c>
      <c r="I278" s="154">
        <v>3180</v>
      </c>
      <c r="J278" s="102"/>
      <c r="K278" s="26">
        <f t="shared" si="317"/>
        <v>44.72</v>
      </c>
      <c r="L278" s="26">
        <f t="shared" si="318"/>
        <v>596.26</v>
      </c>
      <c r="M278" s="102">
        <f t="shared" si="319"/>
        <v>481.17</v>
      </c>
      <c r="N278" s="26">
        <f t="shared" si="320"/>
        <v>26.09</v>
      </c>
      <c r="O278" s="102">
        <f t="shared" si="321"/>
        <v>159</v>
      </c>
      <c r="P278" s="102">
        <f t="shared" si="322"/>
        <v>0</v>
      </c>
      <c r="Q278" s="102">
        <f t="shared" si="323"/>
        <v>1307.24</v>
      </c>
      <c r="R278" s="26">
        <f t="shared" si="324"/>
        <v>0</v>
      </c>
      <c r="S278" s="26">
        <f t="shared" si="325"/>
        <v>298.13</v>
      </c>
      <c r="T278" s="102">
        <f t="shared" si="326"/>
        <v>120.29</v>
      </c>
      <c r="U278" s="26">
        <f t="shared" si="327"/>
        <v>11.18</v>
      </c>
      <c r="V278" s="102">
        <f t="shared" si="328"/>
        <v>159</v>
      </c>
      <c r="W278" s="102">
        <f t="shared" si="329"/>
        <v>0</v>
      </c>
      <c r="X278" s="26">
        <f t="shared" si="330"/>
        <v>588.6</v>
      </c>
      <c r="Y278" s="26">
        <f t="shared" si="331"/>
        <v>1895.84</v>
      </c>
      <c r="Z278" s="132"/>
      <c r="AA278" s="119" t="s">
        <v>41</v>
      </c>
      <c r="AB278" s="120">
        <f t="shared" ref="AB278:AH278" si="354">K278+R278</f>
        <v>44.72</v>
      </c>
      <c r="AC278" s="120">
        <f t="shared" si="354"/>
        <v>894.39</v>
      </c>
      <c r="AD278" s="120">
        <f t="shared" si="354"/>
        <v>601.46</v>
      </c>
      <c r="AE278" s="120">
        <f t="shared" si="354"/>
        <v>37.27</v>
      </c>
      <c r="AF278" s="120">
        <f t="shared" si="354"/>
        <v>318</v>
      </c>
      <c r="AG278" s="120">
        <f t="shared" si="354"/>
        <v>0</v>
      </c>
      <c r="AH278" s="120">
        <f t="shared" si="354"/>
        <v>1895.84</v>
      </c>
      <c r="AI278" s="119" t="s">
        <v>31</v>
      </c>
    </row>
    <row r="279" s="17" customFormat="1" ht="16" customHeight="1" spans="1:35">
      <c r="A279" s="100">
        <f t="shared" si="316"/>
        <v>276</v>
      </c>
      <c r="B279" s="26" t="s">
        <v>207</v>
      </c>
      <c r="C279" s="108" t="s">
        <v>699</v>
      </c>
      <c r="D279" s="20" t="s">
        <v>700</v>
      </c>
      <c r="E279" s="26">
        <v>3726.65</v>
      </c>
      <c r="F279" s="26">
        <v>3726.65</v>
      </c>
      <c r="G279" s="102">
        <v>6014.67</v>
      </c>
      <c r="H279" s="26">
        <v>3726.65</v>
      </c>
      <c r="I279" s="102">
        <v>2200</v>
      </c>
      <c r="J279" s="102"/>
      <c r="K279" s="26">
        <f t="shared" si="317"/>
        <v>44.72</v>
      </c>
      <c r="L279" s="26">
        <f t="shared" si="318"/>
        <v>596.26</v>
      </c>
      <c r="M279" s="102">
        <f t="shared" si="319"/>
        <v>481.17</v>
      </c>
      <c r="N279" s="26">
        <f t="shared" si="320"/>
        <v>26.09</v>
      </c>
      <c r="O279" s="102">
        <f t="shared" si="321"/>
        <v>110</v>
      </c>
      <c r="P279" s="102">
        <f t="shared" si="322"/>
        <v>0</v>
      </c>
      <c r="Q279" s="102">
        <f t="shared" si="323"/>
        <v>1258.24</v>
      </c>
      <c r="R279" s="26">
        <f t="shared" si="324"/>
        <v>0</v>
      </c>
      <c r="S279" s="26">
        <f t="shared" si="325"/>
        <v>298.13</v>
      </c>
      <c r="T279" s="102">
        <f t="shared" si="326"/>
        <v>120.29</v>
      </c>
      <c r="U279" s="26">
        <f t="shared" si="327"/>
        <v>11.18</v>
      </c>
      <c r="V279" s="102">
        <f t="shared" si="328"/>
        <v>110</v>
      </c>
      <c r="W279" s="102">
        <f t="shared" si="329"/>
        <v>0</v>
      </c>
      <c r="X279" s="26">
        <f t="shared" si="330"/>
        <v>539.6</v>
      </c>
      <c r="Y279" s="26">
        <f t="shared" si="331"/>
        <v>1797.84</v>
      </c>
      <c r="Z279" s="26"/>
      <c r="AA279" s="119" t="s">
        <v>66</v>
      </c>
      <c r="AB279" s="120">
        <f t="shared" ref="AB279:AH279" si="355">K279+R279</f>
        <v>44.72</v>
      </c>
      <c r="AC279" s="120">
        <f t="shared" si="355"/>
        <v>894.39</v>
      </c>
      <c r="AD279" s="120">
        <f t="shared" si="355"/>
        <v>601.46</v>
      </c>
      <c r="AE279" s="120">
        <f t="shared" si="355"/>
        <v>37.27</v>
      </c>
      <c r="AF279" s="120">
        <f t="shared" si="355"/>
        <v>220</v>
      </c>
      <c r="AG279" s="120">
        <f t="shared" si="355"/>
        <v>0</v>
      </c>
      <c r="AH279" s="120">
        <f t="shared" si="355"/>
        <v>1797.84</v>
      </c>
      <c r="AI279" s="119" t="s">
        <v>33</v>
      </c>
    </row>
    <row r="280" s="17" customFormat="1" ht="16" customHeight="1" spans="1:35">
      <c r="A280" s="100">
        <f t="shared" si="316"/>
        <v>277</v>
      </c>
      <c r="B280" s="26" t="s">
        <v>185</v>
      </c>
      <c r="C280" s="29" t="s">
        <v>701</v>
      </c>
      <c r="D280" s="311" t="s">
        <v>702</v>
      </c>
      <c r="E280" s="137">
        <v>3726.65</v>
      </c>
      <c r="F280" s="26">
        <v>3726.65</v>
      </c>
      <c r="G280" s="137">
        <v>6014.67</v>
      </c>
      <c r="H280" s="137">
        <v>3726.65</v>
      </c>
      <c r="I280" s="154">
        <v>2200</v>
      </c>
      <c r="J280" s="102"/>
      <c r="K280" s="26">
        <f t="shared" si="317"/>
        <v>44.72</v>
      </c>
      <c r="L280" s="26">
        <f t="shared" si="318"/>
        <v>596.26</v>
      </c>
      <c r="M280" s="102">
        <f t="shared" si="319"/>
        <v>481.17</v>
      </c>
      <c r="N280" s="26">
        <f t="shared" si="320"/>
        <v>26.09</v>
      </c>
      <c r="O280" s="102">
        <f t="shared" si="321"/>
        <v>110</v>
      </c>
      <c r="P280" s="102">
        <f t="shared" si="322"/>
        <v>0</v>
      </c>
      <c r="Q280" s="102">
        <f t="shared" si="323"/>
        <v>1258.24</v>
      </c>
      <c r="R280" s="26">
        <f t="shared" si="324"/>
        <v>0</v>
      </c>
      <c r="S280" s="26">
        <f t="shared" si="325"/>
        <v>298.13</v>
      </c>
      <c r="T280" s="102">
        <f t="shared" si="326"/>
        <v>120.29</v>
      </c>
      <c r="U280" s="26">
        <f t="shared" si="327"/>
        <v>11.18</v>
      </c>
      <c r="V280" s="102">
        <f t="shared" si="328"/>
        <v>110</v>
      </c>
      <c r="W280" s="102">
        <f t="shared" si="329"/>
        <v>0</v>
      </c>
      <c r="X280" s="26">
        <f t="shared" si="330"/>
        <v>539.6</v>
      </c>
      <c r="Y280" s="26">
        <f t="shared" si="331"/>
        <v>1797.84</v>
      </c>
      <c r="Z280" s="132"/>
      <c r="AA280" s="119" t="s">
        <v>54</v>
      </c>
      <c r="AB280" s="120">
        <f t="shared" ref="AB280:AH280" si="356">K280+R280</f>
        <v>44.72</v>
      </c>
      <c r="AC280" s="120">
        <f t="shared" si="356"/>
        <v>894.39</v>
      </c>
      <c r="AD280" s="120">
        <f t="shared" si="356"/>
        <v>601.46</v>
      </c>
      <c r="AE280" s="120">
        <f t="shared" si="356"/>
        <v>37.27</v>
      </c>
      <c r="AF280" s="120">
        <f t="shared" si="356"/>
        <v>220</v>
      </c>
      <c r="AG280" s="120">
        <f t="shared" si="356"/>
        <v>0</v>
      </c>
      <c r="AH280" s="120">
        <f t="shared" si="356"/>
        <v>1797.84</v>
      </c>
      <c r="AI280" s="119" t="s">
        <v>32</v>
      </c>
    </row>
    <row r="281" s="17" customFormat="1" ht="16" customHeight="1" spans="1:35">
      <c r="A281" s="100">
        <f t="shared" si="316"/>
        <v>278</v>
      </c>
      <c r="B281" s="26" t="s">
        <v>103</v>
      </c>
      <c r="C281" s="20" t="s">
        <v>703</v>
      </c>
      <c r="D281" s="302" t="s">
        <v>704</v>
      </c>
      <c r="E281" s="137">
        <v>3726.65</v>
      </c>
      <c r="F281" s="26">
        <v>3726.65</v>
      </c>
      <c r="G281" s="137">
        <v>6014.67</v>
      </c>
      <c r="H281" s="137">
        <v>3726.65</v>
      </c>
      <c r="I281" s="154">
        <v>2200</v>
      </c>
      <c r="J281" s="102"/>
      <c r="K281" s="26">
        <f t="shared" si="317"/>
        <v>44.72</v>
      </c>
      <c r="L281" s="26">
        <f t="shared" si="318"/>
        <v>596.26</v>
      </c>
      <c r="M281" s="102">
        <f t="shared" si="319"/>
        <v>481.17</v>
      </c>
      <c r="N281" s="26">
        <f t="shared" si="320"/>
        <v>26.09</v>
      </c>
      <c r="O281" s="102">
        <f t="shared" si="321"/>
        <v>110</v>
      </c>
      <c r="P281" s="102">
        <f t="shared" si="322"/>
        <v>0</v>
      </c>
      <c r="Q281" s="102">
        <f t="shared" si="323"/>
        <v>1258.24</v>
      </c>
      <c r="R281" s="26">
        <f t="shared" si="324"/>
        <v>0</v>
      </c>
      <c r="S281" s="26">
        <f t="shared" si="325"/>
        <v>298.13</v>
      </c>
      <c r="T281" s="102">
        <f t="shared" si="326"/>
        <v>120.29</v>
      </c>
      <c r="U281" s="26">
        <f t="shared" si="327"/>
        <v>11.18</v>
      </c>
      <c r="V281" s="102">
        <f t="shared" si="328"/>
        <v>110</v>
      </c>
      <c r="W281" s="102">
        <f t="shared" si="329"/>
        <v>0</v>
      </c>
      <c r="X281" s="26">
        <f t="shared" si="330"/>
        <v>539.6</v>
      </c>
      <c r="Y281" s="26">
        <f t="shared" si="331"/>
        <v>1797.84</v>
      </c>
      <c r="Z281" s="132"/>
      <c r="AA281" s="119" t="s">
        <v>61</v>
      </c>
      <c r="AB281" s="120">
        <f t="shared" ref="AB281:AH281" si="357">K281+R281</f>
        <v>44.72</v>
      </c>
      <c r="AC281" s="120">
        <f t="shared" si="357"/>
        <v>894.39</v>
      </c>
      <c r="AD281" s="120">
        <f t="shared" si="357"/>
        <v>601.46</v>
      </c>
      <c r="AE281" s="120">
        <f t="shared" si="357"/>
        <v>37.27</v>
      </c>
      <c r="AF281" s="120">
        <f t="shared" si="357"/>
        <v>220</v>
      </c>
      <c r="AG281" s="120">
        <f t="shared" si="357"/>
        <v>0</v>
      </c>
      <c r="AH281" s="120">
        <f t="shared" si="357"/>
        <v>1797.84</v>
      </c>
      <c r="AI281" s="119" t="s">
        <v>32</v>
      </c>
    </row>
    <row r="282" s="17" customFormat="1" ht="16" customHeight="1" spans="1:35">
      <c r="A282" s="100">
        <f t="shared" si="316"/>
        <v>279</v>
      </c>
      <c r="B282" s="26" t="s">
        <v>246</v>
      </c>
      <c r="C282" s="29" t="s">
        <v>705</v>
      </c>
      <c r="D282" s="303" t="s">
        <v>706</v>
      </c>
      <c r="E282" s="137">
        <v>3726.65</v>
      </c>
      <c r="F282" s="26">
        <v>3726.65</v>
      </c>
      <c r="G282" s="137">
        <v>6014.67</v>
      </c>
      <c r="H282" s="137">
        <v>3726.65</v>
      </c>
      <c r="I282" s="154">
        <v>2200</v>
      </c>
      <c r="J282" s="102"/>
      <c r="K282" s="26">
        <f t="shared" si="317"/>
        <v>44.72</v>
      </c>
      <c r="L282" s="26">
        <f t="shared" si="318"/>
        <v>596.26</v>
      </c>
      <c r="M282" s="102">
        <f t="shared" si="319"/>
        <v>481.17</v>
      </c>
      <c r="N282" s="26">
        <f t="shared" si="320"/>
        <v>26.09</v>
      </c>
      <c r="O282" s="102">
        <f t="shared" si="321"/>
        <v>110</v>
      </c>
      <c r="P282" s="102">
        <f t="shared" si="322"/>
        <v>0</v>
      </c>
      <c r="Q282" s="102">
        <f t="shared" si="323"/>
        <v>1258.24</v>
      </c>
      <c r="R282" s="26">
        <f t="shared" si="324"/>
        <v>0</v>
      </c>
      <c r="S282" s="26">
        <f t="shared" si="325"/>
        <v>298.13</v>
      </c>
      <c r="T282" s="102">
        <f t="shared" si="326"/>
        <v>120.29</v>
      </c>
      <c r="U282" s="26">
        <f t="shared" si="327"/>
        <v>11.18</v>
      </c>
      <c r="V282" s="102">
        <f t="shared" si="328"/>
        <v>110</v>
      </c>
      <c r="W282" s="102">
        <f t="shared" si="329"/>
        <v>0</v>
      </c>
      <c r="X282" s="26">
        <f t="shared" si="330"/>
        <v>539.6</v>
      </c>
      <c r="Y282" s="26">
        <f t="shared" si="331"/>
        <v>1797.84</v>
      </c>
      <c r="Z282" s="132"/>
      <c r="AA282" s="119" t="s">
        <v>53</v>
      </c>
      <c r="AB282" s="120">
        <f t="shared" ref="AB282:AH282" si="358">K282+R282</f>
        <v>44.72</v>
      </c>
      <c r="AC282" s="120">
        <f t="shared" si="358"/>
        <v>894.39</v>
      </c>
      <c r="AD282" s="120">
        <f t="shared" si="358"/>
        <v>601.46</v>
      </c>
      <c r="AE282" s="120">
        <f t="shared" si="358"/>
        <v>37.27</v>
      </c>
      <c r="AF282" s="120">
        <f t="shared" si="358"/>
        <v>220</v>
      </c>
      <c r="AG282" s="120">
        <f t="shared" si="358"/>
        <v>0</v>
      </c>
      <c r="AH282" s="120">
        <f t="shared" si="358"/>
        <v>1797.84</v>
      </c>
      <c r="AI282" s="119" t="s">
        <v>32</v>
      </c>
    </row>
    <row r="283" s="17" customFormat="1" ht="16" customHeight="1" spans="1:35">
      <c r="A283" s="100">
        <f t="shared" si="316"/>
        <v>280</v>
      </c>
      <c r="B283" s="26" t="s">
        <v>103</v>
      </c>
      <c r="C283" s="29" t="s">
        <v>707</v>
      </c>
      <c r="D283" s="110" t="s">
        <v>708</v>
      </c>
      <c r="E283" s="137">
        <v>3726.65</v>
      </c>
      <c r="F283" s="26">
        <v>3726.65</v>
      </c>
      <c r="G283" s="137">
        <v>6014.67</v>
      </c>
      <c r="H283" s="137">
        <v>3726.65</v>
      </c>
      <c r="I283" s="154">
        <v>2200</v>
      </c>
      <c r="J283" s="102"/>
      <c r="K283" s="26">
        <f t="shared" si="317"/>
        <v>44.72</v>
      </c>
      <c r="L283" s="26">
        <f t="shared" si="318"/>
        <v>596.26</v>
      </c>
      <c r="M283" s="102">
        <f t="shared" si="319"/>
        <v>481.17</v>
      </c>
      <c r="N283" s="26">
        <f t="shared" si="320"/>
        <v>26.09</v>
      </c>
      <c r="O283" s="102">
        <f t="shared" si="321"/>
        <v>110</v>
      </c>
      <c r="P283" s="102">
        <f t="shared" si="322"/>
        <v>0</v>
      </c>
      <c r="Q283" s="102">
        <f t="shared" si="323"/>
        <v>1258.24</v>
      </c>
      <c r="R283" s="26">
        <f t="shared" si="324"/>
        <v>0</v>
      </c>
      <c r="S283" s="26">
        <f t="shared" si="325"/>
        <v>298.13</v>
      </c>
      <c r="T283" s="102">
        <f t="shared" si="326"/>
        <v>120.29</v>
      </c>
      <c r="U283" s="26">
        <f t="shared" si="327"/>
        <v>11.18</v>
      </c>
      <c r="V283" s="102">
        <f t="shared" si="328"/>
        <v>110</v>
      </c>
      <c r="W283" s="102">
        <f t="shared" si="329"/>
        <v>0</v>
      </c>
      <c r="X283" s="26">
        <f t="shared" si="330"/>
        <v>539.6</v>
      </c>
      <c r="Y283" s="26">
        <f t="shared" si="331"/>
        <v>1797.84</v>
      </c>
      <c r="Z283" s="132"/>
      <c r="AA283" s="119" t="s">
        <v>73</v>
      </c>
      <c r="AB283" s="120">
        <f t="shared" ref="AB283:AH283" si="359">K283+R283</f>
        <v>44.72</v>
      </c>
      <c r="AC283" s="120">
        <f t="shared" si="359"/>
        <v>894.39</v>
      </c>
      <c r="AD283" s="120">
        <f t="shared" si="359"/>
        <v>601.46</v>
      </c>
      <c r="AE283" s="120">
        <f t="shared" si="359"/>
        <v>37.27</v>
      </c>
      <c r="AF283" s="120">
        <f t="shared" si="359"/>
        <v>220</v>
      </c>
      <c r="AG283" s="120">
        <f t="shared" si="359"/>
        <v>0</v>
      </c>
      <c r="AH283" s="120">
        <f t="shared" si="359"/>
        <v>1797.84</v>
      </c>
      <c r="AI283" s="119" t="s">
        <v>32</v>
      </c>
    </row>
    <row r="284" s="17" customFormat="1" ht="16" customHeight="1" spans="1:35">
      <c r="A284" s="100">
        <f t="shared" si="316"/>
        <v>281</v>
      </c>
      <c r="B284" s="26" t="s">
        <v>103</v>
      </c>
      <c r="C284" s="144" t="s">
        <v>709</v>
      </c>
      <c r="D284" s="145" t="s">
        <v>710</v>
      </c>
      <c r="E284" s="137">
        <v>3726.65</v>
      </c>
      <c r="F284" s="26">
        <v>3726.65</v>
      </c>
      <c r="G284" s="137">
        <v>6014.67</v>
      </c>
      <c r="H284" s="137">
        <v>3726.65</v>
      </c>
      <c r="I284" s="154">
        <v>2200</v>
      </c>
      <c r="J284" s="102"/>
      <c r="K284" s="26">
        <f t="shared" si="317"/>
        <v>44.72</v>
      </c>
      <c r="L284" s="26">
        <f t="shared" si="318"/>
        <v>596.26</v>
      </c>
      <c r="M284" s="102">
        <f t="shared" si="319"/>
        <v>481.17</v>
      </c>
      <c r="N284" s="26">
        <f t="shared" si="320"/>
        <v>26.09</v>
      </c>
      <c r="O284" s="102">
        <f t="shared" si="321"/>
        <v>110</v>
      </c>
      <c r="P284" s="102">
        <f t="shared" si="322"/>
        <v>0</v>
      </c>
      <c r="Q284" s="102">
        <f t="shared" si="323"/>
        <v>1258.24</v>
      </c>
      <c r="R284" s="26">
        <f t="shared" si="324"/>
        <v>0</v>
      </c>
      <c r="S284" s="26">
        <f t="shared" si="325"/>
        <v>298.13</v>
      </c>
      <c r="T284" s="102">
        <f t="shared" si="326"/>
        <v>120.29</v>
      </c>
      <c r="U284" s="26">
        <f t="shared" si="327"/>
        <v>11.18</v>
      </c>
      <c r="V284" s="102">
        <f t="shared" si="328"/>
        <v>110</v>
      </c>
      <c r="W284" s="102">
        <f t="shared" si="329"/>
        <v>0</v>
      </c>
      <c r="X284" s="26">
        <f t="shared" si="330"/>
        <v>539.6</v>
      </c>
      <c r="Y284" s="26">
        <f t="shared" si="331"/>
        <v>1797.84</v>
      </c>
      <c r="Z284" s="132"/>
      <c r="AA284" s="119" t="s">
        <v>64</v>
      </c>
      <c r="AB284" s="120">
        <f t="shared" ref="AB284:AH284" si="360">K284+R284</f>
        <v>44.72</v>
      </c>
      <c r="AC284" s="120">
        <f t="shared" si="360"/>
        <v>894.39</v>
      </c>
      <c r="AD284" s="120">
        <f t="shared" si="360"/>
        <v>601.46</v>
      </c>
      <c r="AE284" s="120">
        <f t="shared" si="360"/>
        <v>37.27</v>
      </c>
      <c r="AF284" s="120">
        <f t="shared" si="360"/>
        <v>220</v>
      </c>
      <c r="AG284" s="120">
        <f t="shared" si="360"/>
        <v>0</v>
      </c>
      <c r="AH284" s="120">
        <f t="shared" si="360"/>
        <v>1797.84</v>
      </c>
      <c r="AI284" s="119" t="s">
        <v>32</v>
      </c>
    </row>
    <row r="285" s="17" customFormat="1" ht="16" customHeight="1" spans="1:35">
      <c r="A285" s="100">
        <f t="shared" si="316"/>
        <v>282</v>
      </c>
      <c r="B285" s="26" t="s">
        <v>141</v>
      </c>
      <c r="C285" s="29" t="s">
        <v>711</v>
      </c>
      <c r="D285" s="303" t="s">
        <v>712</v>
      </c>
      <c r="E285" s="137">
        <v>3726.65</v>
      </c>
      <c r="F285" s="26">
        <v>3726.65</v>
      </c>
      <c r="G285" s="137">
        <v>6014.67</v>
      </c>
      <c r="H285" s="137">
        <v>3726.65</v>
      </c>
      <c r="I285" s="154">
        <v>2200</v>
      </c>
      <c r="J285" s="102"/>
      <c r="K285" s="26">
        <f t="shared" si="317"/>
        <v>44.72</v>
      </c>
      <c r="L285" s="26">
        <f t="shared" si="318"/>
        <v>596.26</v>
      </c>
      <c r="M285" s="102">
        <f t="shared" si="319"/>
        <v>481.17</v>
      </c>
      <c r="N285" s="26">
        <f t="shared" si="320"/>
        <v>26.09</v>
      </c>
      <c r="O285" s="102">
        <f t="shared" si="321"/>
        <v>110</v>
      </c>
      <c r="P285" s="102">
        <f t="shared" si="322"/>
        <v>0</v>
      </c>
      <c r="Q285" s="102">
        <f t="shared" si="323"/>
        <v>1258.24</v>
      </c>
      <c r="R285" s="26">
        <f t="shared" si="324"/>
        <v>0</v>
      </c>
      <c r="S285" s="26">
        <f t="shared" si="325"/>
        <v>298.13</v>
      </c>
      <c r="T285" s="102">
        <f t="shared" si="326"/>
        <v>120.29</v>
      </c>
      <c r="U285" s="26">
        <f t="shared" si="327"/>
        <v>11.18</v>
      </c>
      <c r="V285" s="102">
        <f t="shared" si="328"/>
        <v>110</v>
      </c>
      <c r="W285" s="102">
        <f t="shared" si="329"/>
        <v>0</v>
      </c>
      <c r="X285" s="26">
        <f t="shared" si="330"/>
        <v>539.6</v>
      </c>
      <c r="Y285" s="26">
        <f t="shared" si="331"/>
        <v>1797.84</v>
      </c>
      <c r="Z285" s="132"/>
      <c r="AA285" s="119" t="s">
        <v>72</v>
      </c>
      <c r="AB285" s="120">
        <f t="shared" ref="AB285:AH285" si="361">K285+R285</f>
        <v>44.72</v>
      </c>
      <c r="AC285" s="120">
        <f t="shared" si="361"/>
        <v>894.39</v>
      </c>
      <c r="AD285" s="120">
        <f t="shared" si="361"/>
        <v>601.46</v>
      </c>
      <c r="AE285" s="120">
        <f t="shared" si="361"/>
        <v>37.27</v>
      </c>
      <c r="AF285" s="120">
        <f t="shared" si="361"/>
        <v>220</v>
      </c>
      <c r="AG285" s="120">
        <f t="shared" si="361"/>
        <v>0</v>
      </c>
      <c r="AH285" s="120">
        <f t="shared" si="361"/>
        <v>1797.84</v>
      </c>
      <c r="AI285" s="119" t="s">
        <v>34</v>
      </c>
    </row>
    <row r="286" s="17" customFormat="1" ht="16" customHeight="1" spans="1:35">
      <c r="A286" s="100">
        <f t="shared" si="316"/>
        <v>283</v>
      </c>
      <c r="B286" s="26" t="s">
        <v>713</v>
      </c>
      <c r="C286" s="29" t="s">
        <v>714</v>
      </c>
      <c r="D286" s="110" t="s">
        <v>715</v>
      </c>
      <c r="E286" s="137">
        <v>3726.65</v>
      </c>
      <c r="F286" s="26">
        <v>3726.65</v>
      </c>
      <c r="G286" s="137">
        <v>6014.67</v>
      </c>
      <c r="H286" s="137">
        <v>3726.65</v>
      </c>
      <c r="I286" s="154">
        <v>3180</v>
      </c>
      <c r="J286" s="102"/>
      <c r="K286" s="26">
        <f t="shared" si="317"/>
        <v>44.72</v>
      </c>
      <c r="L286" s="26">
        <f t="shared" si="318"/>
        <v>596.26</v>
      </c>
      <c r="M286" s="102">
        <f t="shared" si="319"/>
        <v>481.17</v>
      </c>
      <c r="N286" s="26">
        <f t="shared" si="320"/>
        <v>26.09</v>
      </c>
      <c r="O286" s="102">
        <f t="shared" si="321"/>
        <v>159</v>
      </c>
      <c r="P286" s="102">
        <f t="shared" si="322"/>
        <v>0</v>
      </c>
      <c r="Q286" s="102">
        <f t="shared" si="323"/>
        <v>1307.24</v>
      </c>
      <c r="R286" s="26">
        <f t="shared" si="324"/>
        <v>0</v>
      </c>
      <c r="S286" s="26">
        <f t="shared" si="325"/>
        <v>298.13</v>
      </c>
      <c r="T286" s="102">
        <f t="shared" si="326"/>
        <v>120.29</v>
      </c>
      <c r="U286" s="26">
        <f t="shared" si="327"/>
        <v>11.18</v>
      </c>
      <c r="V286" s="102">
        <f t="shared" si="328"/>
        <v>159</v>
      </c>
      <c r="W286" s="102">
        <f t="shared" si="329"/>
        <v>0</v>
      </c>
      <c r="X286" s="26">
        <f t="shared" si="330"/>
        <v>588.6</v>
      </c>
      <c r="Y286" s="26">
        <f t="shared" si="331"/>
        <v>1895.84</v>
      </c>
      <c r="Z286" s="132"/>
      <c r="AA286" s="119" t="s">
        <v>70</v>
      </c>
      <c r="AB286" s="120">
        <f t="shared" ref="AB286:AH286" si="362">K286+R286</f>
        <v>44.72</v>
      </c>
      <c r="AC286" s="120">
        <f t="shared" si="362"/>
        <v>894.39</v>
      </c>
      <c r="AD286" s="120">
        <f t="shared" si="362"/>
        <v>601.46</v>
      </c>
      <c r="AE286" s="120">
        <f t="shared" si="362"/>
        <v>37.27</v>
      </c>
      <c r="AF286" s="120">
        <f t="shared" si="362"/>
        <v>318</v>
      </c>
      <c r="AG286" s="120">
        <f t="shared" si="362"/>
        <v>0</v>
      </c>
      <c r="AH286" s="120">
        <f t="shared" si="362"/>
        <v>1895.84</v>
      </c>
      <c r="AI286" s="119" t="s">
        <v>34</v>
      </c>
    </row>
    <row r="287" s="17" customFormat="1" ht="16" customHeight="1" spans="1:35">
      <c r="A287" s="100">
        <f t="shared" si="316"/>
        <v>284</v>
      </c>
      <c r="B287" s="26" t="s">
        <v>185</v>
      </c>
      <c r="C287" s="20" t="s">
        <v>716</v>
      </c>
      <c r="D287" s="110" t="s">
        <v>717</v>
      </c>
      <c r="E287" s="146">
        <v>3726.65</v>
      </c>
      <c r="F287" s="26">
        <v>3726.65</v>
      </c>
      <c r="G287" s="137">
        <v>6014.67</v>
      </c>
      <c r="H287" s="137">
        <v>3726.65</v>
      </c>
      <c r="I287" s="154">
        <v>2200</v>
      </c>
      <c r="J287" s="102"/>
      <c r="K287" s="26">
        <f t="shared" si="317"/>
        <v>44.72</v>
      </c>
      <c r="L287" s="26">
        <f t="shared" si="318"/>
        <v>596.26</v>
      </c>
      <c r="M287" s="102">
        <f t="shared" si="319"/>
        <v>481.17</v>
      </c>
      <c r="N287" s="26">
        <f t="shared" si="320"/>
        <v>26.09</v>
      </c>
      <c r="O287" s="102">
        <f t="shared" si="321"/>
        <v>110</v>
      </c>
      <c r="P287" s="102">
        <f t="shared" si="322"/>
        <v>0</v>
      </c>
      <c r="Q287" s="102">
        <f t="shared" si="323"/>
        <v>1258.24</v>
      </c>
      <c r="R287" s="26">
        <f t="shared" si="324"/>
        <v>0</v>
      </c>
      <c r="S287" s="26">
        <f t="shared" si="325"/>
        <v>298.13</v>
      </c>
      <c r="T287" s="102">
        <f t="shared" si="326"/>
        <v>120.29</v>
      </c>
      <c r="U287" s="26">
        <f t="shared" si="327"/>
        <v>11.18</v>
      </c>
      <c r="V287" s="102">
        <f t="shared" si="328"/>
        <v>110</v>
      </c>
      <c r="W287" s="102">
        <f t="shared" si="329"/>
        <v>0</v>
      </c>
      <c r="X287" s="26">
        <f t="shared" si="330"/>
        <v>539.6</v>
      </c>
      <c r="Y287" s="26">
        <f t="shared" si="331"/>
        <v>1797.84</v>
      </c>
      <c r="Z287" s="132"/>
      <c r="AA287" s="119" t="s">
        <v>54</v>
      </c>
      <c r="AB287" s="120">
        <f t="shared" ref="AB287:AH287" si="363">K287+R287</f>
        <v>44.72</v>
      </c>
      <c r="AC287" s="120">
        <f t="shared" si="363"/>
        <v>894.39</v>
      </c>
      <c r="AD287" s="120">
        <f t="shared" si="363"/>
        <v>601.46</v>
      </c>
      <c r="AE287" s="120">
        <f t="shared" si="363"/>
        <v>37.27</v>
      </c>
      <c r="AF287" s="120">
        <f t="shared" si="363"/>
        <v>220</v>
      </c>
      <c r="AG287" s="120">
        <f t="shared" si="363"/>
        <v>0</v>
      </c>
      <c r="AH287" s="120">
        <f t="shared" si="363"/>
        <v>1797.84</v>
      </c>
      <c r="AI287" s="119" t="s">
        <v>32</v>
      </c>
    </row>
    <row r="288" s="17" customFormat="1" ht="16" customHeight="1" spans="1:35">
      <c r="A288" s="100">
        <f t="shared" si="316"/>
        <v>285</v>
      </c>
      <c r="B288" s="26" t="s">
        <v>395</v>
      </c>
      <c r="C288" s="20" t="s">
        <v>718</v>
      </c>
      <c r="D288" s="110" t="s">
        <v>719</v>
      </c>
      <c r="E288" s="146">
        <v>3726.65</v>
      </c>
      <c r="F288" s="26">
        <v>3726.65</v>
      </c>
      <c r="G288" s="137">
        <v>6014.67</v>
      </c>
      <c r="H288" s="137">
        <v>3726.65</v>
      </c>
      <c r="I288" s="154">
        <v>2200</v>
      </c>
      <c r="J288" s="102"/>
      <c r="K288" s="26">
        <f t="shared" si="317"/>
        <v>44.72</v>
      </c>
      <c r="L288" s="26">
        <f t="shared" si="318"/>
        <v>596.26</v>
      </c>
      <c r="M288" s="102">
        <f t="shared" si="319"/>
        <v>481.17</v>
      </c>
      <c r="N288" s="26">
        <f t="shared" si="320"/>
        <v>26.09</v>
      </c>
      <c r="O288" s="102">
        <f t="shared" si="321"/>
        <v>110</v>
      </c>
      <c r="P288" s="102">
        <f t="shared" si="322"/>
        <v>0</v>
      </c>
      <c r="Q288" s="102">
        <f t="shared" si="323"/>
        <v>1258.24</v>
      </c>
      <c r="R288" s="26">
        <f t="shared" si="324"/>
        <v>0</v>
      </c>
      <c r="S288" s="26">
        <f t="shared" si="325"/>
        <v>298.13</v>
      </c>
      <c r="T288" s="102">
        <f t="shared" si="326"/>
        <v>120.29</v>
      </c>
      <c r="U288" s="26">
        <f t="shared" si="327"/>
        <v>11.18</v>
      </c>
      <c r="V288" s="102">
        <f t="shared" si="328"/>
        <v>110</v>
      </c>
      <c r="W288" s="102">
        <f t="shared" si="329"/>
        <v>0</v>
      </c>
      <c r="X288" s="26">
        <f t="shared" si="330"/>
        <v>539.6</v>
      </c>
      <c r="Y288" s="26">
        <f t="shared" si="331"/>
        <v>1797.84</v>
      </c>
      <c r="Z288" s="132"/>
      <c r="AA288" s="119" t="s">
        <v>62</v>
      </c>
      <c r="AB288" s="120">
        <f t="shared" ref="AB288:AH288" si="364">K288+R288</f>
        <v>44.72</v>
      </c>
      <c r="AC288" s="120">
        <f t="shared" si="364"/>
        <v>894.39</v>
      </c>
      <c r="AD288" s="120">
        <f t="shared" si="364"/>
        <v>601.46</v>
      </c>
      <c r="AE288" s="120">
        <f t="shared" si="364"/>
        <v>37.27</v>
      </c>
      <c r="AF288" s="120">
        <f t="shared" si="364"/>
        <v>220</v>
      </c>
      <c r="AG288" s="120">
        <f t="shared" si="364"/>
        <v>0</v>
      </c>
      <c r="AH288" s="120">
        <f t="shared" si="364"/>
        <v>1797.84</v>
      </c>
      <c r="AI288" s="119" t="s">
        <v>32</v>
      </c>
    </row>
    <row r="289" s="17" customFormat="1" ht="16" customHeight="1" spans="1:35">
      <c r="A289" s="100">
        <f t="shared" si="316"/>
        <v>286</v>
      </c>
      <c r="B289" s="26" t="s">
        <v>517</v>
      </c>
      <c r="C289" s="20" t="s">
        <v>720</v>
      </c>
      <c r="D289" s="110" t="s">
        <v>721</v>
      </c>
      <c r="E289" s="146">
        <v>3726.65</v>
      </c>
      <c r="F289" s="26">
        <v>3726.65</v>
      </c>
      <c r="G289" s="137">
        <v>6014.67</v>
      </c>
      <c r="H289" s="137">
        <v>3726.65</v>
      </c>
      <c r="I289" s="154">
        <v>2200</v>
      </c>
      <c r="J289" s="102"/>
      <c r="K289" s="26">
        <f t="shared" si="317"/>
        <v>44.72</v>
      </c>
      <c r="L289" s="26">
        <f t="shared" si="318"/>
        <v>596.26</v>
      </c>
      <c r="M289" s="102">
        <f t="shared" si="319"/>
        <v>481.17</v>
      </c>
      <c r="N289" s="26">
        <f t="shared" si="320"/>
        <v>26.09</v>
      </c>
      <c r="O289" s="102">
        <f t="shared" si="321"/>
        <v>110</v>
      </c>
      <c r="P289" s="102">
        <f t="shared" si="322"/>
        <v>0</v>
      </c>
      <c r="Q289" s="102">
        <f t="shared" si="323"/>
        <v>1258.24</v>
      </c>
      <c r="R289" s="26">
        <f t="shared" si="324"/>
        <v>0</v>
      </c>
      <c r="S289" s="26">
        <f t="shared" si="325"/>
        <v>298.13</v>
      </c>
      <c r="T289" s="102">
        <f t="shared" si="326"/>
        <v>120.29</v>
      </c>
      <c r="U289" s="26">
        <f t="shared" si="327"/>
        <v>11.18</v>
      </c>
      <c r="V289" s="102">
        <f t="shared" si="328"/>
        <v>110</v>
      </c>
      <c r="W289" s="102">
        <f t="shared" si="329"/>
        <v>0</v>
      </c>
      <c r="X289" s="26">
        <f t="shared" si="330"/>
        <v>539.6</v>
      </c>
      <c r="Y289" s="26">
        <f t="shared" si="331"/>
        <v>1797.84</v>
      </c>
      <c r="Z289" s="132"/>
      <c r="AA289" s="119" t="s">
        <v>45</v>
      </c>
      <c r="AB289" s="120">
        <f t="shared" ref="AB289:AH289" si="365">K289+R289</f>
        <v>44.72</v>
      </c>
      <c r="AC289" s="120">
        <f t="shared" si="365"/>
        <v>894.39</v>
      </c>
      <c r="AD289" s="120">
        <f t="shared" si="365"/>
        <v>601.46</v>
      </c>
      <c r="AE289" s="120">
        <f t="shared" si="365"/>
        <v>37.27</v>
      </c>
      <c r="AF289" s="120">
        <f t="shared" si="365"/>
        <v>220</v>
      </c>
      <c r="AG289" s="120">
        <f t="shared" si="365"/>
        <v>0</v>
      </c>
      <c r="AH289" s="120">
        <f t="shared" si="365"/>
        <v>1797.84</v>
      </c>
      <c r="AI289" s="119" t="s">
        <v>32</v>
      </c>
    </row>
    <row r="290" s="17" customFormat="1" ht="16" customHeight="1" spans="1:35">
      <c r="A290" s="100">
        <f t="shared" si="316"/>
        <v>287</v>
      </c>
      <c r="B290" s="26" t="s">
        <v>153</v>
      </c>
      <c r="C290" s="20" t="s">
        <v>722</v>
      </c>
      <c r="D290" s="110" t="s">
        <v>723</v>
      </c>
      <c r="E290" s="146">
        <v>3726.65</v>
      </c>
      <c r="F290" s="26">
        <v>3726.65</v>
      </c>
      <c r="G290" s="137">
        <v>6014.67</v>
      </c>
      <c r="H290" s="137">
        <v>3726.65</v>
      </c>
      <c r="I290" s="154">
        <v>3180</v>
      </c>
      <c r="J290" s="102"/>
      <c r="K290" s="26">
        <f t="shared" si="317"/>
        <v>44.72</v>
      </c>
      <c r="L290" s="26">
        <f t="shared" si="318"/>
        <v>596.26</v>
      </c>
      <c r="M290" s="102">
        <f t="shared" si="319"/>
        <v>481.17</v>
      </c>
      <c r="N290" s="26">
        <f t="shared" si="320"/>
        <v>26.09</v>
      </c>
      <c r="O290" s="102">
        <f t="shared" si="321"/>
        <v>159</v>
      </c>
      <c r="P290" s="102">
        <f t="shared" si="322"/>
        <v>0</v>
      </c>
      <c r="Q290" s="102">
        <f t="shared" si="323"/>
        <v>1307.24</v>
      </c>
      <c r="R290" s="26">
        <f t="shared" si="324"/>
        <v>0</v>
      </c>
      <c r="S290" s="26">
        <f t="shared" si="325"/>
        <v>298.13</v>
      </c>
      <c r="T290" s="102">
        <f t="shared" si="326"/>
        <v>120.29</v>
      </c>
      <c r="U290" s="26">
        <f t="shared" si="327"/>
        <v>11.18</v>
      </c>
      <c r="V290" s="102">
        <f t="shared" si="328"/>
        <v>159</v>
      </c>
      <c r="W290" s="102">
        <f t="shared" si="329"/>
        <v>0</v>
      </c>
      <c r="X290" s="26">
        <f t="shared" si="330"/>
        <v>588.6</v>
      </c>
      <c r="Y290" s="26">
        <f t="shared" si="331"/>
        <v>1895.84</v>
      </c>
      <c r="Z290" s="132"/>
      <c r="AA290" s="119" t="s">
        <v>76</v>
      </c>
      <c r="AB290" s="120">
        <f t="shared" ref="AB290:AH290" si="366">K290+R290</f>
        <v>44.72</v>
      </c>
      <c r="AC290" s="120">
        <f t="shared" si="366"/>
        <v>894.39</v>
      </c>
      <c r="AD290" s="120">
        <f t="shared" si="366"/>
        <v>601.46</v>
      </c>
      <c r="AE290" s="120">
        <f t="shared" si="366"/>
        <v>37.27</v>
      </c>
      <c r="AF290" s="120">
        <f t="shared" si="366"/>
        <v>318</v>
      </c>
      <c r="AG290" s="120">
        <f t="shared" si="366"/>
        <v>0</v>
      </c>
      <c r="AH290" s="120">
        <f t="shared" si="366"/>
        <v>1895.84</v>
      </c>
      <c r="AI290" s="119" t="s">
        <v>31</v>
      </c>
    </row>
    <row r="291" s="17" customFormat="1" ht="16" customHeight="1" spans="1:35">
      <c r="A291" s="100">
        <f t="shared" si="316"/>
        <v>288</v>
      </c>
      <c r="B291" s="26" t="s">
        <v>201</v>
      </c>
      <c r="C291" s="20" t="s">
        <v>724</v>
      </c>
      <c r="D291" s="110" t="s">
        <v>725</v>
      </c>
      <c r="E291" s="146">
        <v>3726.65</v>
      </c>
      <c r="F291" s="26">
        <v>3726.65</v>
      </c>
      <c r="G291" s="137">
        <v>6014.67</v>
      </c>
      <c r="H291" s="137">
        <v>3726.65</v>
      </c>
      <c r="I291" s="154">
        <v>2200</v>
      </c>
      <c r="J291" s="102"/>
      <c r="K291" s="26">
        <f t="shared" si="317"/>
        <v>44.72</v>
      </c>
      <c r="L291" s="26">
        <f t="shared" si="318"/>
        <v>596.26</v>
      </c>
      <c r="M291" s="102">
        <f t="shared" si="319"/>
        <v>481.17</v>
      </c>
      <c r="N291" s="26">
        <f t="shared" si="320"/>
        <v>26.09</v>
      </c>
      <c r="O291" s="102">
        <f t="shared" si="321"/>
        <v>110</v>
      </c>
      <c r="P291" s="102">
        <f t="shared" si="322"/>
        <v>0</v>
      </c>
      <c r="Q291" s="102">
        <f t="shared" si="323"/>
        <v>1258.24</v>
      </c>
      <c r="R291" s="26">
        <f t="shared" si="324"/>
        <v>0</v>
      </c>
      <c r="S291" s="26">
        <f t="shared" si="325"/>
        <v>298.13</v>
      </c>
      <c r="T291" s="102">
        <f t="shared" si="326"/>
        <v>120.29</v>
      </c>
      <c r="U291" s="26">
        <f t="shared" si="327"/>
        <v>11.18</v>
      </c>
      <c r="V291" s="102">
        <f t="shared" si="328"/>
        <v>110</v>
      </c>
      <c r="W291" s="102">
        <f t="shared" si="329"/>
        <v>0</v>
      </c>
      <c r="X291" s="26">
        <f t="shared" si="330"/>
        <v>539.6</v>
      </c>
      <c r="Y291" s="26">
        <f t="shared" si="331"/>
        <v>1797.84</v>
      </c>
      <c r="Z291" s="132"/>
      <c r="AA291" s="119" t="s">
        <v>46</v>
      </c>
      <c r="AB291" s="120">
        <f t="shared" ref="AB291:AH291" si="367">K291+R291</f>
        <v>44.72</v>
      </c>
      <c r="AC291" s="120">
        <f t="shared" si="367"/>
        <v>894.39</v>
      </c>
      <c r="AD291" s="120">
        <f t="shared" si="367"/>
        <v>601.46</v>
      </c>
      <c r="AE291" s="120">
        <f t="shared" si="367"/>
        <v>37.27</v>
      </c>
      <c r="AF291" s="120">
        <f t="shared" si="367"/>
        <v>220</v>
      </c>
      <c r="AG291" s="120">
        <f t="shared" si="367"/>
        <v>0</v>
      </c>
      <c r="AH291" s="120">
        <f t="shared" si="367"/>
        <v>1797.84</v>
      </c>
      <c r="AI291" s="119" t="s">
        <v>32</v>
      </c>
    </row>
    <row r="292" s="17" customFormat="1" ht="16" customHeight="1" spans="1:35">
      <c r="A292" s="100">
        <f t="shared" si="316"/>
        <v>289</v>
      </c>
      <c r="B292" s="26" t="s">
        <v>201</v>
      </c>
      <c r="C292" s="20" t="s">
        <v>726</v>
      </c>
      <c r="D292" s="110" t="s">
        <v>727</v>
      </c>
      <c r="E292" s="146">
        <v>3726.65</v>
      </c>
      <c r="F292" s="26">
        <v>3726.65</v>
      </c>
      <c r="G292" s="137">
        <v>6014.67</v>
      </c>
      <c r="H292" s="137">
        <v>3726.65</v>
      </c>
      <c r="I292" s="154">
        <v>3180</v>
      </c>
      <c r="J292" s="102"/>
      <c r="K292" s="26">
        <f t="shared" si="317"/>
        <v>44.72</v>
      </c>
      <c r="L292" s="26">
        <f t="shared" si="318"/>
        <v>596.26</v>
      </c>
      <c r="M292" s="102">
        <f t="shared" si="319"/>
        <v>481.17</v>
      </c>
      <c r="N292" s="26">
        <f t="shared" si="320"/>
        <v>26.09</v>
      </c>
      <c r="O292" s="102">
        <f t="shared" si="321"/>
        <v>159</v>
      </c>
      <c r="P292" s="102">
        <f t="shared" si="322"/>
        <v>0</v>
      </c>
      <c r="Q292" s="102">
        <f t="shared" si="323"/>
        <v>1307.24</v>
      </c>
      <c r="R292" s="26">
        <f t="shared" si="324"/>
        <v>0</v>
      </c>
      <c r="S292" s="26">
        <f t="shared" si="325"/>
        <v>298.13</v>
      </c>
      <c r="T292" s="102">
        <f t="shared" si="326"/>
        <v>120.29</v>
      </c>
      <c r="U292" s="26">
        <f t="shared" si="327"/>
        <v>11.18</v>
      </c>
      <c r="V292" s="102">
        <f t="shared" si="328"/>
        <v>159</v>
      </c>
      <c r="W292" s="102">
        <f t="shared" si="329"/>
        <v>0</v>
      </c>
      <c r="X292" s="26">
        <f t="shared" si="330"/>
        <v>588.6</v>
      </c>
      <c r="Y292" s="26">
        <f t="shared" si="331"/>
        <v>1895.84</v>
      </c>
      <c r="Z292" s="132"/>
      <c r="AA292" s="119" t="s">
        <v>46</v>
      </c>
      <c r="AB292" s="120">
        <f t="shared" ref="AB292:AH292" si="368">K292+R292</f>
        <v>44.72</v>
      </c>
      <c r="AC292" s="120">
        <f t="shared" si="368"/>
        <v>894.39</v>
      </c>
      <c r="AD292" s="120">
        <f t="shared" si="368"/>
        <v>601.46</v>
      </c>
      <c r="AE292" s="120">
        <f t="shared" si="368"/>
        <v>37.27</v>
      </c>
      <c r="AF292" s="120">
        <f t="shared" si="368"/>
        <v>318</v>
      </c>
      <c r="AG292" s="120">
        <f t="shared" si="368"/>
        <v>0</v>
      </c>
      <c r="AH292" s="120">
        <f t="shared" si="368"/>
        <v>1895.84</v>
      </c>
      <c r="AI292" s="119" t="s">
        <v>35</v>
      </c>
    </row>
    <row r="293" s="17" customFormat="1" ht="16" customHeight="1" spans="1:35">
      <c r="A293" s="100">
        <f t="shared" si="316"/>
        <v>290</v>
      </c>
      <c r="B293" s="26" t="s">
        <v>130</v>
      </c>
      <c r="C293" s="20" t="s">
        <v>728</v>
      </c>
      <c r="D293" s="110" t="s">
        <v>729</v>
      </c>
      <c r="E293" s="146">
        <v>3726.65</v>
      </c>
      <c r="F293" s="26">
        <v>3726.65</v>
      </c>
      <c r="G293" s="137">
        <v>6014.67</v>
      </c>
      <c r="H293" s="137">
        <v>3726.65</v>
      </c>
      <c r="I293" s="154">
        <v>3180</v>
      </c>
      <c r="J293" s="102"/>
      <c r="K293" s="26">
        <f t="shared" si="317"/>
        <v>44.72</v>
      </c>
      <c r="L293" s="26">
        <f t="shared" si="318"/>
        <v>596.26</v>
      </c>
      <c r="M293" s="102">
        <f t="shared" si="319"/>
        <v>481.17</v>
      </c>
      <c r="N293" s="26">
        <f t="shared" si="320"/>
        <v>26.09</v>
      </c>
      <c r="O293" s="102">
        <f t="shared" si="321"/>
        <v>159</v>
      </c>
      <c r="P293" s="102">
        <f t="shared" si="322"/>
        <v>0</v>
      </c>
      <c r="Q293" s="102">
        <f t="shared" si="323"/>
        <v>1307.24</v>
      </c>
      <c r="R293" s="26">
        <f t="shared" si="324"/>
        <v>0</v>
      </c>
      <c r="S293" s="26">
        <f t="shared" si="325"/>
        <v>298.13</v>
      </c>
      <c r="T293" s="102">
        <f t="shared" si="326"/>
        <v>120.29</v>
      </c>
      <c r="U293" s="26">
        <f t="shared" si="327"/>
        <v>11.18</v>
      </c>
      <c r="V293" s="102">
        <f t="shared" si="328"/>
        <v>159</v>
      </c>
      <c r="W293" s="102">
        <f t="shared" si="329"/>
        <v>0</v>
      </c>
      <c r="X293" s="26">
        <f t="shared" si="330"/>
        <v>588.6</v>
      </c>
      <c r="Y293" s="26">
        <f t="shared" si="331"/>
        <v>1895.84</v>
      </c>
      <c r="Z293" s="132"/>
      <c r="AA293" s="119" t="s">
        <v>71</v>
      </c>
      <c r="AB293" s="120">
        <f t="shared" ref="AB293:AH293" si="369">K293+R293</f>
        <v>44.72</v>
      </c>
      <c r="AC293" s="120">
        <f t="shared" si="369"/>
        <v>894.39</v>
      </c>
      <c r="AD293" s="120">
        <f t="shared" si="369"/>
        <v>601.46</v>
      </c>
      <c r="AE293" s="120">
        <f t="shared" si="369"/>
        <v>37.27</v>
      </c>
      <c r="AF293" s="120">
        <f t="shared" si="369"/>
        <v>318</v>
      </c>
      <c r="AG293" s="120">
        <f t="shared" si="369"/>
        <v>0</v>
      </c>
      <c r="AH293" s="120">
        <f t="shared" si="369"/>
        <v>1895.84</v>
      </c>
      <c r="AI293" s="119" t="s">
        <v>34</v>
      </c>
    </row>
    <row r="294" s="17" customFormat="1" ht="16" customHeight="1" spans="1:35">
      <c r="A294" s="100">
        <f t="shared" si="316"/>
        <v>291</v>
      </c>
      <c r="B294" s="26" t="s">
        <v>123</v>
      </c>
      <c r="C294" s="20" t="s">
        <v>732</v>
      </c>
      <c r="D294" s="110" t="s">
        <v>733</v>
      </c>
      <c r="E294" s="146">
        <v>3726.65</v>
      </c>
      <c r="F294" s="26">
        <v>3726.65</v>
      </c>
      <c r="G294" s="137">
        <v>6014.67</v>
      </c>
      <c r="H294" s="137">
        <v>3726.65</v>
      </c>
      <c r="I294" s="154">
        <v>2200</v>
      </c>
      <c r="J294" s="102"/>
      <c r="K294" s="26">
        <f t="shared" si="317"/>
        <v>44.72</v>
      </c>
      <c r="L294" s="26">
        <f t="shared" si="318"/>
        <v>596.26</v>
      </c>
      <c r="M294" s="102">
        <f t="shared" si="319"/>
        <v>481.17</v>
      </c>
      <c r="N294" s="26">
        <f t="shared" si="320"/>
        <v>26.09</v>
      </c>
      <c r="O294" s="102">
        <f t="shared" si="321"/>
        <v>110</v>
      </c>
      <c r="P294" s="102">
        <f t="shared" si="322"/>
        <v>0</v>
      </c>
      <c r="Q294" s="102">
        <f t="shared" si="323"/>
        <v>1258.24</v>
      </c>
      <c r="R294" s="26">
        <f t="shared" si="324"/>
        <v>0</v>
      </c>
      <c r="S294" s="26">
        <f t="shared" si="325"/>
        <v>298.13</v>
      </c>
      <c r="T294" s="102">
        <f t="shared" si="326"/>
        <v>120.29</v>
      </c>
      <c r="U294" s="26">
        <f t="shared" si="327"/>
        <v>11.18</v>
      </c>
      <c r="V294" s="102">
        <f t="shared" si="328"/>
        <v>110</v>
      </c>
      <c r="W294" s="102">
        <f t="shared" si="329"/>
        <v>0</v>
      </c>
      <c r="X294" s="26">
        <f t="shared" si="330"/>
        <v>539.6</v>
      </c>
      <c r="Y294" s="26">
        <f t="shared" si="331"/>
        <v>1797.84</v>
      </c>
      <c r="Z294" s="132"/>
      <c r="AA294" s="119" t="s">
        <v>63</v>
      </c>
      <c r="AB294" s="120">
        <f t="shared" ref="AB294:AH294" si="370">K294+R294</f>
        <v>44.72</v>
      </c>
      <c r="AC294" s="120">
        <f t="shared" si="370"/>
        <v>894.39</v>
      </c>
      <c r="AD294" s="120">
        <f t="shared" si="370"/>
        <v>601.46</v>
      </c>
      <c r="AE294" s="120">
        <f t="shared" si="370"/>
        <v>37.27</v>
      </c>
      <c r="AF294" s="120">
        <f t="shared" si="370"/>
        <v>220</v>
      </c>
      <c r="AG294" s="120">
        <f t="shared" si="370"/>
        <v>0</v>
      </c>
      <c r="AH294" s="120">
        <f t="shared" si="370"/>
        <v>1797.84</v>
      </c>
      <c r="AI294" s="119" t="s">
        <v>32</v>
      </c>
    </row>
    <row r="295" s="17" customFormat="1" ht="16" customHeight="1" spans="1:35">
      <c r="A295" s="100">
        <f t="shared" si="316"/>
        <v>292</v>
      </c>
      <c r="B295" s="26" t="s">
        <v>734</v>
      </c>
      <c r="C295" s="147" t="s">
        <v>735</v>
      </c>
      <c r="D295" s="110" t="s">
        <v>736</v>
      </c>
      <c r="E295" s="146">
        <v>3820</v>
      </c>
      <c r="F295" s="26">
        <v>0</v>
      </c>
      <c r="G295" s="137">
        <v>6014.67</v>
      </c>
      <c r="H295" s="137">
        <v>3820</v>
      </c>
      <c r="I295" s="154">
        <v>4180</v>
      </c>
      <c r="J295" s="102"/>
      <c r="K295" s="26">
        <f t="shared" si="317"/>
        <v>45.84</v>
      </c>
      <c r="L295" s="26">
        <f t="shared" si="318"/>
        <v>0</v>
      </c>
      <c r="M295" s="102">
        <f t="shared" si="319"/>
        <v>481.17</v>
      </c>
      <c r="N295" s="26">
        <f t="shared" si="320"/>
        <v>26.74</v>
      </c>
      <c r="O295" s="102">
        <f t="shared" si="321"/>
        <v>209</v>
      </c>
      <c r="P295" s="102">
        <f t="shared" si="322"/>
        <v>0</v>
      </c>
      <c r="Q295" s="102">
        <f t="shared" si="323"/>
        <v>762.75</v>
      </c>
      <c r="R295" s="26">
        <f t="shared" si="324"/>
        <v>0</v>
      </c>
      <c r="S295" s="26">
        <f t="shared" si="325"/>
        <v>0</v>
      </c>
      <c r="T295" s="102">
        <f t="shared" si="326"/>
        <v>120.29</v>
      </c>
      <c r="U295" s="26">
        <f t="shared" si="327"/>
        <v>11.46</v>
      </c>
      <c r="V295" s="102">
        <f t="shared" si="328"/>
        <v>209</v>
      </c>
      <c r="W295" s="102">
        <f t="shared" si="329"/>
        <v>0</v>
      </c>
      <c r="X295" s="26">
        <f t="shared" si="330"/>
        <v>340.75</v>
      </c>
      <c r="Y295" s="26">
        <f t="shared" si="331"/>
        <v>1103.5</v>
      </c>
      <c r="Z295" s="132"/>
      <c r="AA295" s="119" t="s">
        <v>52</v>
      </c>
      <c r="AB295" s="120">
        <f t="shared" ref="AB295:AH295" si="371">K295+R295</f>
        <v>45.84</v>
      </c>
      <c r="AC295" s="120">
        <f t="shared" si="371"/>
        <v>0</v>
      </c>
      <c r="AD295" s="120">
        <f t="shared" si="371"/>
        <v>601.46</v>
      </c>
      <c r="AE295" s="120">
        <f t="shared" si="371"/>
        <v>38.2</v>
      </c>
      <c r="AF295" s="120">
        <f t="shared" si="371"/>
        <v>418</v>
      </c>
      <c r="AG295" s="120">
        <f t="shared" si="371"/>
        <v>0</v>
      </c>
      <c r="AH295" s="120">
        <f t="shared" si="371"/>
        <v>1103.5</v>
      </c>
      <c r="AI295" s="119" t="s">
        <v>34</v>
      </c>
    </row>
    <row r="296" s="17" customFormat="1" ht="16" customHeight="1" spans="1:35">
      <c r="A296" s="100">
        <f t="shared" si="316"/>
        <v>293</v>
      </c>
      <c r="B296" s="26" t="s">
        <v>123</v>
      </c>
      <c r="C296" s="20" t="s">
        <v>737</v>
      </c>
      <c r="D296" s="302" t="s">
        <v>738</v>
      </c>
      <c r="E296" s="146">
        <v>3726.65</v>
      </c>
      <c r="F296" s="26">
        <v>3726.65</v>
      </c>
      <c r="G296" s="137">
        <v>6014.67</v>
      </c>
      <c r="H296" s="137">
        <v>3726.65</v>
      </c>
      <c r="I296" s="154">
        <v>2200</v>
      </c>
      <c r="J296" s="102"/>
      <c r="K296" s="26">
        <f t="shared" si="317"/>
        <v>44.72</v>
      </c>
      <c r="L296" s="26">
        <f t="shared" si="318"/>
        <v>596.26</v>
      </c>
      <c r="M296" s="102">
        <f t="shared" si="319"/>
        <v>481.17</v>
      </c>
      <c r="N296" s="26">
        <f t="shared" si="320"/>
        <v>26.09</v>
      </c>
      <c r="O296" s="102">
        <f t="shared" si="321"/>
        <v>110</v>
      </c>
      <c r="P296" s="102">
        <f t="shared" si="322"/>
        <v>0</v>
      </c>
      <c r="Q296" s="102">
        <f t="shared" si="323"/>
        <v>1258.24</v>
      </c>
      <c r="R296" s="26">
        <f t="shared" si="324"/>
        <v>0</v>
      </c>
      <c r="S296" s="26">
        <f t="shared" si="325"/>
        <v>298.13</v>
      </c>
      <c r="T296" s="102">
        <f t="shared" si="326"/>
        <v>120.29</v>
      </c>
      <c r="U296" s="26">
        <f t="shared" si="327"/>
        <v>11.18</v>
      </c>
      <c r="V296" s="102">
        <f t="shared" si="328"/>
        <v>110</v>
      </c>
      <c r="W296" s="102">
        <f t="shared" si="329"/>
        <v>0</v>
      </c>
      <c r="X296" s="26">
        <f t="shared" si="330"/>
        <v>539.6</v>
      </c>
      <c r="Y296" s="26">
        <f t="shared" si="331"/>
        <v>1797.84</v>
      </c>
      <c r="Z296" s="132"/>
      <c r="AA296" s="119" t="s">
        <v>63</v>
      </c>
      <c r="AB296" s="120">
        <f t="shared" ref="AB296:AH296" si="372">K296+R296</f>
        <v>44.72</v>
      </c>
      <c r="AC296" s="120">
        <f t="shared" si="372"/>
        <v>894.39</v>
      </c>
      <c r="AD296" s="120">
        <f t="shared" si="372"/>
        <v>601.46</v>
      </c>
      <c r="AE296" s="120">
        <f t="shared" si="372"/>
        <v>37.27</v>
      </c>
      <c r="AF296" s="120">
        <f t="shared" si="372"/>
        <v>220</v>
      </c>
      <c r="AG296" s="120">
        <f t="shared" si="372"/>
        <v>0</v>
      </c>
      <c r="AH296" s="120">
        <f t="shared" si="372"/>
        <v>1797.84</v>
      </c>
      <c r="AI296" s="119" t="s">
        <v>32</v>
      </c>
    </row>
    <row r="297" s="17" customFormat="1" ht="16" customHeight="1" spans="1:35">
      <c r="A297" s="100">
        <f t="shared" si="316"/>
        <v>294</v>
      </c>
      <c r="B297" s="26" t="s">
        <v>113</v>
      </c>
      <c r="C297" s="20" t="s">
        <v>739</v>
      </c>
      <c r="D297" s="302" t="s">
        <v>740</v>
      </c>
      <c r="E297" s="146">
        <v>3726.65</v>
      </c>
      <c r="F297" s="26">
        <v>3726.65</v>
      </c>
      <c r="G297" s="137">
        <v>6014.67</v>
      </c>
      <c r="H297" s="137">
        <v>3726.65</v>
      </c>
      <c r="I297" s="154">
        <v>3180</v>
      </c>
      <c r="J297" s="102"/>
      <c r="K297" s="26">
        <f t="shared" si="317"/>
        <v>44.72</v>
      </c>
      <c r="L297" s="26">
        <f t="shared" si="318"/>
        <v>596.26</v>
      </c>
      <c r="M297" s="102">
        <f t="shared" si="319"/>
        <v>481.17</v>
      </c>
      <c r="N297" s="26">
        <f t="shared" si="320"/>
        <v>26.09</v>
      </c>
      <c r="O297" s="102">
        <f t="shared" si="321"/>
        <v>159</v>
      </c>
      <c r="P297" s="102">
        <f t="shared" si="322"/>
        <v>0</v>
      </c>
      <c r="Q297" s="102">
        <f t="shared" si="323"/>
        <v>1307.24</v>
      </c>
      <c r="R297" s="26">
        <f t="shared" si="324"/>
        <v>0</v>
      </c>
      <c r="S297" s="26">
        <f t="shared" si="325"/>
        <v>298.13</v>
      </c>
      <c r="T297" s="102">
        <f t="shared" si="326"/>
        <v>120.29</v>
      </c>
      <c r="U297" s="26">
        <f t="shared" si="327"/>
        <v>11.18</v>
      </c>
      <c r="V297" s="102">
        <f t="shared" si="328"/>
        <v>159</v>
      </c>
      <c r="W297" s="102">
        <f t="shared" si="329"/>
        <v>0</v>
      </c>
      <c r="X297" s="26">
        <f t="shared" si="330"/>
        <v>588.6</v>
      </c>
      <c r="Y297" s="26">
        <f t="shared" si="331"/>
        <v>1895.84</v>
      </c>
      <c r="Z297" s="132"/>
      <c r="AA297" s="119" t="s">
        <v>50</v>
      </c>
      <c r="AB297" s="120">
        <f t="shared" ref="AB297:AH297" si="373">K297+R297</f>
        <v>44.72</v>
      </c>
      <c r="AC297" s="120">
        <f t="shared" si="373"/>
        <v>894.39</v>
      </c>
      <c r="AD297" s="120">
        <f t="shared" si="373"/>
        <v>601.46</v>
      </c>
      <c r="AE297" s="120">
        <f t="shared" si="373"/>
        <v>37.27</v>
      </c>
      <c r="AF297" s="120">
        <f t="shared" si="373"/>
        <v>318</v>
      </c>
      <c r="AG297" s="120">
        <f t="shared" si="373"/>
        <v>0</v>
      </c>
      <c r="AH297" s="120">
        <f t="shared" si="373"/>
        <v>1895.84</v>
      </c>
      <c r="AI297" s="119" t="s">
        <v>35</v>
      </c>
    </row>
    <row r="298" s="17" customFormat="1" ht="16" customHeight="1" spans="1:35">
      <c r="A298" s="100">
        <f t="shared" si="316"/>
        <v>295</v>
      </c>
      <c r="B298" s="26" t="s">
        <v>517</v>
      </c>
      <c r="C298" s="143" t="s">
        <v>741</v>
      </c>
      <c r="D298" s="110" t="s">
        <v>742</v>
      </c>
      <c r="E298" s="146">
        <v>3726.65</v>
      </c>
      <c r="F298" s="26">
        <v>3726.65</v>
      </c>
      <c r="G298" s="137">
        <v>6014.67</v>
      </c>
      <c r="H298" s="137">
        <v>3726.65</v>
      </c>
      <c r="I298" s="154">
        <v>2200</v>
      </c>
      <c r="J298" s="102"/>
      <c r="K298" s="26">
        <f t="shared" si="317"/>
        <v>44.72</v>
      </c>
      <c r="L298" s="26">
        <f t="shared" si="318"/>
        <v>596.26</v>
      </c>
      <c r="M298" s="102">
        <f t="shared" si="319"/>
        <v>481.17</v>
      </c>
      <c r="N298" s="26">
        <f t="shared" si="320"/>
        <v>26.09</v>
      </c>
      <c r="O298" s="102">
        <f t="shared" si="321"/>
        <v>110</v>
      </c>
      <c r="P298" s="102">
        <f t="shared" si="322"/>
        <v>0</v>
      </c>
      <c r="Q298" s="102">
        <f t="shared" si="323"/>
        <v>1258.24</v>
      </c>
      <c r="R298" s="26">
        <f t="shared" si="324"/>
        <v>0</v>
      </c>
      <c r="S298" s="26">
        <f t="shared" si="325"/>
        <v>298.13</v>
      </c>
      <c r="T298" s="102">
        <f t="shared" si="326"/>
        <v>120.29</v>
      </c>
      <c r="U298" s="26">
        <f t="shared" si="327"/>
        <v>11.18</v>
      </c>
      <c r="V298" s="102">
        <f t="shared" si="328"/>
        <v>110</v>
      </c>
      <c r="W298" s="102">
        <f t="shared" si="329"/>
        <v>0</v>
      </c>
      <c r="X298" s="26">
        <f t="shared" si="330"/>
        <v>539.6</v>
      </c>
      <c r="Y298" s="26">
        <f t="shared" si="331"/>
        <v>1797.84</v>
      </c>
      <c r="Z298" s="132"/>
      <c r="AA298" s="119" t="s">
        <v>45</v>
      </c>
      <c r="AB298" s="120">
        <f t="shared" ref="AB298:AH298" si="374">K298+R298</f>
        <v>44.72</v>
      </c>
      <c r="AC298" s="120">
        <f t="shared" si="374"/>
        <v>894.39</v>
      </c>
      <c r="AD298" s="120">
        <f t="shared" si="374"/>
        <v>601.46</v>
      </c>
      <c r="AE298" s="120">
        <f t="shared" si="374"/>
        <v>37.27</v>
      </c>
      <c r="AF298" s="120">
        <f t="shared" si="374"/>
        <v>220</v>
      </c>
      <c r="AG298" s="120">
        <f t="shared" si="374"/>
        <v>0</v>
      </c>
      <c r="AH298" s="120">
        <f t="shared" si="374"/>
        <v>1797.84</v>
      </c>
      <c r="AI298" s="119" t="s">
        <v>32</v>
      </c>
    </row>
    <row r="299" s="17" customFormat="1" ht="16" customHeight="1" spans="1:35">
      <c r="A299" s="100">
        <f t="shared" si="316"/>
        <v>296</v>
      </c>
      <c r="B299" s="26" t="s">
        <v>201</v>
      </c>
      <c r="C299" s="20" t="s">
        <v>743</v>
      </c>
      <c r="D299" s="302" t="s">
        <v>744</v>
      </c>
      <c r="E299" s="146">
        <v>3726.65</v>
      </c>
      <c r="F299" s="26">
        <v>3726.65</v>
      </c>
      <c r="G299" s="137">
        <v>6014.67</v>
      </c>
      <c r="H299" s="137">
        <v>3726.65</v>
      </c>
      <c r="I299" s="154">
        <v>2200</v>
      </c>
      <c r="J299" s="102"/>
      <c r="K299" s="26">
        <f t="shared" si="317"/>
        <v>44.72</v>
      </c>
      <c r="L299" s="26">
        <f t="shared" si="318"/>
        <v>596.26</v>
      </c>
      <c r="M299" s="102">
        <f t="shared" si="319"/>
        <v>481.17</v>
      </c>
      <c r="N299" s="26">
        <f t="shared" si="320"/>
        <v>26.09</v>
      </c>
      <c r="O299" s="102">
        <f t="shared" si="321"/>
        <v>110</v>
      </c>
      <c r="P299" s="102">
        <f t="shared" si="322"/>
        <v>0</v>
      </c>
      <c r="Q299" s="102">
        <f t="shared" si="323"/>
        <v>1258.24</v>
      </c>
      <c r="R299" s="26">
        <f t="shared" si="324"/>
        <v>0</v>
      </c>
      <c r="S299" s="26">
        <f t="shared" si="325"/>
        <v>298.13</v>
      </c>
      <c r="T299" s="102">
        <f t="shared" si="326"/>
        <v>120.29</v>
      </c>
      <c r="U299" s="26">
        <f t="shared" si="327"/>
        <v>11.18</v>
      </c>
      <c r="V299" s="102">
        <f t="shared" si="328"/>
        <v>110</v>
      </c>
      <c r="W299" s="102">
        <f t="shared" si="329"/>
        <v>0</v>
      </c>
      <c r="X299" s="26">
        <f t="shared" si="330"/>
        <v>539.6</v>
      </c>
      <c r="Y299" s="26">
        <f t="shared" si="331"/>
        <v>1797.84</v>
      </c>
      <c r="Z299" s="132"/>
      <c r="AA299" s="119" t="s">
        <v>46</v>
      </c>
      <c r="AB299" s="120">
        <f t="shared" ref="AB299:AH299" si="375">K299+R299</f>
        <v>44.72</v>
      </c>
      <c r="AC299" s="120">
        <f t="shared" si="375"/>
        <v>894.39</v>
      </c>
      <c r="AD299" s="120">
        <f t="shared" si="375"/>
        <v>601.46</v>
      </c>
      <c r="AE299" s="120">
        <f t="shared" si="375"/>
        <v>37.27</v>
      </c>
      <c r="AF299" s="120">
        <f t="shared" si="375"/>
        <v>220</v>
      </c>
      <c r="AG299" s="120">
        <f t="shared" si="375"/>
        <v>0</v>
      </c>
      <c r="AH299" s="120">
        <f t="shared" si="375"/>
        <v>1797.84</v>
      </c>
      <c r="AI299" s="119" t="s">
        <v>32</v>
      </c>
    </row>
    <row r="300" s="17" customFormat="1" ht="16" customHeight="1" spans="1:35">
      <c r="A300" s="100">
        <f t="shared" si="316"/>
        <v>297</v>
      </c>
      <c r="B300" s="26" t="s">
        <v>103</v>
      </c>
      <c r="C300" s="20" t="s">
        <v>745</v>
      </c>
      <c r="D300" s="302" t="s">
        <v>746</v>
      </c>
      <c r="E300" s="146">
        <v>3726.65</v>
      </c>
      <c r="F300" s="26">
        <v>3726.65</v>
      </c>
      <c r="G300" s="137">
        <v>6014.67</v>
      </c>
      <c r="H300" s="137">
        <v>3726.65</v>
      </c>
      <c r="I300" s="154">
        <v>2200</v>
      </c>
      <c r="J300" s="102"/>
      <c r="K300" s="26">
        <f t="shared" si="317"/>
        <v>44.72</v>
      </c>
      <c r="L300" s="26">
        <f t="shared" si="318"/>
        <v>596.26</v>
      </c>
      <c r="M300" s="102">
        <f t="shared" si="319"/>
        <v>481.17</v>
      </c>
      <c r="N300" s="26">
        <f t="shared" si="320"/>
        <v>26.09</v>
      </c>
      <c r="O300" s="102">
        <f t="shared" si="321"/>
        <v>110</v>
      </c>
      <c r="P300" s="102">
        <f t="shared" si="322"/>
        <v>0</v>
      </c>
      <c r="Q300" s="102">
        <f t="shared" si="323"/>
        <v>1258.24</v>
      </c>
      <c r="R300" s="26">
        <f t="shared" si="324"/>
        <v>0</v>
      </c>
      <c r="S300" s="26">
        <f t="shared" si="325"/>
        <v>298.13</v>
      </c>
      <c r="T300" s="102">
        <f t="shared" si="326"/>
        <v>120.29</v>
      </c>
      <c r="U300" s="26">
        <f t="shared" si="327"/>
        <v>11.18</v>
      </c>
      <c r="V300" s="102">
        <f t="shared" si="328"/>
        <v>110</v>
      </c>
      <c r="W300" s="102">
        <f t="shared" si="329"/>
        <v>0</v>
      </c>
      <c r="X300" s="26">
        <f t="shared" si="330"/>
        <v>539.6</v>
      </c>
      <c r="Y300" s="26">
        <f t="shared" si="331"/>
        <v>1797.84</v>
      </c>
      <c r="Z300" s="132"/>
      <c r="AA300" s="119" t="s">
        <v>61</v>
      </c>
      <c r="AB300" s="120">
        <f t="shared" ref="AB300:AH300" si="376">K300+R300</f>
        <v>44.72</v>
      </c>
      <c r="AC300" s="120">
        <f t="shared" si="376"/>
        <v>894.39</v>
      </c>
      <c r="AD300" s="120">
        <f t="shared" si="376"/>
        <v>601.46</v>
      </c>
      <c r="AE300" s="120">
        <f t="shared" si="376"/>
        <v>37.27</v>
      </c>
      <c r="AF300" s="120">
        <f t="shared" si="376"/>
        <v>220</v>
      </c>
      <c r="AG300" s="120">
        <f t="shared" si="376"/>
        <v>0</v>
      </c>
      <c r="AH300" s="120">
        <f t="shared" si="376"/>
        <v>1797.84</v>
      </c>
      <c r="AI300" s="119" t="s">
        <v>32</v>
      </c>
    </row>
    <row r="301" s="17" customFormat="1" ht="16" customHeight="1" spans="1:35">
      <c r="A301" s="100">
        <f t="shared" si="316"/>
        <v>298</v>
      </c>
      <c r="B301" s="26" t="s">
        <v>747</v>
      </c>
      <c r="C301" s="148" t="s">
        <v>748</v>
      </c>
      <c r="D301" s="312" t="s">
        <v>749</v>
      </c>
      <c r="E301" s="146">
        <v>3726.65</v>
      </c>
      <c r="F301" s="26">
        <v>3726.65</v>
      </c>
      <c r="G301" s="138">
        <v>6014.67</v>
      </c>
      <c r="H301" s="137">
        <v>3726.65</v>
      </c>
      <c r="I301" s="154">
        <v>0</v>
      </c>
      <c r="J301" s="102"/>
      <c r="K301" s="26">
        <f t="shared" si="317"/>
        <v>44.72</v>
      </c>
      <c r="L301" s="26">
        <f t="shared" si="318"/>
        <v>596.26</v>
      </c>
      <c r="M301" s="102">
        <f t="shared" si="319"/>
        <v>481.17</v>
      </c>
      <c r="N301" s="26">
        <f t="shared" si="320"/>
        <v>26.09</v>
      </c>
      <c r="O301" s="102">
        <f t="shared" si="321"/>
        <v>0</v>
      </c>
      <c r="P301" s="102">
        <f t="shared" si="322"/>
        <v>0</v>
      </c>
      <c r="Q301" s="102">
        <f t="shared" si="323"/>
        <v>1148.24</v>
      </c>
      <c r="R301" s="26">
        <f t="shared" si="324"/>
        <v>0</v>
      </c>
      <c r="S301" s="26">
        <f t="shared" si="325"/>
        <v>298.13</v>
      </c>
      <c r="T301" s="102">
        <f t="shared" si="326"/>
        <v>120.29</v>
      </c>
      <c r="U301" s="26">
        <f t="shared" si="327"/>
        <v>11.18</v>
      </c>
      <c r="V301" s="102">
        <f t="shared" si="328"/>
        <v>0</v>
      </c>
      <c r="W301" s="102">
        <f t="shared" si="329"/>
        <v>0</v>
      </c>
      <c r="X301" s="26">
        <f t="shared" si="330"/>
        <v>429.6</v>
      </c>
      <c r="Y301" s="26">
        <f t="shared" si="331"/>
        <v>1577.84</v>
      </c>
      <c r="Z301" s="132"/>
      <c r="AA301" s="119" t="s">
        <v>75</v>
      </c>
      <c r="AB301" s="120">
        <f t="shared" ref="AB301:AH301" si="377">K301+R301</f>
        <v>44.72</v>
      </c>
      <c r="AC301" s="120">
        <f t="shared" si="377"/>
        <v>894.39</v>
      </c>
      <c r="AD301" s="120">
        <f t="shared" si="377"/>
        <v>601.46</v>
      </c>
      <c r="AE301" s="120">
        <f t="shared" si="377"/>
        <v>37.27</v>
      </c>
      <c r="AF301" s="120">
        <f t="shared" si="377"/>
        <v>0</v>
      </c>
      <c r="AG301" s="120">
        <f t="shared" si="377"/>
        <v>0</v>
      </c>
      <c r="AH301" s="120">
        <f t="shared" si="377"/>
        <v>1577.84</v>
      </c>
      <c r="AI301" s="119" t="s">
        <v>31</v>
      </c>
    </row>
    <row r="302" s="17" customFormat="1" ht="16" customHeight="1" spans="1:35">
      <c r="A302" s="100">
        <f t="shared" si="316"/>
        <v>299</v>
      </c>
      <c r="B302" s="26" t="s">
        <v>747</v>
      </c>
      <c r="C302" s="148" t="s">
        <v>750</v>
      </c>
      <c r="D302" s="312" t="s">
        <v>751</v>
      </c>
      <c r="E302" s="146">
        <v>3726.65</v>
      </c>
      <c r="F302" s="26">
        <v>3726.65</v>
      </c>
      <c r="G302" s="137">
        <v>6014.67</v>
      </c>
      <c r="H302" s="137">
        <v>3726.65</v>
      </c>
      <c r="I302" s="154">
        <v>0</v>
      </c>
      <c r="J302" s="102"/>
      <c r="K302" s="26">
        <f t="shared" si="317"/>
        <v>44.72</v>
      </c>
      <c r="L302" s="26">
        <f t="shared" si="318"/>
        <v>596.26</v>
      </c>
      <c r="M302" s="102">
        <f t="shared" si="319"/>
        <v>481.17</v>
      </c>
      <c r="N302" s="26">
        <f t="shared" si="320"/>
        <v>26.09</v>
      </c>
      <c r="O302" s="102">
        <f t="shared" si="321"/>
        <v>0</v>
      </c>
      <c r="P302" s="102">
        <f t="shared" si="322"/>
        <v>0</v>
      </c>
      <c r="Q302" s="102">
        <f t="shared" si="323"/>
        <v>1148.24</v>
      </c>
      <c r="R302" s="26">
        <f t="shared" si="324"/>
        <v>0</v>
      </c>
      <c r="S302" s="26">
        <f t="shared" si="325"/>
        <v>298.13</v>
      </c>
      <c r="T302" s="102">
        <f t="shared" si="326"/>
        <v>120.29</v>
      </c>
      <c r="U302" s="26">
        <f t="shared" si="327"/>
        <v>11.18</v>
      </c>
      <c r="V302" s="102">
        <f t="shared" si="328"/>
        <v>0</v>
      </c>
      <c r="W302" s="102">
        <f t="shared" si="329"/>
        <v>0</v>
      </c>
      <c r="X302" s="26">
        <f t="shared" si="330"/>
        <v>429.6</v>
      </c>
      <c r="Y302" s="26">
        <f t="shared" si="331"/>
        <v>1577.84</v>
      </c>
      <c r="Z302" s="132"/>
      <c r="AA302" s="119" t="s">
        <v>75</v>
      </c>
      <c r="AB302" s="120">
        <f t="shared" ref="AB302:AH302" si="378">K302+R302</f>
        <v>44.72</v>
      </c>
      <c r="AC302" s="120">
        <f t="shared" si="378"/>
        <v>894.39</v>
      </c>
      <c r="AD302" s="120">
        <f t="shared" si="378"/>
        <v>601.46</v>
      </c>
      <c r="AE302" s="120">
        <f t="shared" si="378"/>
        <v>37.27</v>
      </c>
      <c r="AF302" s="120">
        <f t="shared" si="378"/>
        <v>0</v>
      </c>
      <c r="AG302" s="120">
        <f t="shared" si="378"/>
        <v>0</v>
      </c>
      <c r="AH302" s="120">
        <f t="shared" si="378"/>
        <v>1577.84</v>
      </c>
      <c r="AI302" s="119" t="s">
        <v>31</v>
      </c>
    </row>
    <row r="303" s="17" customFormat="1" ht="16" customHeight="1" spans="1:35">
      <c r="A303" s="100">
        <f t="shared" si="316"/>
        <v>300</v>
      </c>
      <c r="B303" s="26" t="s">
        <v>130</v>
      </c>
      <c r="C303" s="143" t="s">
        <v>752</v>
      </c>
      <c r="D303" s="110" t="s">
        <v>753</v>
      </c>
      <c r="E303" s="146">
        <v>3726.65</v>
      </c>
      <c r="F303" s="26">
        <v>3726.65</v>
      </c>
      <c r="G303" s="137">
        <v>6014.67</v>
      </c>
      <c r="H303" s="137">
        <v>3726.65</v>
      </c>
      <c r="I303" s="154">
        <v>3180</v>
      </c>
      <c r="J303" s="102"/>
      <c r="K303" s="26">
        <f t="shared" si="317"/>
        <v>44.72</v>
      </c>
      <c r="L303" s="26">
        <f t="shared" si="318"/>
        <v>596.26</v>
      </c>
      <c r="M303" s="102">
        <f t="shared" si="319"/>
        <v>481.17</v>
      </c>
      <c r="N303" s="26">
        <f t="shared" si="320"/>
        <v>26.09</v>
      </c>
      <c r="O303" s="102">
        <f t="shared" si="321"/>
        <v>159</v>
      </c>
      <c r="P303" s="102">
        <f t="shared" si="322"/>
        <v>0</v>
      </c>
      <c r="Q303" s="102">
        <f t="shared" si="323"/>
        <v>1307.24</v>
      </c>
      <c r="R303" s="26">
        <f t="shared" si="324"/>
        <v>0</v>
      </c>
      <c r="S303" s="26">
        <f t="shared" si="325"/>
        <v>298.13</v>
      </c>
      <c r="T303" s="102">
        <f t="shared" si="326"/>
        <v>120.29</v>
      </c>
      <c r="U303" s="26">
        <f t="shared" si="327"/>
        <v>11.18</v>
      </c>
      <c r="V303" s="102">
        <f t="shared" si="328"/>
        <v>159</v>
      </c>
      <c r="W303" s="102">
        <f t="shared" si="329"/>
        <v>0</v>
      </c>
      <c r="X303" s="26">
        <f t="shared" si="330"/>
        <v>588.6</v>
      </c>
      <c r="Y303" s="26">
        <f t="shared" si="331"/>
        <v>1895.84</v>
      </c>
      <c r="Z303" s="132"/>
      <c r="AA303" s="119" t="s">
        <v>71</v>
      </c>
      <c r="AB303" s="120">
        <f t="shared" ref="AB303:AH303" si="379">K303+R303</f>
        <v>44.72</v>
      </c>
      <c r="AC303" s="120">
        <f t="shared" si="379"/>
        <v>894.39</v>
      </c>
      <c r="AD303" s="120">
        <f t="shared" si="379"/>
        <v>601.46</v>
      </c>
      <c r="AE303" s="120">
        <f t="shared" si="379"/>
        <v>37.27</v>
      </c>
      <c r="AF303" s="120">
        <f t="shared" si="379"/>
        <v>318</v>
      </c>
      <c r="AG303" s="120">
        <f t="shared" si="379"/>
        <v>0</v>
      </c>
      <c r="AH303" s="120">
        <f t="shared" si="379"/>
        <v>1895.84</v>
      </c>
      <c r="AI303" s="119" t="s">
        <v>34</v>
      </c>
    </row>
    <row r="304" s="17" customFormat="1" ht="16" customHeight="1" spans="1:35">
      <c r="A304" s="100">
        <f t="shared" si="316"/>
        <v>301</v>
      </c>
      <c r="B304" s="26" t="s">
        <v>185</v>
      </c>
      <c r="C304" s="143" t="s">
        <v>756</v>
      </c>
      <c r="D304" s="110" t="s">
        <v>757</v>
      </c>
      <c r="E304" s="146">
        <v>3726.65</v>
      </c>
      <c r="F304" s="26">
        <v>3726.65</v>
      </c>
      <c r="G304" s="137">
        <v>6014.67</v>
      </c>
      <c r="H304" s="137">
        <v>3726.65</v>
      </c>
      <c r="I304" s="154">
        <v>2200</v>
      </c>
      <c r="J304" s="102"/>
      <c r="K304" s="26">
        <f t="shared" si="317"/>
        <v>44.72</v>
      </c>
      <c r="L304" s="26">
        <f t="shared" si="318"/>
        <v>596.26</v>
      </c>
      <c r="M304" s="102">
        <f t="shared" si="319"/>
        <v>481.17</v>
      </c>
      <c r="N304" s="26">
        <f t="shared" si="320"/>
        <v>26.09</v>
      </c>
      <c r="O304" s="102">
        <f t="shared" si="321"/>
        <v>110</v>
      </c>
      <c r="P304" s="102">
        <f t="shared" si="322"/>
        <v>0</v>
      </c>
      <c r="Q304" s="102">
        <f t="shared" si="323"/>
        <v>1258.24</v>
      </c>
      <c r="R304" s="26">
        <f t="shared" si="324"/>
        <v>0</v>
      </c>
      <c r="S304" s="26">
        <f t="shared" si="325"/>
        <v>298.13</v>
      </c>
      <c r="T304" s="102">
        <f t="shared" si="326"/>
        <v>120.29</v>
      </c>
      <c r="U304" s="26">
        <f t="shared" si="327"/>
        <v>11.18</v>
      </c>
      <c r="V304" s="102">
        <f t="shared" si="328"/>
        <v>110</v>
      </c>
      <c r="W304" s="102">
        <f t="shared" si="329"/>
        <v>0</v>
      </c>
      <c r="X304" s="26">
        <f t="shared" si="330"/>
        <v>539.6</v>
      </c>
      <c r="Y304" s="26">
        <f t="shared" si="331"/>
        <v>1797.84</v>
      </c>
      <c r="Z304" s="132"/>
      <c r="AA304" s="119" t="s">
        <v>58</v>
      </c>
      <c r="AB304" s="120">
        <f t="shared" ref="AB304:AH304" si="380">K304+R304</f>
        <v>44.72</v>
      </c>
      <c r="AC304" s="120">
        <f t="shared" si="380"/>
        <v>894.39</v>
      </c>
      <c r="AD304" s="120">
        <f t="shared" si="380"/>
        <v>601.46</v>
      </c>
      <c r="AE304" s="120">
        <f t="shared" si="380"/>
        <v>37.27</v>
      </c>
      <c r="AF304" s="120">
        <f t="shared" si="380"/>
        <v>220</v>
      </c>
      <c r="AG304" s="120">
        <f t="shared" si="380"/>
        <v>0</v>
      </c>
      <c r="AH304" s="120">
        <f t="shared" si="380"/>
        <v>1797.84</v>
      </c>
      <c r="AI304" s="119" t="s">
        <v>32</v>
      </c>
    </row>
    <row r="305" s="17" customFormat="1" ht="16" customHeight="1" spans="1:35">
      <c r="A305" s="100">
        <f t="shared" si="316"/>
        <v>302</v>
      </c>
      <c r="B305" s="26" t="s">
        <v>185</v>
      </c>
      <c r="C305" s="143" t="s">
        <v>758</v>
      </c>
      <c r="D305" s="110" t="s">
        <v>759</v>
      </c>
      <c r="E305" s="146">
        <v>3726.65</v>
      </c>
      <c r="F305" s="26">
        <v>3726.65</v>
      </c>
      <c r="G305" s="137">
        <v>6014.67</v>
      </c>
      <c r="H305" s="137">
        <v>3726.65</v>
      </c>
      <c r="I305" s="154">
        <v>0</v>
      </c>
      <c r="J305" s="102"/>
      <c r="K305" s="26">
        <f t="shared" si="317"/>
        <v>44.72</v>
      </c>
      <c r="L305" s="26">
        <f t="shared" si="318"/>
        <v>596.26</v>
      </c>
      <c r="M305" s="102">
        <f t="shared" si="319"/>
        <v>481.17</v>
      </c>
      <c r="N305" s="26">
        <f t="shared" si="320"/>
        <v>26.09</v>
      </c>
      <c r="O305" s="102">
        <f t="shared" si="321"/>
        <v>0</v>
      </c>
      <c r="P305" s="102">
        <f t="shared" si="322"/>
        <v>0</v>
      </c>
      <c r="Q305" s="102">
        <f t="shared" si="323"/>
        <v>1148.24</v>
      </c>
      <c r="R305" s="26">
        <f t="shared" si="324"/>
        <v>0</v>
      </c>
      <c r="S305" s="26">
        <f t="shared" si="325"/>
        <v>298.13</v>
      </c>
      <c r="T305" s="102">
        <f t="shared" si="326"/>
        <v>120.29</v>
      </c>
      <c r="U305" s="26">
        <f t="shared" si="327"/>
        <v>11.18</v>
      </c>
      <c r="V305" s="102">
        <f t="shared" si="328"/>
        <v>0</v>
      </c>
      <c r="W305" s="102">
        <f t="shared" si="329"/>
        <v>0</v>
      </c>
      <c r="X305" s="26">
        <f t="shared" si="330"/>
        <v>429.6</v>
      </c>
      <c r="Y305" s="26">
        <f t="shared" si="331"/>
        <v>1577.84</v>
      </c>
      <c r="Z305" s="132"/>
      <c r="AA305" s="119" t="s">
        <v>54</v>
      </c>
      <c r="AB305" s="120">
        <f t="shared" ref="AB305:AH305" si="381">K305+R305</f>
        <v>44.72</v>
      </c>
      <c r="AC305" s="120">
        <f t="shared" si="381"/>
        <v>894.39</v>
      </c>
      <c r="AD305" s="120">
        <f t="shared" si="381"/>
        <v>601.46</v>
      </c>
      <c r="AE305" s="120">
        <f t="shared" si="381"/>
        <v>37.27</v>
      </c>
      <c r="AF305" s="120">
        <f t="shared" si="381"/>
        <v>0</v>
      </c>
      <c r="AG305" s="120">
        <f t="shared" si="381"/>
        <v>0</v>
      </c>
      <c r="AH305" s="120">
        <f t="shared" si="381"/>
        <v>1577.84</v>
      </c>
      <c r="AI305" s="119" t="s">
        <v>32</v>
      </c>
    </row>
    <row r="306" s="17" customFormat="1" ht="16" customHeight="1" spans="1:35">
      <c r="A306" s="100">
        <f t="shared" si="316"/>
        <v>303</v>
      </c>
      <c r="B306" s="26" t="s">
        <v>193</v>
      </c>
      <c r="C306" s="143" t="s">
        <v>760</v>
      </c>
      <c r="D306" s="110" t="s">
        <v>761</v>
      </c>
      <c r="E306" s="146">
        <v>3726.65</v>
      </c>
      <c r="F306" s="26">
        <v>3726.65</v>
      </c>
      <c r="G306" s="137">
        <v>6014.67</v>
      </c>
      <c r="H306" s="137">
        <v>3726.65</v>
      </c>
      <c r="I306" s="154">
        <v>2200</v>
      </c>
      <c r="J306" s="102"/>
      <c r="K306" s="26">
        <f t="shared" si="317"/>
        <v>44.72</v>
      </c>
      <c r="L306" s="26">
        <f t="shared" si="318"/>
        <v>596.26</v>
      </c>
      <c r="M306" s="102">
        <f t="shared" si="319"/>
        <v>481.17</v>
      </c>
      <c r="N306" s="26">
        <f t="shared" si="320"/>
        <v>26.09</v>
      </c>
      <c r="O306" s="102">
        <f t="shared" si="321"/>
        <v>110</v>
      </c>
      <c r="P306" s="102">
        <f t="shared" si="322"/>
        <v>0</v>
      </c>
      <c r="Q306" s="102">
        <f t="shared" si="323"/>
        <v>1258.24</v>
      </c>
      <c r="R306" s="26">
        <f t="shared" si="324"/>
        <v>0</v>
      </c>
      <c r="S306" s="26">
        <f t="shared" si="325"/>
        <v>298.13</v>
      </c>
      <c r="T306" s="102">
        <f t="shared" si="326"/>
        <v>120.29</v>
      </c>
      <c r="U306" s="26">
        <f t="shared" si="327"/>
        <v>11.18</v>
      </c>
      <c r="V306" s="102">
        <f t="shared" si="328"/>
        <v>110</v>
      </c>
      <c r="W306" s="102">
        <f t="shared" si="329"/>
        <v>0</v>
      </c>
      <c r="X306" s="26">
        <f t="shared" si="330"/>
        <v>539.6</v>
      </c>
      <c r="Y306" s="26">
        <f t="shared" si="331"/>
        <v>1797.84</v>
      </c>
      <c r="Z306" s="132"/>
      <c r="AA306" s="119" t="s">
        <v>57</v>
      </c>
      <c r="AB306" s="120">
        <f t="shared" ref="AB306:AH306" si="382">K306+R306</f>
        <v>44.72</v>
      </c>
      <c r="AC306" s="120">
        <f t="shared" si="382"/>
        <v>894.39</v>
      </c>
      <c r="AD306" s="120">
        <f t="shared" si="382"/>
        <v>601.46</v>
      </c>
      <c r="AE306" s="120">
        <f t="shared" si="382"/>
        <v>37.27</v>
      </c>
      <c r="AF306" s="120">
        <f t="shared" si="382"/>
        <v>220</v>
      </c>
      <c r="AG306" s="120">
        <f t="shared" si="382"/>
        <v>0</v>
      </c>
      <c r="AH306" s="120">
        <f t="shared" si="382"/>
        <v>1797.84</v>
      </c>
      <c r="AI306" s="119" t="s">
        <v>32</v>
      </c>
    </row>
    <row r="307" s="17" customFormat="1" ht="16" customHeight="1" spans="1:35">
      <c r="A307" s="100">
        <f t="shared" si="316"/>
        <v>304</v>
      </c>
      <c r="B307" s="26" t="s">
        <v>193</v>
      </c>
      <c r="C307" s="143" t="s">
        <v>762</v>
      </c>
      <c r="D307" s="110" t="s">
        <v>763</v>
      </c>
      <c r="E307" s="149">
        <v>3726.65</v>
      </c>
      <c r="F307" s="102">
        <v>3726.65</v>
      </c>
      <c r="G307" s="138">
        <v>6014.67</v>
      </c>
      <c r="H307" s="138">
        <v>3726.65</v>
      </c>
      <c r="I307" s="154">
        <v>2200</v>
      </c>
      <c r="J307" s="102"/>
      <c r="K307" s="26">
        <f t="shared" si="317"/>
        <v>44.72</v>
      </c>
      <c r="L307" s="26">
        <f t="shared" si="318"/>
        <v>596.26</v>
      </c>
      <c r="M307" s="102">
        <f t="shared" si="319"/>
        <v>481.17</v>
      </c>
      <c r="N307" s="26">
        <f t="shared" si="320"/>
        <v>26.09</v>
      </c>
      <c r="O307" s="102">
        <f t="shared" si="321"/>
        <v>110</v>
      </c>
      <c r="P307" s="102">
        <f t="shared" si="322"/>
        <v>0</v>
      </c>
      <c r="Q307" s="102">
        <f t="shared" si="323"/>
        <v>1258.24</v>
      </c>
      <c r="R307" s="26">
        <f t="shared" si="324"/>
        <v>0</v>
      </c>
      <c r="S307" s="26">
        <f t="shared" si="325"/>
        <v>298.13</v>
      </c>
      <c r="T307" s="102">
        <f t="shared" si="326"/>
        <v>120.29</v>
      </c>
      <c r="U307" s="26">
        <f t="shared" si="327"/>
        <v>11.18</v>
      </c>
      <c r="V307" s="102">
        <f t="shared" si="328"/>
        <v>110</v>
      </c>
      <c r="W307" s="102">
        <f t="shared" si="329"/>
        <v>0</v>
      </c>
      <c r="X307" s="26">
        <f t="shared" si="330"/>
        <v>539.6</v>
      </c>
      <c r="Y307" s="26">
        <f t="shared" si="331"/>
        <v>1797.84</v>
      </c>
      <c r="Z307" s="132"/>
      <c r="AA307" s="119" t="s">
        <v>57</v>
      </c>
      <c r="AB307" s="120">
        <f t="shared" ref="AB307:AH307" si="383">K307+R307</f>
        <v>44.72</v>
      </c>
      <c r="AC307" s="120">
        <f t="shared" si="383"/>
        <v>894.39</v>
      </c>
      <c r="AD307" s="120">
        <f t="shared" si="383"/>
        <v>601.46</v>
      </c>
      <c r="AE307" s="120">
        <f t="shared" si="383"/>
        <v>37.27</v>
      </c>
      <c r="AF307" s="120">
        <f t="shared" si="383"/>
        <v>220</v>
      </c>
      <c r="AG307" s="120">
        <f t="shared" si="383"/>
        <v>0</v>
      </c>
      <c r="AH307" s="120">
        <f t="shared" si="383"/>
        <v>1797.84</v>
      </c>
      <c r="AI307" s="119" t="s">
        <v>32</v>
      </c>
    </row>
    <row r="308" s="17" customFormat="1" ht="16" customHeight="1" spans="1:35">
      <c r="A308" s="100">
        <f t="shared" si="316"/>
        <v>305</v>
      </c>
      <c r="B308" s="26" t="s">
        <v>193</v>
      </c>
      <c r="C308" s="143" t="s">
        <v>764</v>
      </c>
      <c r="D308" s="110" t="s">
        <v>765</v>
      </c>
      <c r="E308" s="149">
        <v>3726.65</v>
      </c>
      <c r="F308" s="102">
        <v>3726.65</v>
      </c>
      <c r="G308" s="138">
        <v>6014.67</v>
      </c>
      <c r="H308" s="138">
        <v>3726.65</v>
      </c>
      <c r="I308" s="154">
        <v>2200</v>
      </c>
      <c r="J308" s="102"/>
      <c r="K308" s="26">
        <f t="shared" si="317"/>
        <v>44.72</v>
      </c>
      <c r="L308" s="26">
        <f t="shared" si="318"/>
        <v>596.26</v>
      </c>
      <c r="M308" s="102">
        <f t="shared" si="319"/>
        <v>481.17</v>
      </c>
      <c r="N308" s="26">
        <f t="shared" si="320"/>
        <v>26.09</v>
      </c>
      <c r="O308" s="102">
        <f t="shared" si="321"/>
        <v>110</v>
      </c>
      <c r="P308" s="102">
        <f t="shared" si="322"/>
        <v>0</v>
      </c>
      <c r="Q308" s="102">
        <f t="shared" si="323"/>
        <v>1258.24</v>
      </c>
      <c r="R308" s="26">
        <f t="shared" si="324"/>
        <v>0</v>
      </c>
      <c r="S308" s="26">
        <f t="shared" si="325"/>
        <v>298.13</v>
      </c>
      <c r="T308" s="102">
        <f t="shared" si="326"/>
        <v>120.29</v>
      </c>
      <c r="U308" s="26">
        <f t="shared" si="327"/>
        <v>11.18</v>
      </c>
      <c r="V308" s="102">
        <f t="shared" si="328"/>
        <v>110</v>
      </c>
      <c r="W308" s="102">
        <f t="shared" si="329"/>
        <v>0</v>
      </c>
      <c r="X308" s="26">
        <f t="shared" si="330"/>
        <v>539.6</v>
      </c>
      <c r="Y308" s="26">
        <f t="shared" si="331"/>
        <v>1797.84</v>
      </c>
      <c r="Z308" s="132"/>
      <c r="AA308" s="119" t="s">
        <v>57</v>
      </c>
      <c r="AB308" s="120">
        <f t="shared" ref="AB308:AH308" si="384">K308+R308</f>
        <v>44.72</v>
      </c>
      <c r="AC308" s="120">
        <f t="shared" si="384"/>
        <v>894.39</v>
      </c>
      <c r="AD308" s="120">
        <f t="shared" si="384"/>
        <v>601.46</v>
      </c>
      <c r="AE308" s="120">
        <f t="shared" si="384"/>
        <v>37.27</v>
      </c>
      <c r="AF308" s="120">
        <f t="shared" si="384"/>
        <v>220</v>
      </c>
      <c r="AG308" s="120">
        <f t="shared" si="384"/>
        <v>0</v>
      </c>
      <c r="AH308" s="120">
        <f t="shared" si="384"/>
        <v>1797.84</v>
      </c>
      <c r="AI308" s="119" t="s">
        <v>32</v>
      </c>
    </row>
    <row r="309" s="74" customFormat="1" ht="16" customHeight="1" spans="1:35">
      <c r="A309" s="104">
        <f t="shared" si="316"/>
        <v>306</v>
      </c>
      <c r="B309" s="105" t="s">
        <v>193</v>
      </c>
      <c r="C309" s="150" t="s">
        <v>766</v>
      </c>
      <c r="D309" s="151" t="s">
        <v>767</v>
      </c>
      <c r="E309" s="152">
        <v>3726.65</v>
      </c>
      <c r="F309" s="107">
        <v>0</v>
      </c>
      <c r="G309" s="153">
        <v>0</v>
      </c>
      <c r="H309" s="153">
        <v>0</v>
      </c>
      <c r="I309" s="155">
        <v>0</v>
      </c>
      <c r="J309" s="107"/>
      <c r="K309" s="105">
        <f t="shared" si="317"/>
        <v>44.72</v>
      </c>
      <c r="L309" s="105">
        <f t="shared" si="318"/>
        <v>0</v>
      </c>
      <c r="M309" s="107">
        <f t="shared" si="319"/>
        <v>0</v>
      </c>
      <c r="N309" s="105">
        <f t="shared" si="320"/>
        <v>0</v>
      </c>
      <c r="O309" s="107">
        <f t="shared" si="321"/>
        <v>0</v>
      </c>
      <c r="P309" s="107">
        <f t="shared" si="322"/>
        <v>0</v>
      </c>
      <c r="Q309" s="107">
        <f t="shared" si="323"/>
        <v>44.72</v>
      </c>
      <c r="R309" s="105">
        <f t="shared" si="324"/>
        <v>0</v>
      </c>
      <c r="S309" s="105">
        <f t="shared" si="325"/>
        <v>0</v>
      </c>
      <c r="T309" s="107">
        <f t="shared" si="326"/>
        <v>0</v>
      </c>
      <c r="U309" s="105">
        <f t="shared" si="327"/>
        <v>0</v>
      </c>
      <c r="V309" s="107">
        <f t="shared" si="328"/>
        <v>0</v>
      </c>
      <c r="W309" s="107">
        <f t="shared" si="329"/>
        <v>0</v>
      </c>
      <c r="X309" s="105">
        <f t="shared" si="330"/>
        <v>0</v>
      </c>
      <c r="Y309" s="105">
        <f t="shared" si="331"/>
        <v>44.72</v>
      </c>
      <c r="Z309" s="156"/>
      <c r="AA309" s="121" t="s">
        <v>57</v>
      </c>
      <c r="AB309" s="122">
        <f t="shared" ref="AB309:AH309" si="385">K309+R309</f>
        <v>44.72</v>
      </c>
      <c r="AC309" s="122">
        <f t="shared" si="385"/>
        <v>0</v>
      </c>
      <c r="AD309" s="122">
        <f t="shared" si="385"/>
        <v>0</v>
      </c>
      <c r="AE309" s="122">
        <f t="shared" si="385"/>
        <v>0</v>
      </c>
      <c r="AF309" s="122">
        <f t="shared" si="385"/>
        <v>0</v>
      </c>
      <c r="AG309" s="122">
        <f t="shared" si="385"/>
        <v>0</v>
      </c>
      <c r="AH309" s="122">
        <f t="shared" si="385"/>
        <v>44.72</v>
      </c>
      <c r="AI309" s="121" t="s">
        <v>32</v>
      </c>
    </row>
    <row r="310" s="17" customFormat="1" ht="16" customHeight="1" spans="1:35">
      <c r="A310" s="100">
        <f t="shared" si="316"/>
        <v>307</v>
      </c>
      <c r="B310" s="26" t="s">
        <v>193</v>
      </c>
      <c r="C310" s="143" t="s">
        <v>768</v>
      </c>
      <c r="D310" s="110" t="s">
        <v>769</v>
      </c>
      <c r="E310" s="149">
        <v>3726.65</v>
      </c>
      <c r="F310" s="102">
        <v>3726.65</v>
      </c>
      <c r="G310" s="138">
        <v>6014.67</v>
      </c>
      <c r="H310" s="138">
        <v>3726.65</v>
      </c>
      <c r="I310" s="154">
        <v>2200</v>
      </c>
      <c r="J310" s="102"/>
      <c r="K310" s="26">
        <f t="shared" si="317"/>
        <v>44.72</v>
      </c>
      <c r="L310" s="26">
        <f t="shared" si="318"/>
        <v>596.26</v>
      </c>
      <c r="M310" s="102">
        <f t="shared" si="319"/>
        <v>481.17</v>
      </c>
      <c r="N310" s="26">
        <f t="shared" si="320"/>
        <v>26.09</v>
      </c>
      <c r="O310" s="102">
        <f t="shared" si="321"/>
        <v>110</v>
      </c>
      <c r="P310" s="102">
        <f t="shared" si="322"/>
        <v>0</v>
      </c>
      <c r="Q310" s="102">
        <f t="shared" si="323"/>
        <v>1258.24</v>
      </c>
      <c r="R310" s="26">
        <f t="shared" si="324"/>
        <v>0</v>
      </c>
      <c r="S310" s="26">
        <f t="shared" si="325"/>
        <v>298.13</v>
      </c>
      <c r="T310" s="102">
        <f t="shared" si="326"/>
        <v>120.29</v>
      </c>
      <c r="U310" s="26">
        <f t="shared" si="327"/>
        <v>11.18</v>
      </c>
      <c r="V310" s="102">
        <f t="shared" si="328"/>
        <v>110</v>
      </c>
      <c r="W310" s="102">
        <f t="shared" si="329"/>
        <v>0</v>
      </c>
      <c r="X310" s="26">
        <f t="shared" si="330"/>
        <v>539.6</v>
      </c>
      <c r="Y310" s="26">
        <f t="shared" si="331"/>
        <v>1797.84</v>
      </c>
      <c r="Z310" s="132"/>
      <c r="AA310" s="119" t="s">
        <v>57</v>
      </c>
      <c r="AB310" s="120">
        <f t="shared" ref="AB310:AH310" si="386">K310+R310</f>
        <v>44.72</v>
      </c>
      <c r="AC310" s="120">
        <f t="shared" si="386"/>
        <v>894.39</v>
      </c>
      <c r="AD310" s="120">
        <f t="shared" si="386"/>
        <v>601.46</v>
      </c>
      <c r="AE310" s="120">
        <f t="shared" si="386"/>
        <v>37.27</v>
      </c>
      <c r="AF310" s="120">
        <f t="shared" si="386"/>
        <v>220</v>
      </c>
      <c r="AG310" s="120">
        <f t="shared" si="386"/>
        <v>0</v>
      </c>
      <c r="AH310" s="120">
        <f t="shared" si="386"/>
        <v>1797.84</v>
      </c>
      <c r="AI310" s="119" t="s">
        <v>32</v>
      </c>
    </row>
    <row r="311" s="17" customFormat="1" ht="16" customHeight="1" spans="1:35">
      <c r="A311" s="100">
        <f t="shared" si="316"/>
        <v>308</v>
      </c>
      <c r="B311" s="26" t="s">
        <v>193</v>
      </c>
      <c r="C311" s="143" t="s">
        <v>770</v>
      </c>
      <c r="D311" s="110" t="s">
        <v>771</v>
      </c>
      <c r="E311" s="149">
        <v>3726.65</v>
      </c>
      <c r="F311" s="102">
        <v>3726.65</v>
      </c>
      <c r="G311" s="138">
        <v>6014.67</v>
      </c>
      <c r="H311" s="138">
        <v>3726.65</v>
      </c>
      <c r="I311" s="154">
        <v>2200</v>
      </c>
      <c r="J311" s="102"/>
      <c r="K311" s="26">
        <f t="shared" si="317"/>
        <v>44.72</v>
      </c>
      <c r="L311" s="26">
        <f t="shared" si="318"/>
        <v>596.26</v>
      </c>
      <c r="M311" s="102">
        <f t="shared" si="319"/>
        <v>481.17</v>
      </c>
      <c r="N311" s="26">
        <f t="shared" si="320"/>
        <v>26.09</v>
      </c>
      <c r="O311" s="102">
        <f t="shared" si="321"/>
        <v>110</v>
      </c>
      <c r="P311" s="102">
        <f t="shared" si="322"/>
        <v>0</v>
      </c>
      <c r="Q311" s="102">
        <f t="shared" si="323"/>
        <v>1258.24</v>
      </c>
      <c r="R311" s="26">
        <f t="shared" si="324"/>
        <v>0</v>
      </c>
      <c r="S311" s="26">
        <f t="shared" si="325"/>
        <v>298.13</v>
      </c>
      <c r="T311" s="102">
        <f t="shared" si="326"/>
        <v>120.29</v>
      </c>
      <c r="U311" s="26">
        <f t="shared" si="327"/>
        <v>11.18</v>
      </c>
      <c r="V311" s="102">
        <f t="shared" si="328"/>
        <v>110</v>
      </c>
      <c r="W311" s="102">
        <f t="shared" si="329"/>
        <v>0</v>
      </c>
      <c r="X311" s="26">
        <f t="shared" si="330"/>
        <v>539.6</v>
      </c>
      <c r="Y311" s="26">
        <f t="shared" si="331"/>
        <v>1797.84</v>
      </c>
      <c r="Z311" s="132"/>
      <c r="AA311" s="119" t="s">
        <v>57</v>
      </c>
      <c r="AB311" s="120">
        <f t="shared" ref="AB311:AH311" si="387">K311+R311</f>
        <v>44.72</v>
      </c>
      <c r="AC311" s="120">
        <f t="shared" si="387"/>
        <v>894.39</v>
      </c>
      <c r="AD311" s="120">
        <f t="shared" si="387"/>
        <v>601.46</v>
      </c>
      <c r="AE311" s="120">
        <f t="shared" si="387"/>
        <v>37.27</v>
      </c>
      <c r="AF311" s="120">
        <f t="shared" si="387"/>
        <v>220</v>
      </c>
      <c r="AG311" s="120">
        <f t="shared" si="387"/>
        <v>0</v>
      </c>
      <c r="AH311" s="120">
        <f t="shared" si="387"/>
        <v>1797.84</v>
      </c>
      <c r="AI311" s="119" t="s">
        <v>32</v>
      </c>
    </row>
    <row r="312" s="17" customFormat="1" ht="16" customHeight="1" spans="1:35">
      <c r="A312" s="100">
        <f t="shared" si="316"/>
        <v>309</v>
      </c>
      <c r="B312" s="26" t="s">
        <v>193</v>
      </c>
      <c r="C312" s="28" t="s">
        <v>772</v>
      </c>
      <c r="D312" s="127" t="s">
        <v>773</v>
      </c>
      <c r="E312" s="149">
        <v>3726.65</v>
      </c>
      <c r="F312" s="102">
        <v>3726.65</v>
      </c>
      <c r="G312" s="138">
        <v>6014.67</v>
      </c>
      <c r="H312" s="138">
        <v>3726.65</v>
      </c>
      <c r="I312" s="154">
        <v>2200</v>
      </c>
      <c r="J312" s="102"/>
      <c r="K312" s="26">
        <f t="shared" si="317"/>
        <v>44.72</v>
      </c>
      <c r="L312" s="26">
        <f t="shared" si="318"/>
        <v>596.26</v>
      </c>
      <c r="M312" s="102">
        <f t="shared" si="319"/>
        <v>481.17</v>
      </c>
      <c r="N312" s="26">
        <f t="shared" si="320"/>
        <v>26.09</v>
      </c>
      <c r="O312" s="102">
        <f t="shared" si="321"/>
        <v>110</v>
      </c>
      <c r="P312" s="102">
        <f t="shared" si="322"/>
        <v>0</v>
      </c>
      <c r="Q312" s="102">
        <f t="shared" si="323"/>
        <v>1258.24</v>
      </c>
      <c r="R312" s="26">
        <f t="shared" si="324"/>
        <v>0</v>
      </c>
      <c r="S312" s="26">
        <f t="shared" si="325"/>
        <v>298.13</v>
      </c>
      <c r="T312" s="102">
        <f t="shared" si="326"/>
        <v>120.29</v>
      </c>
      <c r="U312" s="26">
        <f t="shared" si="327"/>
        <v>11.18</v>
      </c>
      <c r="V312" s="102">
        <f t="shared" si="328"/>
        <v>110</v>
      </c>
      <c r="W312" s="102">
        <f t="shared" si="329"/>
        <v>0</v>
      </c>
      <c r="X312" s="26">
        <f t="shared" si="330"/>
        <v>539.6</v>
      </c>
      <c r="Y312" s="26">
        <f t="shared" si="331"/>
        <v>1797.84</v>
      </c>
      <c r="Z312" s="132"/>
      <c r="AA312" s="119" t="s">
        <v>57</v>
      </c>
      <c r="AB312" s="120">
        <f t="shared" ref="AB312:AH312" si="388">K312+R312</f>
        <v>44.72</v>
      </c>
      <c r="AC312" s="120">
        <f t="shared" si="388"/>
        <v>894.39</v>
      </c>
      <c r="AD312" s="120">
        <f t="shared" si="388"/>
        <v>601.46</v>
      </c>
      <c r="AE312" s="120">
        <f t="shared" si="388"/>
        <v>37.27</v>
      </c>
      <c r="AF312" s="120">
        <f t="shared" si="388"/>
        <v>220</v>
      </c>
      <c r="AG312" s="120">
        <f t="shared" si="388"/>
        <v>0</v>
      </c>
      <c r="AH312" s="120">
        <f t="shared" si="388"/>
        <v>1797.84</v>
      </c>
      <c r="AI312" s="119" t="s">
        <v>32</v>
      </c>
    </row>
    <row r="313" s="17" customFormat="1" ht="16" customHeight="1" spans="1:35">
      <c r="A313" s="100">
        <f t="shared" si="316"/>
        <v>310</v>
      </c>
      <c r="B313" s="26" t="s">
        <v>103</v>
      </c>
      <c r="C313" s="28" t="s">
        <v>774</v>
      </c>
      <c r="D313" s="127" t="s">
        <v>775</v>
      </c>
      <c r="E313" s="149">
        <v>3726.65</v>
      </c>
      <c r="F313" s="102">
        <v>3726.65</v>
      </c>
      <c r="G313" s="138">
        <v>6014.67</v>
      </c>
      <c r="H313" s="138">
        <v>3726.65</v>
      </c>
      <c r="I313" s="154">
        <v>2200</v>
      </c>
      <c r="J313" s="102"/>
      <c r="K313" s="26">
        <f t="shared" si="317"/>
        <v>44.72</v>
      </c>
      <c r="L313" s="26">
        <f t="shared" si="318"/>
        <v>596.26</v>
      </c>
      <c r="M313" s="102">
        <f t="shared" si="319"/>
        <v>481.17</v>
      </c>
      <c r="N313" s="26">
        <f t="shared" si="320"/>
        <v>26.09</v>
      </c>
      <c r="O313" s="102">
        <f t="shared" si="321"/>
        <v>110</v>
      </c>
      <c r="P313" s="102">
        <f t="shared" si="322"/>
        <v>0</v>
      </c>
      <c r="Q313" s="102">
        <f t="shared" si="323"/>
        <v>1258.24</v>
      </c>
      <c r="R313" s="26">
        <f t="shared" si="324"/>
        <v>0</v>
      </c>
      <c r="S313" s="26">
        <f t="shared" si="325"/>
        <v>298.13</v>
      </c>
      <c r="T313" s="102">
        <f t="shared" si="326"/>
        <v>120.29</v>
      </c>
      <c r="U313" s="26">
        <f t="shared" si="327"/>
        <v>11.18</v>
      </c>
      <c r="V313" s="102">
        <f t="shared" si="328"/>
        <v>110</v>
      </c>
      <c r="W313" s="102">
        <f t="shared" si="329"/>
        <v>0</v>
      </c>
      <c r="X313" s="26">
        <f t="shared" si="330"/>
        <v>539.6</v>
      </c>
      <c r="Y313" s="26">
        <f t="shared" si="331"/>
        <v>1797.84</v>
      </c>
      <c r="Z313" s="132"/>
      <c r="AA313" s="119" t="s">
        <v>42</v>
      </c>
      <c r="AB313" s="120">
        <f t="shared" ref="AB313:AH313" si="389">K313+R313</f>
        <v>44.72</v>
      </c>
      <c r="AC313" s="120">
        <f t="shared" si="389"/>
        <v>894.39</v>
      </c>
      <c r="AD313" s="120">
        <f t="shared" si="389"/>
        <v>601.46</v>
      </c>
      <c r="AE313" s="120">
        <f t="shared" si="389"/>
        <v>37.27</v>
      </c>
      <c r="AF313" s="120">
        <f t="shared" si="389"/>
        <v>220</v>
      </c>
      <c r="AG313" s="120">
        <f t="shared" si="389"/>
        <v>0</v>
      </c>
      <c r="AH313" s="120">
        <f t="shared" si="389"/>
        <v>1797.84</v>
      </c>
      <c r="AI313" s="119" t="s">
        <v>32</v>
      </c>
    </row>
    <row r="314" s="17" customFormat="1" ht="16" customHeight="1" spans="1:35">
      <c r="A314" s="100">
        <f t="shared" si="316"/>
        <v>311</v>
      </c>
      <c r="B314" s="26" t="s">
        <v>103</v>
      </c>
      <c r="C314" s="28" t="s">
        <v>776</v>
      </c>
      <c r="D314" s="127" t="s">
        <v>777</v>
      </c>
      <c r="E314" s="149">
        <v>3726.65</v>
      </c>
      <c r="F314" s="102">
        <v>3726.65</v>
      </c>
      <c r="G314" s="138">
        <v>6014.67</v>
      </c>
      <c r="H314" s="138">
        <v>3726.65</v>
      </c>
      <c r="I314" s="154">
        <v>2200</v>
      </c>
      <c r="J314" s="102"/>
      <c r="K314" s="26">
        <f t="shared" si="317"/>
        <v>44.72</v>
      </c>
      <c r="L314" s="26">
        <f t="shared" si="318"/>
        <v>596.26</v>
      </c>
      <c r="M314" s="102">
        <f t="shared" si="319"/>
        <v>481.17</v>
      </c>
      <c r="N314" s="26">
        <f t="shared" si="320"/>
        <v>26.09</v>
      </c>
      <c r="O314" s="102">
        <f t="shared" si="321"/>
        <v>110</v>
      </c>
      <c r="P314" s="102">
        <f t="shared" si="322"/>
        <v>0</v>
      </c>
      <c r="Q314" s="102">
        <f t="shared" si="323"/>
        <v>1258.24</v>
      </c>
      <c r="R314" s="26">
        <f t="shared" si="324"/>
        <v>0</v>
      </c>
      <c r="S314" s="26">
        <f t="shared" si="325"/>
        <v>298.13</v>
      </c>
      <c r="T314" s="102">
        <f t="shared" si="326"/>
        <v>120.29</v>
      </c>
      <c r="U314" s="26">
        <f t="shared" si="327"/>
        <v>11.18</v>
      </c>
      <c r="V314" s="102">
        <f t="shared" si="328"/>
        <v>110</v>
      </c>
      <c r="W314" s="102">
        <f t="shared" si="329"/>
        <v>0</v>
      </c>
      <c r="X314" s="26">
        <f t="shared" si="330"/>
        <v>539.6</v>
      </c>
      <c r="Y314" s="26">
        <f t="shared" si="331"/>
        <v>1797.84</v>
      </c>
      <c r="Z314" s="132"/>
      <c r="AA314" s="119" t="s">
        <v>42</v>
      </c>
      <c r="AB314" s="120">
        <f t="shared" ref="AB314:AH314" si="390">K314+R314</f>
        <v>44.72</v>
      </c>
      <c r="AC314" s="120">
        <f t="shared" si="390"/>
        <v>894.39</v>
      </c>
      <c r="AD314" s="120">
        <f t="shared" si="390"/>
        <v>601.46</v>
      </c>
      <c r="AE314" s="120">
        <f t="shared" si="390"/>
        <v>37.27</v>
      </c>
      <c r="AF314" s="120">
        <f t="shared" si="390"/>
        <v>220</v>
      </c>
      <c r="AG314" s="120">
        <f t="shared" si="390"/>
        <v>0</v>
      </c>
      <c r="AH314" s="120">
        <f t="shared" si="390"/>
        <v>1797.84</v>
      </c>
      <c r="AI314" s="119" t="s">
        <v>32</v>
      </c>
    </row>
    <row r="315" s="17" customFormat="1" ht="16" customHeight="1" spans="1:35">
      <c r="A315" s="100">
        <f t="shared" si="316"/>
        <v>312</v>
      </c>
      <c r="B315" s="26" t="s">
        <v>123</v>
      </c>
      <c r="C315" s="28" t="s">
        <v>778</v>
      </c>
      <c r="D315" s="127" t="s">
        <v>779</v>
      </c>
      <c r="E315" s="149">
        <v>3726.65</v>
      </c>
      <c r="F315" s="102">
        <v>3726.65</v>
      </c>
      <c r="G315" s="138">
        <v>6014.67</v>
      </c>
      <c r="H315" s="138">
        <v>3726.65</v>
      </c>
      <c r="I315" s="154">
        <v>2200</v>
      </c>
      <c r="J315" s="102"/>
      <c r="K315" s="26">
        <f t="shared" si="317"/>
        <v>44.72</v>
      </c>
      <c r="L315" s="26">
        <f t="shared" si="318"/>
        <v>596.26</v>
      </c>
      <c r="M315" s="102">
        <f t="shared" si="319"/>
        <v>481.17</v>
      </c>
      <c r="N315" s="26">
        <f t="shared" si="320"/>
        <v>26.09</v>
      </c>
      <c r="O315" s="102">
        <f t="shared" si="321"/>
        <v>110</v>
      </c>
      <c r="P315" s="102">
        <f t="shared" si="322"/>
        <v>0</v>
      </c>
      <c r="Q315" s="102">
        <f t="shared" si="323"/>
        <v>1258.24</v>
      </c>
      <c r="R315" s="26">
        <f t="shared" si="324"/>
        <v>0</v>
      </c>
      <c r="S315" s="26">
        <f t="shared" si="325"/>
        <v>298.13</v>
      </c>
      <c r="T315" s="102">
        <f t="shared" si="326"/>
        <v>120.29</v>
      </c>
      <c r="U315" s="26">
        <f t="shared" si="327"/>
        <v>11.18</v>
      </c>
      <c r="V315" s="102">
        <f t="shared" si="328"/>
        <v>110</v>
      </c>
      <c r="W315" s="102">
        <f t="shared" si="329"/>
        <v>0</v>
      </c>
      <c r="X315" s="26">
        <f t="shared" si="330"/>
        <v>539.6</v>
      </c>
      <c r="Y315" s="26">
        <f t="shared" si="331"/>
        <v>1797.84</v>
      </c>
      <c r="Z315" s="132"/>
      <c r="AA315" s="119" t="s">
        <v>63</v>
      </c>
      <c r="AB315" s="120">
        <f t="shared" ref="AB315:AH315" si="391">K315+R315</f>
        <v>44.72</v>
      </c>
      <c r="AC315" s="120">
        <f t="shared" si="391"/>
        <v>894.39</v>
      </c>
      <c r="AD315" s="120">
        <f t="shared" si="391"/>
        <v>601.46</v>
      </c>
      <c r="AE315" s="120">
        <f t="shared" si="391"/>
        <v>37.27</v>
      </c>
      <c r="AF315" s="120">
        <f t="shared" si="391"/>
        <v>220</v>
      </c>
      <c r="AG315" s="120">
        <f t="shared" si="391"/>
        <v>0</v>
      </c>
      <c r="AH315" s="120">
        <f t="shared" si="391"/>
        <v>1797.84</v>
      </c>
      <c r="AI315" s="119" t="s">
        <v>32</v>
      </c>
    </row>
    <row r="316" s="17" customFormat="1" ht="16" customHeight="1" spans="1:35">
      <c r="A316" s="100">
        <f t="shared" si="316"/>
        <v>313</v>
      </c>
      <c r="B316" s="26" t="s">
        <v>201</v>
      </c>
      <c r="C316" s="28" t="s">
        <v>782</v>
      </c>
      <c r="D316" s="127" t="s">
        <v>783</v>
      </c>
      <c r="E316" s="149">
        <v>3726.65</v>
      </c>
      <c r="F316" s="102">
        <v>3726.65</v>
      </c>
      <c r="G316" s="138">
        <v>6014.67</v>
      </c>
      <c r="H316" s="138">
        <v>3726.65</v>
      </c>
      <c r="I316" s="154">
        <v>2200</v>
      </c>
      <c r="J316" s="102"/>
      <c r="K316" s="26">
        <f t="shared" si="317"/>
        <v>44.72</v>
      </c>
      <c r="L316" s="26">
        <f t="shared" si="318"/>
        <v>596.26</v>
      </c>
      <c r="M316" s="102">
        <f t="shared" si="319"/>
        <v>481.17</v>
      </c>
      <c r="N316" s="26">
        <f t="shared" si="320"/>
        <v>26.09</v>
      </c>
      <c r="O316" s="102">
        <f t="shared" si="321"/>
        <v>110</v>
      </c>
      <c r="P316" s="102">
        <f t="shared" si="322"/>
        <v>0</v>
      </c>
      <c r="Q316" s="102">
        <f t="shared" si="323"/>
        <v>1258.24</v>
      </c>
      <c r="R316" s="26">
        <f t="shared" si="324"/>
        <v>0</v>
      </c>
      <c r="S316" s="26">
        <f t="shared" si="325"/>
        <v>298.13</v>
      </c>
      <c r="T316" s="102">
        <f t="shared" si="326"/>
        <v>120.29</v>
      </c>
      <c r="U316" s="26">
        <f t="shared" si="327"/>
        <v>11.18</v>
      </c>
      <c r="V316" s="102">
        <f t="shared" si="328"/>
        <v>110</v>
      </c>
      <c r="W316" s="102">
        <f t="shared" si="329"/>
        <v>0</v>
      </c>
      <c r="X316" s="26">
        <f t="shared" si="330"/>
        <v>539.6</v>
      </c>
      <c r="Y316" s="26">
        <f t="shared" si="331"/>
        <v>1797.84</v>
      </c>
      <c r="Z316" s="132"/>
      <c r="AA316" s="119" t="s">
        <v>46</v>
      </c>
      <c r="AB316" s="120">
        <f t="shared" ref="AB316:AH316" si="392">K316+R316</f>
        <v>44.72</v>
      </c>
      <c r="AC316" s="120">
        <f t="shared" si="392"/>
        <v>894.39</v>
      </c>
      <c r="AD316" s="120">
        <f t="shared" si="392"/>
        <v>601.46</v>
      </c>
      <c r="AE316" s="120">
        <f t="shared" si="392"/>
        <v>37.27</v>
      </c>
      <c r="AF316" s="120">
        <f t="shared" si="392"/>
        <v>220</v>
      </c>
      <c r="AG316" s="120">
        <f t="shared" si="392"/>
        <v>0</v>
      </c>
      <c r="AH316" s="120">
        <f t="shared" si="392"/>
        <v>1797.84</v>
      </c>
      <c r="AI316" s="119" t="s">
        <v>32</v>
      </c>
    </row>
    <row r="317" s="17" customFormat="1" ht="16" customHeight="1" spans="1:35">
      <c r="A317" s="100">
        <f t="shared" si="316"/>
        <v>314</v>
      </c>
      <c r="B317" s="26" t="s">
        <v>113</v>
      </c>
      <c r="C317" s="29" t="s">
        <v>784</v>
      </c>
      <c r="D317" s="127" t="s">
        <v>785</v>
      </c>
      <c r="E317" s="149">
        <v>3726.65</v>
      </c>
      <c r="F317" s="102">
        <v>3726.65</v>
      </c>
      <c r="G317" s="138">
        <v>6014.67</v>
      </c>
      <c r="H317" s="138">
        <v>3726.65</v>
      </c>
      <c r="I317" s="154">
        <v>3180</v>
      </c>
      <c r="J317" s="102"/>
      <c r="K317" s="26">
        <f t="shared" si="317"/>
        <v>44.72</v>
      </c>
      <c r="L317" s="26">
        <f t="shared" si="318"/>
        <v>596.26</v>
      </c>
      <c r="M317" s="102">
        <f t="shared" si="319"/>
        <v>481.17</v>
      </c>
      <c r="N317" s="26">
        <f t="shared" si="320"/>
        <v>26.09</v>
      </c>
      <c r="O317" s="102">
        <f t="shared" si="321"/>
        <v>159</v>
      </c>
      <c r="P317" s="102">
        <f t="shared" si="322"/>
        <v>0</v>
      </c>
      <c r="Q317" s="102">
        <f t="shared" si="323"/>
        <v>1307.24</v>
      </c>
      <c r="R317" s="26">
        <f t="shared" si="324"/>
        <v>0</v>
      </c>
      <c r="S317" s="26">
        <f t="shared" si="325"/>
        <v>298.13</v>
      </c>
      <c r="T317" s="102">
        <f t="shared" si="326"/>
        <v>120.29</v>
      </c>
      <c r="U317" s="26">
        <f t="shared" si="327"/>
        <v>11.18</v>
      </c>
      <c r="V317" s="102">
        <f t="shared" si="328"/>
        <v>159</v>
      </c>
      <c r="W317" s="102">
        <f t="shared" si="329"/>
        <v>0</v>
      </c>
      <c r="X317" s="26">
        <f t="shared" si="330"/>
        <v>588.6</v>
      </c>
      <c r="Y317" s="26">
        <f t="shared" si="331"/>
        <v>1895.84</v>
      </c>
      <c r="Z317" s="132"/>
      <c r="AA317" s="119" t="s">
        <v>68</v>
      </c>
      <c r="AB317" s="120">
        <f t="shared" ref="AB317:AH317" si="393">K317+R317</f>
        <v>44.72</v>
      </c>
      <c r="AC317" s="120">
        <f t="shared" si="393"/>
        <v>894.39</v>
      </c>
      <c r="AD317" s="120">
        <f t="shared" si="393"/>
        <v>601.46</v>
      </c>
      <c r="AE317" s="120">
        <f t="shared" si="393"/>
        <v>37.27</v>
      </c>
      <c r="AF317" s="120">
        <f t="shared" si="393"/>
        <v>318</v>
      </c>
      <c r="AG317" s="120">
        <f t="shared" si="393"/>
        <v>0</v>
      </c>
      <c r="AH317" s="120">
        <f t="shared" si="393"/>
        <v>1895.84</v>
      </c>
      <c r="AI317" s="119" t="s">
        <v>35</v>
      </c>
    </row>
    <row r="318" s="76" customFormat="1" ht="19" customHeight="1" spans="1:35">
      <c r="A318" s="100">
        <f t="shared" ref="A318:A325" si="394">ROW()-3</f>
        <v>315</v>
      </c>
      <c r="B318" s="26" t="s">
        <v>207</v>
      </c>
      <c r="C318" s="18" t="s">
        <v>786</v>
      </c>
      <c r="D318" s="136" t="s">
        <v>787</v>
      </c>
      <c r="E318" s="149">
        <v>3726.65</v>
      </c>
      <c r="F318" s="102">
        <v>3726.65</v>
      </c>
      <c r="G318" s="138">
        <v>6014.67</v>
      </c>
      <c r="H318" s="138">
        <v>3726.65</v>
      </c>
      <c r="I318" s="154">
        <v>3180</v>
      </c>
      <c r="J318" s="102"/>
      <c r="K318" s="26">
        <f t="shared" ref="K318:K325" si="395">ROUND(E318*0.012,2)</f>
        <v>44.72</v>
      </c>
      <c r="L318" s="26">
        <f t="shared" ref="L318:L325" si="396">ROUND(F318*0.16,2)</f>
        <v>596.26</v>
      </c>
      <c r="M318" s="102">
        <f t="shared" ref="M318:M325" si="397">ROUND(G318*0.08,2)</f>
        <v>481.17</v>
      </c>
      <c r="N318" s="26">
        <f t="shared" ref="N318:N325" si="398">ROUND(H318*0.007,2)</f>
        <v>26.09</v>
      </c>
      <c r="O318" s="102">
        <f t="shared" ref="O318:O325" si="399">I318*5%</f>
        <v>159</v>
      </c>
      <c r="P318" s="102">
        <f t="shared" ref="P318:P325" si="400">J318*50%</f>
        <v>0</v>
      </c>
      <c r="Q318" s="102">
        <f t="shared" ref="Q318:Q325" si="401">SUM(K318:P318)</f>
        <v>1307.24</v>
      </c>
      <c r="R318" s="26">
        <f t="shared" ref="R318:R325" si="402">E318*0</f>
        <v>0</v>
      </c>
      <c r="S318" s="26">
        <f t="shared" ref="S318:S325" si="403">ROUND(F318*0.08,2)</f>
        <v>298.13</v>
      </c>
      <c r="T318" s="102">
        <f t="shared" ref="T318:T325" si="404">ROUND(G318*0.02,2)</f>
        <v>120.29</v>
      </c>
      <c r="U318" s="26">
        <f t="shared" ref="U318:U325" si="405">ROUND(H318*0.003,2)</f>
        <v>11.18</v>
      </c>
      <c r="V318" s="102">
        <f t="shared" ref="V318:V325" si="406">I318*5%</f>
        <v>159</v>
      </c>
      <c r="W318" s="102">
        <f t="shared" ref="W318:W325" si="407">J318*50%</f>
        <v>0</v>
      </c>
      <c r="X318" s="26">
        <f t="shared" ref="X318:X325" si="408">SUM(R318:W318)</f>
        <v>588.6</v>
      </c>
      <c r="Y318" s="26">
        <f t="shared" ref="Y318:Y325" si="409">Q318+X318</f>
        <v>1895.84</v>
      </c>
      <c r="Z318" s="157"/>
      <c r="AA318" s="119" t="s">
        <v>65</v>
      </c>
      <c r="AB318" s="120">
        <f t="shared" ref="AB318:AH318" si="410">K318+R318</f>
        <v>44.72</v>
      </c>
      <c r="AC318" s="120">
        <f t="shared" si="410"/>
        <v>894.39</v>
      </c>
      <c r="AD318" s="120">
        <f t="shared" si="410"/>
        <v>601.46</v>
      </c>
      <c r="AE318" s="120">
        <f t="shared" si="410"/>
        <v>37.27</v>
      </c>
      <c r="AF318" s="120">
        <f t="shared" si="410"/>
        <v>318</v>
      </c>
      <c r="AG318" s="120">
        <f t="shared" si="410"/>
        <v>0</v>
      </c>
      <c r="AH318" s="120">
        <f t="shared" si="410"/>
        <v>1895.84</v>
      </c>
      <c r="AI318" s="119" t="s">
        <v>33</v>
      </c>
    </row>
    <row r="319" s="76" customFormat="1" ht="19" customHeight="1" spans="1:35">
      <c r="A319" s="100">
        <f t="shared" si="394"/>
        <v>316</v>
      </c>
      <c r="B319" s="26" t="s">
        <v>246</v>
      </c>
      <c r="C319" s="18" t="s">
        <v>788</v>
      </c>
      <c r="D319" s="136" t="s">
        <v>789</v>
      </c>
      <c r="E319" s="149">
        <v>3726.65</v>
      </c>
      <c r="F319" s="102">
        <v>3726.65</v>
      </c>
      <c r="G319" s="138">
        <v>6014.67</v>
      </c>
      <c r="H319" s="138">
        <v>3726.65</v>
      </c>
      <c r="I319" s="154">
        <v>2200</v>
      </c>
      <c r="J319" s="102"/>
      <c r="K319" s="26">
        <f t="shared" si="395"/>
        <v>44.72</v>
      </c>
      <c r="L319" s="26">
        <f t="shared" si="396"/>
        <v>596.26</v>
      </c>
      <c r="M319" s="102">
        <f t="shared" si="397"/>
        <v>481.17</v>
      </c>
      <c r="N319" s="26">
        <f t="shared" si="398"/>
        <v>26.09</v>
      </c>
      <c r="O319" s="102">
        <f t="shared" si="399"/>
        <v>110</v>
      </c>
      <c r="P319" s="102">
        <f t="shared" si="400"/>
        <v>0</v>
      </c>
      <c r="Q319" s="102">
        <f t="shared" si="401"/>
        <v>1258.24</v>
      </c>
      <c r="R319" s="26">
        <f t="shared" si="402"/>
        <v>0</v>
      </c>
      <c r="S319" s="26">
        <f t="shared" si="403"/>
        <v>298.13</v>
      </c>
      <c r="T319" s="102">
        <f t="shared" si="404"/>
        <v>120.29</v>
      </c>
      <c r="U319" s="26">
        <f t="shared" si="405"/>
        <v>11.18</v>
      </c>
      <c r="V319" s="102">
        <f t="shared" si="406"/>
        <v>110</v>
      </c>
      <c r="W319" s="102">
        <f t="shared" si="407"/>
        <v>0</v>
      </c>
      <c r="X319" s="26">
        <f t="shared" si="408"/>
        <v>539.6</v>
      </c>
      <c r="Y319" s="26">
        <f t="shared" si="409"/>
        <v>1797.84</v>
      </c>
      <c r="Z319" s="157"/>
      <c r="AA319" s="119" t="s">
        <v>56</v>
      </c>
      <c r="AB319" s="120">
        <f t="shared" ref="AB319:AH319" si="411">K319+R319</f>
        <v>44.72</v>
      </c>
      <c r="AC319" s="120">
        <f t="shared" si="411"/>
        <v>894.39</v>
      </c>
      <c r="AD319" s="120">
        <f t="shared" si="411"/>
        <v>601.46</v>
      </c>
      <c r="AE319" s="120">
        <f t="shared" si="411"/>
        <v>37.27</v>
      </c>
      <c r="AF319" s="120">
        <f t="shared" si="411"/>
        <v>220</v>
      </c>
      <c r="AG319" s="120">
        <f t="shared" si="411"/>
        <v>0</v>
      </c>
      <c r="AH319" s="120">
        <f t="shared" si="411"/>
        <v>1797.84</v>
      </c>
      <c r="AI319" s="119" t="s">
        <v>32</v>
      </c>
    </row>
    <row r="320" s="76" customFormat="1" ht="19" customHeight="1" spans="1:35">
      <c r="A320" s="100">
        <f t="shared" si="394"/>
        <v>317</v>
      </c>
      <c r="B320" s="26" t="s">
        <v>246</v>
      </c>
      <c r="C320" s="18" t="s">
        <v>790</v>
      </c>
      <c r="D320" s="136" t="s">
        <v>791</v>
      </c>
      <c r="E320" s="149">
        <v>3726.65</v>
      </c>
      <c r="F320" s="102">
        <v>3726.65</v>
      </c>
      <c r="G320" s="138">
        <v>6014.67</v>
      </c>
      <c r="H320" s="138">
        <v>3726.65</v>
      </c>
      <c r="I320" s="154">
        <v>2200</v>
      </c>
      <c r="J320" s="102"/>
      <c r="K320" s="26">
        <f t="shared" si="395"/>
        <v>44.72</v>
      </c>
      <c r="L320" s="26">
        <f t="shared" si="396"/>
        <v>596.26</v>
      </c>
      <c r="M320" s="102">
        <f t="shared" si="397"/>
        <v>481.17</v>
      </c>
      <c r="N320" s="26">
        <f t="shared" si="398"/>
        <v>26.09</v>
      </c>
      <c r="O320" s="102">
        <f t="shared" si="399"/>
        <v>110</v>
      </c>
      <c r="P320" s="102">
        <f t="shared" si="400"/>
        <v>0</v>
      </c>
      <c r="Q320" s="102">
        <f t="shared" si="401"/>
        <v>1258.24</v>
      </c>
      <c r="R320" s="26">
        <f t="shared" si="402"/>
        <v>0</v>
      </c>
      <c r="S320" s="26">
        <f t="shared" si="403"/>
        <v>298.13</v>
      </c>
      <c r="T320" s="102">
        <f t="shared" si="404"/>
        <v>120.29</v>
      </c>
      <c r="U320" s="26">
        <f t="shared" si="405"/>
        <v>11.18</v>
      </c>
      <c r="V320" s="102">
        <f t="shared" si="406"/>
        <v>110</v>
      </c>
      <c r="W320" s="102">
        <f t="shared" si="407"/>
        <v>0</v>
      </c>
      <c r="X320" s="26">
        <f t="shared" si="408"/>
        <v>539.6</v>
      </c>
      <c r="Y320" s="26">
        <f t="shared" si="409"/>
        <v>1797.84</v>
      </c>
      <c r="Z320" s="157"/>
      <c r="AA320" s="119" t="s">
        <v>56</v>
      </c>
      <c r="AB320" s="120">
        <f t="shared" ref="AB320:AH320" si="412">K320+R320</f>
        <v>44.72</v>
      </c>
      <c r="AC320" s="120">
        <f t="shared" si="412"/>
        <v>894.39</v>
      </c>
      <c r="AD320" s="120">
        <f t="shared" si="412"/>
        <v>601.46</v>
      </c>
      <c r="AE320" s="120">
        <f t="shared" si="412"/>
        <v>37.27</v>
      </c>
      <c r="AF320" s="120">
        <f t="shared" si="412"/>
        <v>220</v>
      </c>
      <c r="AG320" s="120">
        <f t="shared" si="412"/>
        <v>0</v>
      </c>
      <c r="AH320" s="120">
        <f t="shared" si="412"/>
        <v>1797.84</v>
      </c>
      <c r="AI320" s="119" t="s">
        <v>32</v>
      </c>
    </row>
    <row r="321" s="76" customFormat="1" ht="19" customHeight="1" spans="1:35">
      <c r="A321" s="100">
        <f t="shared" si="394"/>
        <v>318</v>
      </c>
      <c r="B321" s="26" t="s">
        <v>123</v>
      </c>
      <c r="C321" s="18" t="s">
        <v>792</v>
      </c>
      <c r="D321" s="136" t="s">
        <v>793</v>
      </c>
      <c r="E321" s="149">
        <v>3726.65</v>
      </c>
      <c r="F321" s="102">
        <v>3726.65</v>
      </c>
      <c r="G321" s="138">
        <v>6014.67</v>
      </c>
      <c r="H321" s="138">
        <v>3726.65</v>
      </c>
      <c r="I321" s="154">
        <v>2200</v>
      </c>
      <c r="J321" s="102"/>
      <c r="K321" s="26">
        <f t="shared" si="395"/>
        <v>44.72</v>
      </c>
      <c r="L321" s="26">
        <f t="shared" si="396"/>
        <v>596.26</v>
      </c>
      <c r="M321" s="102">
        <f t="shared" si="397"/>
        <v>481.17</v>
      </c>
      <c r="N321" s="26">
        <f t="shared" si="398"/>
        <v>26.09</v>
      </c>
      <c r="O321" s="102">
        <f t="shared" si="399"/>
        <v>110</v>
      </c>
      <c r="P321" s="102">
        <f t="shared" si="400"/>
        <v>0</v>
      </c>
      <c r="Q321" s="102">
        <f t="shared" si="401"/>
        <v>1258.24</v>
      </c>
      <c r="R321" s="26">
        <f t="shared" si="402"/>
        <v>0</v>
      </c>
      <c r="S321" s="26">
        <f t="shared" si="403"/>
        <v>298.13</v>
      </c>
      <c r="T321" s="102">
        <f t="shared" si="404"/>
        <v>120.29</v>
      </c>
      <c r="U321" s="26">
        <f t="shared" si="405"/>
        <v>11.18</v>
      </c>
      <c r="V321" s="102">
        <f t="shared" si="406"/>
        <v>110</v>
      </c>
      <c r="W321" s="102">
        <f t="shared" si="407"/>
        <v>0</v>
      </c>
      <c r="X321" s="26">
        <f t="shared" si="408"/>
        <v>539.6</v>
      </c>
      <c r="Y321" s="26">
        <f t="shared" si="409"/>
        <v>1797.84</v>
      </c>
      <c r="Z321" s="157"/>
      <c r="AA321" s="119" t="s">
        <v>63</v>
      </c>
      <c r="AB321" s="120">
        <f t="shared" ref="AB321:AH321" si="413">K321+R321</f>
        <v>44.72</v>
      </c>
      <c r="AC321" s="120">
        <f t="shared" si="413"/>
        <v>894.39</v>
      </c>
      <c r="AD321" s="120">
        <f t="shared" si="413"/>
        <v>601.46</v>
      </c>
      <c r="AE321" s="120">
        <f t="shared" si="413"/>
        <v>37.27</v>
      </c>
      <c r="AF321" s="120">
        <f t="shared" si="413"/>
        <v>220</v>
      </c>
      <c r="AG321" s="120">
        <f t="shared" si="413"/>
        <v>0</v>
      </c>
      <c r="AH321" s="120">
        <f t="shared" si="413"/>
        <v>1797.84</v>
      </c>
      <c r="AI321" s="119" t="s">
        <v>32</v>
      </c>
    </row>
    <row r="322" s="76" customFormat="1" ht="19" customHeight="1" spans="1:35">
      <c r="A322" s="100">
        <f t="shared" si="394"/>
        <v>319</v>
      </c>
      <c r="B322" s="26" t="s">
        <v>193</v>
      </c>
      <c r="C322" s="18" t="s">
        <v>794</v>
      </c>
      <c r="D322" s="136" t="s">
        <v>795</v>
      </c>
      <c r="E322" s="149">
        <v>3726.65</v>
      </c>
      <c r="F322" s="102">
        <v>3726.65</v>
      </c>
      <c r="G322" s="138">
        <v>6014.67</v>
      </c>
      <c r="H322" s="138">
        <v>3726.65</v>
      </c>
      <c r="I322" s="154">
        <v>2200</v>
      </c>
      <c r="J322" s="102"/>
      <c r="K322" s="26">
        <f t="shared" si="395"/>
        <v>44.72</v>
      </c>
      <c r="L322" s="26">
        <f t="shared" si="396"/>
        <v>596.26</v>
      </c>
      <c r="M322" s="102">
        <f t="shared" si="397"/>
        <v>481.17</v>
      </c>
      <c r="N322" s="26">
        <f t="shared" si="398"/>
        <v>26.09</v>
      </c>
      <c r="O322" s="102">
        <f t="shared" si="399"/>
        <v>110</v>
      </c>
      <c r="P322" s="102">
        <f t="shared" si="400"/>
        <v>0</v>
      </c>
      <c r="Q322" s="102">
        <f t="shared" si="401"/>
        <v>1258.24</v>
      </c>
      <c r="R322" s="26">
        <f t="shared" si="402"/>
        <v>0</v>
      </c>
      <c r="S322" s="26">
        <f t="shared" si="403"/>
        <v>298.13</v>
      </c>
      <c r="T322" s="102">
        <f t="shared" si="404"/>
        <v>120.29</v>
      </c>
      <c r="U322" s="26">
        <f t="shared" si="405"/>
        <v>11.18</v>
      </c>
      <c r="V322" s="102">
        <f t="shared" si="406"/>
        <v>110</v>
      </c>
      <c r="W322" s="102">
        <f t="shared" si="407"/>
        <v>0</v>
      </c>
      <c r="X322" s="26">
        <f t="shared" si="408"/>
        <v>539.6</v>
      </c>
      <c r="Y322" s="26">
        <f t="shared" si="409"/>
        <v>1797.84</v>
      </c>
      <c r="Z322" s="157"/>
      <c r="AA322" s="119" t="s">
        <v>57</v>
      </c>
      <c r="AB322" s="120">
        <f t="shared" ref="AB322:AH322" si="414">K322+R322</f>
        <v>44.72</v>
      </c>
      <c r="AC322" s="120">
        <f t="shared" si="414"/>
        <v>894.39</v>
      </c>
      <c r="AD322" s="120">
        <f t="shared" si="414"/>
        <v>601.46</v>
      </c>
      <c r="AE322" s="120">
        <f t="shared" si="414"/>
        <v>37.27</v>
      </c>
      <c r="AF322" s="120">
        <f t="shared" si="414"/>
        <v>220</v>
      </c>
      <c r="AG322" s="120">
        <f t="shared" si="414"/>
        <v>0</v>
      </c>
      <c r="AH322" s="120">
        <f t="shared" si="414"/>
        <v>1797.84</v>
      </c>
      <c r="AI322" s="119" t="s">
        <v>32</v>
      </c>
    </row>
    <row r="323" s="76" customFormat="1" ht="19" customHeight="1" spans="1:35">
      <c r="A323" s="100">
        <f t="shared" si="394"/>
        <v>320</v>
      </c>
      <c r="B323" s="26" t="s">
        <v>193</v>
      </c>
      <c r="C323" s="29" t="s">
        <v>798</v>
      </c>
      <c r="D323" s="136" t="s">
        <v>799</v>
      </c>
      <c r="E323" s="149">
        <v>3726.65</v>
      </c>
      <c r="F323" s="102">
        <v>3726.65</v>
      </c>
      <c r="G323" s="138">
        <v>6014.67</v>
      </c>
      <c r="H323" s="138">
        <v>3726.65</v>
      </c>
      <c r="I323" s="154">
        <v>2200</v>
      </c>
      <c r="J323" s="102"/>
      <c r="K323" s="26">
        <f t="shared" si="395"/>
        <v>44.72</v>
      </c>
      <c r="L323" s="26">
        <f t="shared" si="396"/>
        <v>596.26</v>
      </c>
      <c r="M323" s="102">
        <f t="shared" si="397"/>
        <v>481.17</v>
      </c>
      <c r="N323" s="26">
        <f t="shared" si="398"/>
        <v>26.09</v>
      </c>
      <c r="O323" s="102">
        <f t="shared" si="399"/>
        <v>110</v>
      </c>
      <c r="P323" s="102">
        <f t="shared" si="400"/>
        <v>0</v>
      </c>
      <c r="Q323" s="102">
        <f t="shared" si="401"/>
        <v>1258.24</v>
      </c>
      <c r="R323" s="26">
        <f t="shared" si="402"/>
        <v>0</v>
      </c>
      <c r="S323" s="26">
        <f t="shared" si="403"/>
        <v>298.13</v>
      </c>
      <c r="T323" s="102">
        <f t="shared" si="404"/>
        <v>120.29</v>
      </c>
      <c r="U323" s="26">
        <f t="shared" si="405"/>
        <v>11.18</v>
      </c>
      <c r="V323" s="102">
        <f t="shared" si="406"/>
        <v>110</v>
      </c>
      <c r="W323" s="102">
        <f t="shared" si="407"/>
        <v>0</v>
      </c>
      <c r="X323" s="26">
        <f t="shared" si="408"/>
        <v>539.6</v>
      </c>
      <c r="Y323" s="26">
        <f t="shared" si="409"/>
        <v>1797.84</v>
      </c>
      <c r="Z323" s="157"/>
      <c r="AA323" s="119" t="s">
        <v>57</v>
      </c>
      <c r="AB323" s="120">
        <f t="shared" ref="AB323:AH323" si="415">K323+R323</f>
        <v>44.72</v>
      </c>
      <c r="AC323" s="120">
        <f t="shared" si="415"/>
        <v>894.39</v>
      </c>
      <c r="AD323" s="120">
        <f t="shared" si="415"/>
        <v>601.46</v>
      </c>
      <c r="AE323" s="120">
        <f t="shared" si="415"/>
        <v>37.27</v>
      </c>
      <c r="AF323" s="120">
        <f t="shared" si="415"/>
        <v>220</v>
      </c>
      <c r="AG323" s="120">
        <f t="shared" si="415"/>
        <v>0</v>
      </c>
      <c r="AH323" s="120">
        <f t="shared" si="415"/>
        <v>1797.84</v>
      </c>
      <c r="AI323" s="119" t="s">
        <v>32</v>
      </c>
    </row>
    <row r="324" s="76" customFormat="1" ht="19" customHeight="1" spans="1:35">
      <c r="A324" s="100">
        <f t="shared" si="394"/>
        <v>321</v>
      </c>
      <c r="B324" s="26" t="s">
        <v>153</v>
      </c>
      <c r="C324" s="18" t="s">
        <v>800</v>
      </c>
      <c r="D324" s="136" t="s">
        <v>801</v>
      </c>
      <c r="E324" s="149">
        <v>3726.65</v>
      </c>
      <c r="F324" s="102">
        <v>3726.65</v>
      </c>
      <c r="G324" s="138">
        <v>6014.67</v>
      </c>
      <c r="H324" s="138">
        <v>3726.65</v>
      </c>
      <c r="I324" s="154">
        <v>3180</v>
      </c>
      <c r="J324" s="102"/>
      <c r="K324" s="26">
        <f t="shared" si="395"/>
        <v>44.72</v>
      </c>
      <c r="L324" s="26">
        <f t="shared" si="396"/>
        <v>596.26</v>
      </c>
      <c r="M324" s="102">
        <f t="shared" si="397"/>
        <v>481.17</v>
      </c>
      <c r="N324" s="26">
        <f t="shared" si="398"/>
        <v>26.09</v>
      </c>
      <c r="O324" s="102">
        <f t="shared" si="399"/>
        <v>159</v>
      </c>
      <c r="P324" s="102">
        <f t="shared" si="400"/>
        <v>0</v>
      </c>
      <c r="Q324" s="102">
        <f t="shared" si="401"/>
        <v>1307.24</v>
      </c>
      <c r="R324" s="26">
        <f t="shared" si="402"/>
        <v>0</v>
      </c>
      <c r="S324" s="26">
        <f t="shared" si="403"/>
        <v>298.13</v>
      </c>
      <c r="T324" s="102">
        <f t="shared" si="404"/>
        <v>120.29</v>
      </c>
      <c r="U324" s="26">
        <f t="shared" si="405"/>
        <v>11.18</v>
      </c>
      <c r="V324" s="102">
        <f t="shared" si="406"/>
        <v>159</v>
      </c>
      <c r="W324" s="102">
        <f t="shared" si="407"/>
        <v>0</v>
      </c>
      <c r="X324" s="26">
        <f t="shared" si="408"/>
        <v>588.6</v>
      </c>
      <c r="Y324" s="26">
        <f t="shared" si="409"/>
        <v>1895.84</v>
      </c>
      <c r="Z324" s="157"/>
      <c r="AA324" s="119" t="s">
        <v>76</v>
      </c>
      <c r="AB324" s="120">
        <f t="shared" ref="AB324:AH324" si="416">K324+R324</f>
        <v>44.72</v>
      </c>
      <c r="AC324" s="120">
        <f t="shared" si="416"/>
        <v>894.39</v>
      </c>
      <c r="AD324" s="120">
        <f t="shared" si="416"/>
        <v>601.46</v>
      </c>
      <c r="AE324" s="120">
        <f t="shared" si="416"/>
        <v>37.27</v>
      </c>
      <c r="AF324" s="120">
        <f t="shared" si="416"/>
        <v>318</v>
      </c>
      <c r="AG324" s="120">
        <f t="shared" si="416"/>
        <v>0</v>
      </c>
      <c r="AH324" s="120">
        <f t="shared" si="416"/>
        <v>1895.84</v>
      </c>
      <c r="AI324" s="119" t="s">
        <v>31</v>
      </c>
    </row>
    <row r="325" s="76" customFormat="1" ht="19" customHeight="1" spans="1:35">
      <c r="A325" s="100">
        <f t="shared" si="394"/>
        <v>322</v>
      </c>
      <c r="B325" s="26" t="s">
        <v>207</v>
      </c>
      <c r="C325" s="18" t="s">
        <v>802</v>
      </c>
      <c r="D325" s="136" t="s">
        <v>803</v>
      </c>
      <c r="E325" s="149">
        <v>3726.65</v>
      </c>
      <c r="F325" s="102">
        <v>3726.65</v>
      </c>
      <c r="G325" s="138">
        <v>6014.67</v>
      </c>
      <c r="H325" s="138">
        <v>3726.65</v>
      </c>
      <c r="I325" s="154">
        <v>3180</v>
      </c>
      <c r="J325" s="102"/>
      <c r="K325" s="26">
        <f t="shared" si="395"/>
        <v>44.72</v>
      </c>
      <c r="L325" s="26">
        <f t="shared" si="396"/>
        <v>596.26</v>
      </c>
      <c r="M325" s="102">
        <f t="shared" si="397"/>
        <v>481.17</v>
      </c>
      <c r="N325" s="26">
        <f t="shared" si="398"/>
        <v>26.09</v>
      </c>
      <c r="O325" s="102">
        <f t="shared" si="399"/>
        <v>159</v>
      </c>
      <c r="P325" s="102">
        <f t="shared" si="400"/>
        <v>0</v>
      </c>
      <c r="Q325" s="102">
        <f t="shared" si="401"/>
        <v>1307.24</v>
      </c>
      <c r="R325" s="26">
        <f t="shared" si="402"/>
        <v>0</v>
      </c>
      <c r="S325" s="26">
        <f t="shared" si="403"/>
        <v>298.13</v>
      </c>
      <c r="T325" s="102">
        <f t="shared" si="404"/>
        <v>120.29</v>
      </c>
      <c r="U325" s="26">
        <f t="shared" si="405"/>
        <v>11.18</v>
      </c>
      <c r="V325" s="102">
        <f t="shared" si="406"/>
        <v>159</v>
      </c>
      <c r="W325" s="102">
        <f t="shared" si="407"/>
        <v>0</v>
      </c>
      <c r="X325" s="26">
        <f t="shared" si="408"/>
        <v>588.6</v>
      </c>
      <c r="Y325" s="26">
        <f t="shared" si="409"/>
        <v>1895.84</v>
      </c>
      <c r="Z325" s="157"/>
      <c r="AA325" s="119" t="s">
        <v>52</v>
      </c>
      <c r="AB325" s="120">
        <f t="shared" ref="AB325:AH325" si="417">K325+R325</f>
        <v>44.72</v>
      </c>
      <c r="AC325" s="120">
        <f t="shared" si="417"/>
        <v>894.39</v>
      </c>
      <c r="AD325" s="120">
        <f t="shared" si="417"/>
        <v>601.46</v>
      </c>
      <c r="AE325" s="120">
        <f t="shared" si="417"/>
        <v>37.27</v>
      </c>
      <c r="AF325" s="120">
        <f t="shared" si="417"/>
        <v>318</v>
      </c>
      <c r="AG325" s="120">
        <f t="shared" si="417"/>
        <v>0</v>
      </c>
      <c r="AH325" s="120">
        <f t="shared" si="417"/>
        <v>1895.84</v>
      </c>
      <c r="AI325" s="119" t="s">
        <v>34</v>
      </c>
    </row>
    <row r="326" s="76" customFormat="1" ht="19" customHeight="1" spans="1:35">
      <c r="A326" s="100">
        <f t="shared" ref="A326:A389" si="418">ROW()-3</f>
        <v>323</v>
      </c>
      <c r="B326" s="26" t="s">
        <v>103</v>
      </c>
      <c r="C326" s="18" t="s">
        <v>806</v>
      </c>
      <c r="D326" s="112" t="s">
        <v>807</v>
      </c>
      <c r="E326" s="149">
        <v>3726.65</v>
      </c>
      <c r="F326" s="102">
        <v>3726.65</v>
      </c>
      <c r="G326" s="138">
        <v>6014.67</v>
      </c>
      <c r="H326" s="138">
        <v>3726.65</v>
      </c>
      <c r="I326" s="154">
        <v>2200</v>
      </c>
      <c r="J326" s="102"/>
      <c r="K326" s="26">
        <f t="shared" ref="K326:K389" si="419">ROUND(E326*0.012,2)</f>
        <v>44.72</v>
      </c>
      <c r="L326" s="26">
        <f t="shared" ref="L326:L389" si="420">ROUND(F326*0.16,2)</f>
        <v>596.26</v>
      </c>
      <c r="M326" s="102">
        <f t="shared" ref="M326:M389" si="421">ROUND(G326*0.08,2)</f>
        <v>481.17</v>
      </c>
      <c r="N326" s="26">
        <f t="shared" ref="N326:N389" si="422">ROUND(H326*0.007,2)</f>
        <v>26.09</v>
      </c>
      <c r="O326" s="102">
        <f t="shared" ref="O326:O389" si="423">I326*5%</f>
        <v>110</v>
      </c>
      <c r="P326" s="102">
        <f t="shared" ref="P326:P389" si="424">J326*50%</f>
        <v>0</v>
      </c>
      <c r="Q326" s="102">
        <f t="shared" ref="Q326:Q389" si="425">SUM(K326:P326)</f>
        <v>1258.24</v>
      </c>
      <c r="R326" s="26">
        <f t="shared" ref="R326:R389" si="426">E326*0</f>
        <v>0</v>
      </c>
      <c r="S326" s="26">
        <f t="shared" ref="S326:S389" si="427">ROUND(F326*0.08,2)</f>
        <v>298.13</v>
      </c>
      <c r="T326" s="102">
        <f t="shared" ref="T326:T389" si="428">ROUND(G326*0.02,2)</f>
        <v>120.29</v>
      </c>
      <c r="U326" s="26">
        <f t="shared" ref="U326:U389" si="429">ROUND(H326*0.003,2)</f>
        <v>11.18</v>
      </c>
      <c r="V326" s="102">
        <f t="shared" ref="V326:V389" si="430">I326*5%</f>
        <v>110</v>
      </c>
      <c r="W326" s="102">
        <f t="shared" ref="W326:W389" si="431">J326*50%</f>
        <v>0</v>
      </c>
      <c r="X326" s="26">
        <f t="shared" ref="X326:X389" si="432">SUM(R326:W326)</f>
        <v>539.6</v>
      </c>
      <c r="Y326" s="26">
        <f t="shared" ref="Y326:Y389" si="433">Q326+X326</f>
        <v>1797.84</v>
      </c>
      <c r="Z326" s="157"/>
      <c r="AA326" s="119" t="s">
        <v>64</v>
      </c>
      <c r="AB326" s="120">
        <f t="shared" ref="AB326:AH326" si="434">K326+R326</f>
        <v>44.72</v>
      </c>
      <c r="AC326" s="120">
        <f t="shared" si="434"/>
        <v>894.39</v>
      </c>
      <c r="AD326" s="120">
        <f t="shared" si="434"/>
        <v>601.46</v>
      </c>
      <c r="AE326" s="120">
        <f t="shared" si="434"/>
        <v>37.27</v>
      </c>
      <c r="AF326" s="120">
        <f t="shared" si="434"/>
        <v>220</v>
      </c>
      <c r="AG326" s="120">
        <f t="shared" si="434"/>
        <v>0</v>
      </c>
      <c r="AH326" s="120">
        <f t="shared" si="434"/>
        <v>1797.84</v>
      </c>
      <c r="AI326" s="119" t="s">
        <v>32</v>
      </c>
    </row>
    <row r="327" s="76" customFormat="1" ht="19" customHeight="1" spans="1:35">
      <c r="A327" s="100">
        <f t="shared" si="418"/>
        <v>324</v>
      </c>
      <c r="B327" s="26" t="s">
        <v>517</v>
      </c>
      <c r="C327" s="18" t="s">
        <v>808</v>
      </c>
      <c r="D327" s="112" t="s">
        <v>809</v>
      </c>
      <c r="E327" s="149">
        <v>3726.65</v>
      </c>
      <c r="F327" s="102">
        <v>3726.65</v>
      </c>
      <c r="G327" s="138">
        <v>6014.67</v>
      </c>
      <c r="H327" s="138">
        <v>3726.65</v>
      </c>
      <c r="I327" s="154">
        <v>0</v>
      </c>
      <c r="J327" s="102"/>
      <c r="K327" s="26">
        <f t="shared" si="419"/>
        <v>44.72</v>
      </c>
      <c r="L327" s="26">
        <f t="shared" si="420"/>
        <v>596.26</v>
      </c>
      <c r="M327" s="102">
        <f t="shared" si="421"/>
        <v>481.17</v>
      </c>
      <c r="N327" s="26">
        <f t="shared" si="422"/>
        <v>26.09</v>
      </c>
      <c r="O327" s="102">
        <f t="shared" si="423"/>
        <v>0</v>
      </c>
      <c r="P327" s="102">
        <f t="shared" si="424"/>
        <v>0</v>
      </c>
      <c r="Q327" s="102">
        <f t="shared" si="425"/>
        <v>1148.24</v>
      </c>
      <c r="R327" s="26">
        <f t="shared" si="426"/>
        <v>0</v>
      </c>
      <c r="S327" s="26">
        <f t="shared" si="427"/>
        <v>298.13</v>
      </c>
      <c r="T327" s="102">
        <f t="shared" si="428"/>
        <v>120.29</v>
      </c>
      <c r="U327" s="26">
        <f t="shared" si="429"/>
        <v>11.18</v>
      </c>
      <c r="V327" s="102">
        <f t="shared" si="430"/>
        <v>0</v>
      </c>
      <c r="W327" s="102">
        <f t="shared" si="431"/>
        <v>0</v>
      </c>
      <c r="X327" s="26">
        <f t="shared" si="432"/>
        <v>429.6</v>
      </c>
      <c r="Y327" s="26">
        <f t="shared" si="433"/>
        <v>1577.84</v>
      </c>
      <c r="Z327" s="157"/>
      <c r="AA327" s="119" t="s">
        <v>44</v>
      </c>
      <c r="AB327" s="120">
        <f t="shared" ref="AB327:AH327" si="435">K327+R327</f>
        <v>44.72</v>
      </c>
      <c r="AC327" s="120">
        <f t="shared" si="435"/>
        <v>894.39</v>
      </c>
      <c r="AD327" s="120">
        <f t="shared" si="435"/>
        <v>601.46</v>
      </c>
      <c r="AE327" s="120">
        <f t="shared" si="435"/>
        <v>37.27</v>
      </c>
      <c r="AF327" s="120">
        <f t="shared" si="435"/>
        <v>0</v>
      </c>
      <c r="AG327" s="120">
        <f t="shared" si="435"/>
        <v>0</v>
      </c>
      <c r="AH327" s="120">
        <f t="shared" si="435"/>
        <v>1577.84</v>
      </c>
      <c r="AI327" s="119" t="s">
        <v>32</v>
      </c>
    </row>
    <row r="328" s="76" customFormat="1" ht="19" customHeight="1" spans="1:35">
      <c r="A328" s="100">
        <f t="shared" si="418"/>
        <v>325</v>
      </c>
      <c r="B328" s="26" t="s">
        <v>395</v>
      </c>
      <c r="C328" s="18" t="s">
        <v>810</v>
      </c>
      <c r="D328" s="112" t="s">
        <v>811</v>
      </c>
      <c r="E328" s="149">
        <v>3726.65</v>
      </c>
      <c r="F328" s="102">
        <v>3726.65</v>
      </c>
      <c r="G328" s="138">
        <v>6014.67</v>
      </c>
      <c r="H328" s="138">
        <v>3726.65</v>
      </c>
      <c r="I328" s="154">
        <v>2200</v>
      </c>
      <c r="J328" s="102"/>
      <c r="K328" s="26">
        <f t="shared" si="419"/>
        <v>44.72</v>
      </c>
      <c r="L328" s="26">
        <f t="shared" si="420"/>
        <v>596.26</v>
      </c>
      <c r="M328" s="102">
        <f t="shared" si="421"/>
        <v>481.17</v>
      </c>
      <c r="N328" s="26">
        <f t="shared" si="422"/>
        <v>26.09</v>
      </c>
      <c r="O328" s="102">
        <f t="shared" si="423"/>
        <v>110</v>
      </c>
      <c r="P328" s="102">
        <f t="shared" si="424"/>
        <v>0</v>
      </c>
      <c r="Q328" s="102">
        <f t="shared" si="425"/>
        <v>1258.24</v>
      </c>
      <c r="R328" s="26">
        <f t="shared" si="426"/>
        <v>0</v>
      </c>
      <c r="S328" s="26">
        <f t="shared" si="427"/>
        <v>298.13</v>
      </c>
      <c r="T328" s="102">
        <f t="shared" si="428"/>
        <v>120.29</v>
      </c>
      <c r="U328" s="26">
        <f t="shared" si="429"/>
        <v>11.18</v>
      </c>
      <c r="V328" s="102">
        <f t="shared" si="430"/>
        <v>110</v>
      </c>
      <c r="W328" s="102">
        <f t="shared" si="431"/>
        <v>0</v>
      </c>
      <c r="X328" s="26">
        <f t="shared" si="432"/>
        <v>539.6</v>
      </c>
      <c r="Y328" s="26">
        <f t="shared" si="433"/>
        <v>1797.84</v>
      </c>
      <c r="Z328" s="157"/>
      <c r="AA328" s="119" t="s">
        <v>62</v>
      </c>
      <c r="AB328" s="120">
        <f t="shared" ref="AB328:AH328" si="436">K328+R328</f>
        <v>44.72</v>
      </c>
      <c r="AC328" s="120">
        <f t="shared" si="436"/>
        <v>894.39</v>
      </c>
      <c r="AD328" s="120">
        <f t="shared" si="436"/>
        <v>601.46</v>
      </c>
      <c r="AE328" s="120">
        <f t="shared" si="436"/>
        <v>37.27</v>
      </c>
      <c r="AF328" s="120">
        <f t="shared" si="436"/>
        <v>220</v>
      </c>
      <c r="AG328" s="120">
        <f t="shared" si="436"/>
        <v>0</v>
      </c>
      <c r="AH328" s="120">
        <f t="shared" si="436"/>
        <v>1797.84</v>
      </c>
      <c r="AI328" s="119" t="s">
        <v>32</v>
      </c>
    </row>
    <row r="329" s="76" customFormat="1" ht="19" customHeight="1" spans="1:35">
      <c r="A329" s="100">
        <f t="shared" si="418"/>
        <v>326</v>
      </c>
      <c r="B329" s="26" t="s">
        <v>204</v>
      </c>
      <c r="C329" s="18" t="s">
        <v>812</v>
      </c>
      <c r="D329" s="112" t="s">
        <v>813</v>
      </c>
      <c r="E329" s="149">
        <v>3726.65</v>
      </c>
      <c r="F329" s="102">
        <v>3726.65</v>
      </c>
      <c r="G329" s="138">
        <v>6014.67</v>
      </c>
      <c r="H329" s="138">
        <v>3726.65</v>
      </c>
      <c r="I329" s="154">
        <v>0</v>
      </c>
      <c r="J329" s="102"/>
      <c r="K329" s="26">
        <f t="shared" si="419"/>
        <v>44.72</v>
      </c>
      <c r="L329" s="26">
        <f t="shared" si="420"/>
        <v>596.26</v>
      </c>
      <c r="M329" s="102">
        <f t="shared" si="421"/>
        <v>481.17</v>
      </c>
      <c r="N329" s="26">
        <f t="shared" si="422"/>
        <v>26.09</v>
      </c>
      <c r="O329" s="102">
        <f t="shared" si="423"/>
        <v>0</v>
      </c>
      <c r="P329" s="102">
        <f t="shared" si="424"/>
        <v>0</v>
      </c>
      <c r="Q329" s="102">
        <f t="shared" si="425"/>
        <v>1148.24</v>
      </c>
      <c r="R329" s="26">
        <f t="shared" si="426"/>
        <v>0</v>
      </c>
      <c r="S329" s="26">
        <f t="shared" si="427"/>
        <v>298.13</v>
      </c>
      <c r="T329" s="102">
        <f t="shared" si="428"/>
        <v>120.29</v>
      </c>
      <c r="U329" s="26">
        <f t="shared" si="429"/>
        <v>11.18</v>
      </c>
      <c r="V329" s="102">
        <f t="shared" si="430"/>
        <v>0</v>
      </c>
      <c r="W329" s="102">
        <f t="shared" si="431"/>
        <v>0</v>
      </c>
      <c r="X329" s="26">
        <f t="shared" si="432"/>
        <v>429.6</v>
      </c>
      <c r="Y329" s="26">
        <f t="shared" si="433"/>
        <v>1577.84</v>
      </c>
      <c r="Z329" s="157"/>
      <c r="AA329" s="119" t="s">
        <v>74</v>
      </c>
      <c r="AB329" s="120">
        <f t="shared" ref="AB329:AH329" si="437">K329+R329</f>
        <v>44.72</v>
      </c>
      <c r="AC329" s="120">
        <f t="shared" si="437"/>
        <v>894.39</v>
      </c>
      <c r="AD329" s="120">
        <f t="shared" si="437"/>
        <v>601.46</v>
      </c>
      <c r="AE329" s="120">
        <f t="shared" si="437"/>
        <v>37.27</v>
      </c>
      <c r="AF329" s="120">
        <f t="shared" si="437"/>
        <v>0</v>
      </c>
      <c r="AG329" s="120">
        <f t="shared" si="437"/>
        <v>0</v>
      </c>
      <c r="AH329" s="120">
        <f t="shared" si="437"/>
        <v>1577.84</v>
      </c>
      <c r="AI329" s="119" t="s">
        <v>31</v>
      </c>
    </row>
    <row r="330" s="76" customFormat="1" ht="19" customHeight="1" spans="1:35">
      <c r="A330" s="100">
        <f t="shared" si="418"/>
        <v>327</v>
      </c>
      <c r="B330" s="26" t="s">
        <v>193</v>
      </c>
      <c r="C330" s="18" t="s">
        <v>814</v>
      </c>
      <c r="D330" s="112" t="s">
        <v>815</v>
      </c>
      <c r="E330" s="149">
        <v>3726.65</v>
      </c>
      <c r="F330" s="102">
        <v>3726.65</v>
      </c>
      <c r="G330" s="138">
        <v>6014.67</v>
      </c>
      <c r="H330" s="138">
        <v>3726.65</v>
      </c>
      <c r="I330" s="154">
        <v>2200</v>
      </c>
      <c r="J330" s="102"/>
      <c r="K330" s="26">
        <f t="shared" si="419"/>
        <v>44.72</v>
      </c>
      <c r="L330" s="26">
        <f t="shared" si="420"/>
        <v>596.26</v>
      </c>
      <c r="M330" s="102">
        <f t="shared" si="421"/>
        <v>481.17</v>
      </c>
      <c r="N330" s="26">
        <f t="shared" si="422"/>
        <v>26.09</v>
      </c>
      <c r="O330" s="102">
        <f t="shared" si="423"/>
        <v>110</v>
      </c>
      <c r="P330" s="102">
        <f t="shared" si="424"/>
        <v>0</v>
      </c>
      <c r="Q330" s="102">
        <f t="shared" si="425"/>
        <v>1258.24</v>
      </c>
      <c r="R330" s="26">
        <f t="shared" si="426"/>
        <v>0</v>
      </c>
      <c r="S330" s="26">
        <f t="shared" si="427"/>
        <v>298.13</v>
      </c>
      <c r="T330" s="102">
        <f t="shared" si="428"/>
        <v>120.29</v>
      </c>
      <c r="U330" s="26">
        <f t="shared" si="429"/>
        <v>11.18</v>
      </c>
      <c r="V330" s="102">
        <f t="shared" si="430"/>
        <v>110</v>
      </c>
      <c r="W330" s="102">
        <f t="shared" si="431"/>
        <v>0</v>
      </c>
      <c r="X330" s="26">
        <f t="shared" si="432"/>
        <v>539.6</v>
      </c>
      <c r="Y330" s="26">
        <f t="shared" si="433"/>
        <v>1797.84</v>
      </c>
      <c r="Z330" s="157"/>
      <c r="AA330" s="119" t="s">
        <v>57</v>
      </c>
      <c r="AB330" s="120">
        <f t="shared" ref="AB330:AH330" si="438">K330+R330</f>
        <v>44.72</v>
      </c>
      <c r="AC330" s="120">
        <f t="shared" si="438"/>
        <v>894.39</v>
      </c>
      <c r="AD330" s="120">
        <f t="shared" si="438"/>
        <v>601.46</v>
      </c>
      <c r="AE330" s="120">
        <f t="shared" si="438"/>
        <v>37.27</v>
      </c>
      <c r="AF330" s="120">
        <f t="shared" si="438"/>
        <v>220</v>
      </c>
      <c r="AG330" s="120">
        <f t="shared" si="438"/>
        <v>0</v>
      </c>
      <c r="AH330" s="120">
        <f t="shared" si="438"/>
        <v>1797.84</v>
      </c>
      <c r="AI330" s="119" t="s">
        <v>32</v>
      </c>
    </row>
    <row r="331" s="76" customFormat="1" ht="19" customHeight="1" spans="1:35">
      <c r="A331" s="100">
        <f t="shared" si="418"/>
        <v>328</v>
      </c>
      <c r="B331" s="26" t="s">
        <v>185</v>
      </c>
      <c r="C331" s="18" t="s">
        <v>816</v>
      </c>
      <c r="D331" s="301" t="s">
        <v>817</v>
      </c>
      <c r="E331" s="149">
        <v>3726.65</v>
      </c>
      <c r="F331" s="102">
        <v>3726.65</v>
      </c>
      <c r="G331" s="138">
        <v>6014.67</v>
      </c>
      <c r="H331" s="138">
        <v>3726.65</v>
      </c>
      <c r="I331" s="154">
        <v>2200</v>
      </c>
      <c r="J331" s="102"/>
      <c r="K331" s="26">
        <f t="shared" si="419"/>
        <v>44.72</v>
      </c>
      <c r="L331" s="26">
        <f t="shared" si="420"/>
        <v>596.26</v>
      </c>
      <c r="M331" s="102">
        <f t="shared" si="421"/>
        <v>481.17</v>
      </c>
      <c r="N331" s="26">
        <f t="shared" si="422"/>
        <v>26.09</v>
      </c>
      <c r="O331" s="102">
        <f t="shared" si="423"/>
        <v>110</v>
      </c>
      <c r="P331" s="102">
        <f t="shared" si="424"/>
        <v>0</v>
      </c>
      <c r="Q331" s="102">
        <f t="shared" si="425"/>
        <v>1258.24</v>
      </c>
      <c r="R331" s="26">
        <f t="shared" si="426"/>
        <v>0</v>
      </c>
      <c r="S331" s="26">
        <f t="shared" si="427"/>
        <v>298.13</v>
      </c>
      <c r="T331" s="102">
        <f t="shared" si="428"/>
        <v>120.29</v>
      </c>
      <c r="U331" s="26">
        <f t="shared" si="429"/>
        <v>11.18</v>
      </c>
      <c r="V331" s="102">
        <f t="shared" si="430"/>
        <v>110</v>
      </c>
      <c r="W331" s="102">
        <f t="shared" si="431"/>
        <v>0</v>
      </c>
      <c r="X331" s="26">
        <f t="shared" si="432"/>
        <v>539.6</v>
      </c>
      <c r="Y331" s="26">
        <f t="shared" si="433"/>
        <v>1797.84</v>
      </c>
      <c r="Z331" s="157"/>
      <c r="AA331" s="119" t="s">
        <v>54</v>
      </c>
      <c r="AB331" s="120">
        <f t="shared" ref="AB331:AH331" si="439">K331+R331</f>
        <v>44.72</v>
      </c>
      <c r="AC331" s="120">
        <f t="shared" si="439"/>
        <v>894.39</v>
      </c>
      <c r="AD331" s="120">
        <f t="shared" si="439"/>
        <v>601.46</v>
      </c>
      <c r="AE331" s="120">
        <f t="shared" si="439"/>
        <v>37.27</v>
      </c>
      <c r="AF331" s="120">
        <f t="shared" si="439"/>
        <v>220</v>
      </c>
      <c r="AG331" s="120">
        <f t="shared" si="439"/>
        <v>0</v>
      </c>
      <c r="AH331" s="120">
        <f t="shared" si="439"/>
        <v>1797.84</v>
      </c>
      <c r="AI331" s="119" t="s">
        <v>32</v>
      </c>
    </row>
    <row r="332" s="76" customFormat="1" ht="19" customHeight="1" spans="1:35">
      <c r="A332" s="100">
        <f t="shared" si="418"/>
        <v>329</v>
      </c>
      <c r="B332" s="26" t="s">
        <v>103</v>
      </c>
      <c r="C332" s="18" t="s">
        <v>818</v>
      </c>
      <c r="D332" s="301" t="s">
        <v>819</v>
      </c>
      <c r="E332" s="149">
        <v>3726.65</v>
      </c>
      <c r="F332" s="102">
        <v>3726.65</v>
      </c>
      <c r="G332" s="138">
        <v>6014.67</v>
      </c>
      <c r="H332" s="138">
        <v>3726.65</v>
      </c>
      <c r="I332" s="154">
        <v>2200</v>
      </c>
      <c r="J332" s="102"/>
      <c r="K332" s="26">
        <f t="shared" si="419"/>
        <v>44.72</v>
      </c>
      <c r="L332" s="26">
        <f t="shared" si="420"/>
        <v>596.26</v>
      </c>
      <c r="M332" s="102">
        <f t="shared" si="421"/>
        <v>481.17</v>
      </c>
      <c r="N332" s="26">
        <f t="shared" si="422"/>
        <v>26.09</v>
      </c>
      <c r="O332" s="102">
        <f t="shared" si="423"/>
        <v>110</v>
      </c>
      <c r="P332" s="102">
        <f t="shared" si="424"/>
        <v>0</v>
      </c>
      <c r="Q332" s="102">
        <f t="shared" si="425"/>
        <v>1258.24</v>
      </c>
      <c r="R332" s="26">
        <f t="shared" si="426"/>
        <v>0</v>
      </c>
      <c r="S332" s="26">
        <f t="shared" si="427"/>
        <v>298.13</v>
      </c>
      <c r="T332" s="102">
        <f t="shared" si="428"/>
        <v>120.29</v>
      </c>
      <c r="U332" s="26">
        <f t="shared" si="429"/>
        <v>11.18</v>
      </c>
      <c r="V332" s="102">
        <f t="shared" si="430"/>
        <v>110</v>
      </c>
      <c r="W332" s="102">
        <f t="shared" si="431"/>
        <v>0</v>
      </c>
      <c r="X332" s="26">
        <f t="shared" si="432"/>
        <v>539.6</v>
      </c>
      <c r="Y332" s="26">
        <f t="shared" si="433"/>
        <v>1797.84</v>
      </c>
      <c r="Z332" s="157"/>
      <c r="AA332" s="119" t="s">
        <v>64</v>
      </c>
      <c r="AB332" s="120">
        <f t="shared" ref="AB332:AH332" si="440">K332+R332</f>
        <v>44.72</v>
      </c>
      <c r="AC332" s="120">
        <f t="shared" si="440"/>
        <v>894.39</v>
      </c>
      <c r="AD332" s="120">
        <f t="shared" si="440"/>
        <v>601.46</v>
      </c>
      <c r="AE332" s="120">
        <f t="shared" si="440"/>
        <v>37.27</v>
      </c>
      <c r="AF332" s="120">
        <f t="shared" si="440"/>
        <v>220</v>
      </c>
      <c r="AG332" s="120">
        <f t="shared" si="440"/>
        <v>0</v>
      </c>
      <c r="AH332" s="120">
        <f t="shared" si="440"/>
        <v>1797.84</v>
      </c>
      <c r="AI332" s="119" t="s">
        <v>32</v>
      </c>
    </row>
    <row r="333" s="76" customFormat="1" ht="19" customHeight="1" spans="1:35">
      <c r="A333" s="100">
        <f t="shared" si="418"/>
        <v>330</v>
      </c>
      <c r="B333" s="26" t="s">
        <v>103</v>
      </c>
      <c r="C333" s="18" t="s">
        <v>820</v>
      </c>
      <c r="D333" s="112" t="s">
        <v>821</v>
      </c>
      <c r="E333" s="149">
        <v>3726.65</v>
      </c>
      <c r="F333" s="102">
        <v>3726.65</v>
      </c>
      <c r="G333" s="138">
        <v>6014.67</v>
      </c>
      <c r="H333" s="138">
        <v>3726.65</v>
      </c>
      <c r="I333" s="154">
        <v>2200</v>
      </c>
      <c r="J333" s="102"/>
      <c r="K333" s="26">
        <f t="shared" si="419"/>
        <v>44.72</v>
      </c>
      <c r="L333" s="26">
        <f t="shared" si="420"/>
        <v>596.26</v>
      </c>
      <c r="M333" s="102">
        <f t="shared" si="421"/>
        <v>481.17</v>
      </c>
      <c r="N333" s="26">
        <f t="shared" si="422"/>
        <v>26.09</v>
      </c>
      <c r="O333" s="102">
        <f t="shared" si="423"/>
        <v>110</v>
      </c>
      <c r="P333" s="102">
        <f t="shared" si="424"/>
        <v>0</v>
      </c>
      <c r="Q333" s="102">
        <f t="shared" si="425"/>
        <v>1258.24</v>
      </c>
      <c r="R333" s="26">
        <f t="shared" si="426"/>
        <v>0</v>
      </c>
      <c r="S333" s="26">
        <f t="shared" si="427"/>
        <v>298.13</v>
      </c>
      <c r="T333" s="102">
        <f t="shared" si="428"/>
        <v>120.29</v>
      </c>
      <c r="U333" s="26">
        <f t="shared" si="429"/>
        <v>11.18</v>
      </c>
      <c r="V333" s="102">
        <f t="shared" si="430"/>
        <v>110</v>
      </c>
      <c r="W333" s="102">
        <f t="shared" si="431"/>
        <v>0</v>
      </c>
      <c r="X333" s="26">
        <f t="shared" si="432"/>
        <v>539.6</v>
      </c>
      <c r="Y333" s="26">
        <f t="shared" si="433"/>
        <v>1797.84</v>
      </c>
      <c r="Z333" s="157"/>
      <c r="AA333" s="119" t="s">
        <v>64</v>
      </c>
      <c r="AB333" s="120">
        <f t="shared" ref="AB333:AH333" si="441">K333+R333</f>
        <v>44.72</v>
      </c>
      <c r="AC333" s="120">
        <f t="shared" si="441"/>
        <v>894.39</v>
      </c>
      <c r="AD333" s="120">
        <f t="shared" si="441"/>
        <v>601.46</v>
      </c>
      <c r="AE333" s="120">
        <f t="shared" si="441"/>
        <v>37.27</v>
      </c>
      <c r="AF333" s="120">
        <f t="shared" si="441"/>
        <v>220</v>
      </c>
      <c r="AG333" s="120">
        <f t="shared" si="441"/>
        <v>0</v>
      </c>
      <c r="AH333" s="120">
        <f t="shared" si="441"/>
        <v>1797.84</v>
      </c>
      <c r="AI333" s="119" t="s">
        <v>32</v>
      </c>
    </row>
    <row r="334" s="76" customFormat="1" ht="19" customHeight="1" spans="1:35">
      <c r="A334" s="100">
        <f t="shared" si="418"/>
        <v>331</v>
      </c>
      <c r="B334" s="26" t="s">
        <v>395</v>
      </c>
      <c r="C334" s="18" t="s">
        <v>822</v>
      </c>
      <c r="D334" s="301" t="s">
        <v>823</v>
      </c>
      <c r="E334" s="158">
        <v>3726.65</v>
      </c>
      <c r="F334" s="149">
        <v>3820</v>
      </c>
      <c r="G334" s="138">
        <v>6014.67</v>
      </c>
      <c r="H334" s="149">
        <v>3820</v>
      </c>
      <c r="I334" s="154">
        <v>4180</v>
      </c>
      <c r="J334" s="102"/>
      <c r="K334" s="26">
        <f t="shared" si="419"/>
        <v>44.72</v>
      </c>
      <c r="L334" s="26">
        <f t="shared" si="420"/>
        <v>611.2</v>
      </c>
      <c r="M334" s="102">
        <f t="shared" si="421"/>
        <v>481.17</v>
      </c>
      <c r="N334" s="26">
        <f t="shared" si="422"/>
        <v>26.74</v>
      </c>
      <c r="O334" s="102">
        <f t="shared" si="423"/>
        <v>209</v>
      </c>
      <c r="P334" s="102">
        <f t="shared" si="424"/>
        <v>0</v>
      </c>
      <c r="Q334" s="102">
        <f t="shared" si="425"/>
        <v>1372.83</v>
      </c>
      <c r="R334" s="26">
        <f t="shared" si="426"/>
        <v>0</v>
      </c>
      <c r="S334" s="26">
        <f t="shared" si="427"/>
        <v>305.6</v>
      </c>
      <c r="T334" s="102">
        <f t="shared" si="428"/>
        <v>120.29</v>
      </c>
      <c r="U334" s="26">
        <f t="shared" si="429"/>
        <v>11.46</v>
      </c>
      <c r="V334" s="102">
        <f t="shared" si="430"/>
        <v>209</v>
      </c>
      <c r="W334" s="102">
        <f t="shared" si="431"/>
        <v>0</v>
      </c>
      <c r="X334" s="26">
        <f t="shared" si="432"/>
        <v>646.35</v>
      </c>
      <c r="Y334" s="26">
        <f t="shared" si="433"/>
        <v>2019.18</v>
      </c>
      <c r="Z334" s="157"/>
      <c r="AA334" s="119" t="s">
        <v>62</v>
      </c>
      <c r="AB334" s="120">
        <f t="shared" ref="AB334:AH334" si="442">K334+R334</f>
        <v>44.72</v>
      </c>
      <c r="AC334" s="120">
        <f t="shared" si="442"/>
        <v>916.8</v>
      </c>
      <c r="AD334" s="120">
        <f t="shared" si="442"/>
        <v>601.46</v>
      </c>
      <c r="AE334" s="120">
        <f t="shared" si="442"/>
        <v>38.2</v>
      </c>
      <c r="AF334" s="120">
        <f t="shared" si="442"/>
        <v>418</v>
      </c>
      <c r="AG334" s="120">
        <f t="shared" si="442"/>
        <v>0</v>
      </c>
      <c r="AH334" s="120">
        <f t="shared" si="442"/>
        <v>2019.18</v>
      </c>
      <c r="AI334" s="119" t="s">
        <v>32</v>
      </c>
    </row>
    <row r="335" s="76" customFormat="1" ht="19" customHeight="1" spans="1:35">
      <c r="A335" s="100">
        <f t="shared" si="418"/>
        <v>332</v>
      </c>
      <c r="B335" s="26" t="s">
        <v>103</v>
      </c>
      <c r="C335" s="18" t="s">
        <v>824</v>
      </c>
      <c r="D335" s="112" t="s">
        <v>825</v>
      </c>
      <c r="E335" s="149">
        <v>3726.65</v>
      </c>
      <c r="F335" s="102">
        <v>3726.65</v>
      </c>
      <c r="G335" s="138">
        <v>6014.67</v>
      </c>
      <c r="H335" s="138">
        <v>3726.65</v>
      </c>
      <c r="I335" s="154">
        <v>2200</v>
      </c>
      <c r="J335" s="102"/>
      <c r="K335" s="26">
        <f t="shared" si="419"/>
        <v>44.72</v>
      </c>
      <c r="L335" s="26">
        <f t="shared" si="420"/>
        <v>596.26</v>
      </c>
      <c r="M335" s="102">
        <f t="shared" si="421"/>
        <v>481.17</v>
      </c>
      <c r="N335" s="26">
        <f t="shared" si="422"/>
        <v>26.09</v>
      </c>
      <c r="O335" s="102">
        <f t="shared" si="423"/>
        <v>110</v>
      </c>
      <c r="P335" s="102">
        <f t="shared" si="424"/>
        <v>0</v>
      </c>
      <c r="Q335" s="102">
        <f t="shared" si="425"/>
        <v>1258.24</v>
      </c>
      <c r="R335" s="26">
        <f t="shared" si="426"/>
        <v>0</v>
      </c>
      <c r="S335" s="26">
        <f t="shared" si="427"/>
        <v>298.13</v>
      </c>
      <c r="T335" s="102">
        <f t="shared" si="428"/>
        <v>120.29</v>
      </c>
      <c r="U335" s="26">
        <f t="shared" si="429"/>
        <v>11.18</v>
      </c>
      <c r="V335" s="102">
        <f t="shared" si="430"/>
        <v>110</v>
      </c>
      <c r="W335" s="102">
        <f t="shared" si="431"/>
        <v>0</v>
      </c>
      <c r="X335" s="26">
        <f t="shared" si="432"/>
        <v>539.6</v>
      </c>
      <c r="Y335" s="26">
        <f t="shared" si="433"/>
        <v>1797.84</v>
      </c>
      <c r="Z335" s="157"/>
      <c r="AA335" s="119" t="s">
        <v>64</v>
      </c>
      <c r="AB335" s="120">
        <f t="shared" ref="AB335:AH335" si="443">K335+R335</f>
        <v>44.72</v>
      </c>
      <c r="AC335" s="120">
        <f t="shared" si="443"/>
        <v>894.39</v>
      </c>
      <c r="AD335" s="120">
        <f t="shared" si="443"/>
        <v>601.46</v>
      </c>
      <c r="AE335" s="120">
        <f t="shared" si="443"/>
        <v>37.27</v>
      </c>
      <c r="AF335" s="120">
        <f t="shared" si="443"/>
        <v>220</v>
      </c>
      <c r="AG335" s="120">
        <f t="shared" si="443"/>
        <v>0</v>
      </c>
      <c r="AH335" s="120">
        <f t="shared" si="443"/>
        <v>1797.84</v>
      </c>
      <c r="AI335" s="119" t="s">
        <v>32</v>
      </c>
    </row>
    <row r="336" s="76" customFormat="1" ht="19" customHeight="1" spans="1:35">
      <c r="A336" s="100">
        <f t="shared" si="418"/>
        <v>333</v>
      </c>
      <c r="B336" s="26" t="s">
        <v>395</v>
      </c>
      <c r="C336" s="18" t="s">
        <v>828</v>
      </c>
      <c r="D336" s="112" t="s">
        <v>829</v>
      </c>
      <c r="E336" s="149">
        <v>3726.65</v>
      </c>
      <c r="F336" s="102">
        <v>3726.65</v>
      </c>
      <c r="G336" s="138">
        <v>6014.67</v>
      </c>
      <c r="H336" s="138">
        <v>3726.65</v>
      </c>
      <c r="I336" s="154">
        <v>2200</v>
      </c>
      <c r="J336" s="102"/>
      <c r="K336" s="26">
        <f t="shared" si="419"/>
        <v>44.72</v>
      </c>
      <c r="L336" s="26">
        <f t="shared" si="420"/>
        <v>596.26</v>
      </c>
      <c r="M336" s="102">
        <f t="shared" si="421"/>
        <v>481.17</v>
      </c>
      <c r="N336" s="26">
        <f t="shared" si="422"/>
        <v>26.09</v>
      </c>
      <c r="O336" s="102">
        <f t="shared" si="423"/>
        <v>110</v>
      </c>
      <c r="P336" s="102">
        <f t="shared" si="424"/>
        <v>0</v>
      </c>
      <c r="Q336" s="102">
        <f t="shared" si="425"/>
        <v>1258.24</v>
      </c>
      <c r="R336" s="26">
        <f t="shared" si="426"/>
        <v>0</v>
      </c>
      <c r="S336" s="26">
        <f t="shared" si="427"/>
        <v>298.13</v>
      </c>
      <c r="T336" s="102">
        <f t="shared" si="428"/>
        <v>120.29</v>
      </c>
      <c r="U336" s="26">
        <f t="shared" si="429"/>
        <v>11.18</v>
      </c>
      <c r="V336" s="102">
        <f t="shared" si="430"/>
        <v>110</v>
      </c>
      <c r="W336" s="102">
        <f t="shared" si="431"/>
        <v>0</v>
      </c>
      <c r="X336" s="26">
        <f t="shared" si="432"/>
        <v>539.6</v>
      </c>
      <c r="Y336" s="26">
        <f t="shared" si="433"/>
        <v>1797.84</v>
      </c>
      <c r="Z336" s="157"/>
      <c r="AA336" s="119" t="s">
        <v>62</v>
      </c>
      <c r="AB336" s="120">
        <f t="shared" ref="AB336:AH336" si="444">K336+R336</f>
        <v>44.72</v>
      </c>
      <c r="AC336" s="120">
        <f t="shared" si="444"/>
        <v>894.39</v>
      </c>
      <c r="AD336" s="120">
        <f t="shared" si="444"/>
        <v>601.46</v>
      </c>
      <c r="AE336" s="120">
        <f t="shared" si="444"/>
        <v>37.27</v>
      </c>
      <c r="AF336" s="120">
        <f t="shared" si="444"/>
        <v>220</v>
      </c>
      <c r="AG336" s="120">
        <f t="shared" si="444"/>
        <v>0</v>
      </c>
      <c r="AH336" s="120">
        <f t="shared" si="444"/>
        <v>1797.84</v>
      </c>
      <c r="AI336" s="119" t="s">
        <v>32</v>
      </c>
    </row>
    <row r="337" s="76" customFormat="1" ht="19" customHeight="1" spans="1:35">
      <c r="A337" s="100">
        <f t="shared" si="418"/>
        <v>334</v>
      </c>
      <c r="B337" s="26" t="s">
        <v>190</v>
      </c>
      <c r="C337" s="18" t="s">
        <v>830</v>
      </c>
      <c r="D337" s="112" t="s">
        <v>831</v>
      </c>
      <c r="E337" s="149">
        <v>3726.65</v>
      </c>
      <c r="F337" s="102">
        <v>3726.65</v>
      </c>
      <c r="G337" s="138">
        <v>6014.67</v>
      </c>
      <c r="H337" s="138">
        <v>3726.65</v>
      </c>
      <c r="I337" s="154">
        <v>3180</v>
      </c>
      <c r="J337" s="102"/>
      <c r="K337" s="26">
        <f t="shared" si="419"/>
        <v>44.72</v>
      </c>
      <c r="L337" s="26">
        <f t="shared" si="420"/>
        <v>596.26</v>
      </c>
      <c r="M337" s="102">
        <f t="shared" si="421"/>
        <v>481.17</v>
      </c>
      <c r="N337" s="26">
        <f t="shared" si="422"/>
        <v>26.09</v>
      </c>
      <c r="O337" s="102">
        <f t="shared" si="423"/>
        <v>159</v>
      </c>
      <c r="P337" s="102">
        <f t="shared" si="424"/>
        <v>0</v>
      </c>
      <c r="Q337" s="102">
        <f t="shared" si="425"/>
        <v>1307.24</v>
      </c>
      <c r="R337" s="26">
        <f t="shared" si="426"/>
        <v>0</v>
      </c>
      <c r="S337" s="26">
        <f t="shared" si="427"/>
        <v>298.13</v>
      </c>
      <c r="T337" s="102">
        <f t="shared" si="428"/>
        <v>120.29</v>
      </c>
      <c r="U337" s="26">
        <f t="shared" si="429"/>
        <v>11.18</v>
      </c>
      <c r="V337" s="102">
        <f t="shared" si="430"/>
        <v>159</v>
      </c>
      <c r="W337" s="102">
        <f t="shared" si="431"/>
        <v>0</v>
      </c>
      <c r="X337" s="26">
        <f t="shared" si="432"/>
        <v>588.6</v>
      </c>
      <c r="Y337" s="26">
        <f t="shared" si="433"/>
        <v>1895.84</v>
      </c>
      <c r="Z337" s="157"/>
      <c r="AA337" s="119" t="s">
        <v>51</v>
      </c>
      <c r="AB337" s="120">
        <f t="shared" ref="AB337:AH337" si="445">K337+R337</f>
        <v>44.72</v>
      </c>
      <c r="AC337" s="120">
        <f t="shared" si="445"/>
        <v>894.39</v>
      </c>
      <c r="AD337" s="120">
        <f t="shared" si="445"/>
        <v>601.46</v>
      </c>
      <c r="AE337" s="120">
        <f t="shared" si="445"/>
        <v>37.27</v>
      </c>
      <c r="AF337" s="120">
        <f t="shared" si="445"/>
        <v>318</v>
      </c>
      <c r="AG337" s="120">
        <f t="shared" si="445"/>
        <v>0</v>
      </c>
      <c r="AH337" s="120">
        <f t="shared" si="445"/>
        <v>1895.84</v>
      </c>
      <c r="AI337" s="119" t="s">
        <v>31</v>
      </c>
    </row>
    <row r="338" s="76" customFormat="1" ht="19" customHeight="1" spans="1:35">
      <c r="A338" s="100">
        <f t="shared" si="418"/>
        <v>335</v>
      </c>
      <c r="B338" s="26" t="s">
        <v>193</v>
      </c>
      <c r="C338" s="18" t="s">
        <v>832</v>
      </c>
      <c r="D338" s="112" t="s">
        <v>833</v>
      </c>
      <c r="E338" s="149">
        <v>3726.65</v>
      </c>
      <c r="F338" s="102">
        <v>3726.65</v>
      </c>
      <c r="G338" s="138">
        <v>6014.67</v>
      </c>
      <c r="H338" s="138">
        <v>3726.65</v>
      </c>
      <c r="I338" s="154">
        <v>0</v>
      </c>
      <c r="J338" s="102"/>
      <c r="K338" s="26">
        <f t="shared" si="419"/>
        <v>44.72</v>
      </c>
      <c r="L338" s="26">
        <f t="shared" si="420"/>
        <v>596.26</v>
      </c>
      <c r="M338" s="102">
        <f t="shared" si="421"/>
        <v>481.17</v>
      </c>
      <c r="N338" s="26">
        <f t="shared" si="422"/>
        <v>26.09</v>
      </c>
      <c r="O338" s="102">
        <f t="shared" si="423"/>
        <v>0</v>
      </c>
      <c r="P338" s="102">
        <f t="shared" si="424"/>
        <v>0</v>
      </c>
      <c r="Q338" s="102">
        <f t="shared" si="425"/>
        <v>1148.24</v>
      </c>
      <c r="R338" s="26">
        <f t="shared" si="426"/>
        <v>0</v>
      </c>
      <c r="S338" s="26">
        <f t="shared" si="427"/>
        <v>298.13</v>
      </c>
      <c r="T338" s="102">
        <f t="shared" si="428"/>
        <v>120.29</v>
      </c>
      <c r="U338" s="26">
        <f t="shared" si="429"/>
        <v>11.18</v>
      </c>
      <c r="V338" s="102">
        <f t="shared" si="430"/>
        <v>0</v>
      </c>
      <c r="W338" s="102">
        <f t="shared" si="431"/>
        <v>0</v>
      </c>
      <c r="X338" s="26">
        <f t="shared" si="432"/>
        <v>429.6</v>
      </c>
      <c r="Y338" s="26">
        <f t="shared" si="433"/>
        <v>1577.84</v>
      </c>
      <c r="Z338" s="157"/>
      <c r="AA338" s="119" t="s">
        <v>57</v>
      </c>
      <c r="AB338" s="120">
        <f t="shared" ref="AB338:AH338" si="446">K338+R338</f>
        <v>44.72</v>
      </c>
      <c r="AC338" s="120">
        <f t="shared" si="446"/>
        <v>894.39</v>
      </c>
      <c r="AD338" s="120">
        <f t="shared" si="446"/>
        <v>601.46</v>
      </c>
      <c r="AE338" s="120">
        <f t="shared" si="446"/>
        <v>37.27</v>
      </c>
      <c r="AF338" s="120">
        <f t="shared" si="446"/>
        <v>0</v>
      </c>
      <c r="AG338" s="120">
        <f t="shared" si="446"/>
        <v>0</v>
      </c>
      <c r="AH338" s="120">
        <f t="shared" si="446"/>
        <v>1577.84</v>
      </c>
      <c r="AI338" s="119" t="s">
        <v>32</v>
      </c>
    </row>
    <row r="339" s="76" customFormat="1" ht="19" customHeight="1" spans="1:35">
      <c r="A339" s="100">
        <f t="shared" si="418"/>
        <v>336</v>
      </c>
      <c r="B339" s="26" t="s">
        <v>103</v>
      </c>
      <c r="C339" s="18" t="s">
        <v>834</v>
      </c>
      <c r="D339" s="112" t="s">
        <v>835</v>
      </c>
      <c r="E339" s="149">
        <v>3726.65</v>
      </c>
      <c r="F339" s="102">
        <v>3726.65</v>
      </c>
      <c r="G339" s="138">
        <v>6014.67</v>
      </c>
      <c r="H339" s="138">
        <v>3726.65</v>
      </c>
      <c r="I339" s="154">
        <v>2200</v>
      </c>
      <c r="J339" s="102"/>
      <c r="K339" s="26">
        <f t="shared" si="419"/>
        <v>44.72</v>
      </c>
      <c r="L339" s="26">
        <f t="shared" si="420"/>
        <v>596.26</v>
      </c>
      <c r="M339" s="102">
        <f t="shared" si="421"/>
        <v>481.17</v>
      </c>
      <c r="N339" s="26">
        <f t="shared" si="422"/>
        <v>26.09</v>
      </c>
      <c r="O339" s="102">
        <f t="shared" si="423"/>
        <v>110</v>
      </c>
      <c r="P339" s="102">
        <f t="shared" si="424"/>
        <v>0</v>
      </c>
      <c r="Q339" s="102">
        <f t="shared" si="425"/>
        <v>1258.24</v>
      </c>
      <c r="R339" s="26">
        <f t="shared" si="426"/>
        <v>0</v>
      </c>
      <c r="S339" s="26">
        <f t="shared" si="427"/>
        <v>298.13</v>
      </c>
      <c r="T339" s="102">
        <f t="shared" si="428"/>
        <v>120.29</v>
      </c>
      <c r="U339" s="26">
        <f t="shared" si="429"/>
        <v>11.18</v>
      </c>
      <c r="V339" s="102">
        <f t="shared" si="430"/>
        <v>110</v>
      </c>
      <c r="W339" s="102">
        <f t="shared" si="431"/>
        <v>0</v>
      </c>
      <c r="X339" s="26">
        <f t="shared" si="432"/>
        <v>539.6</v>
      </c>
      <c r="Y339" s="26">
        <f t="shared" si="433"/>
        <v>1797.84</v>
      </c>
      <c r="Z339" s="157"/>
      <c r="AA339" s="119" t="s">
        <v>42</v>
      </c>
      <c r="AB339" s="120">
        <f t="shared" ref="AB339:AH339" si="447">K339+R339</f>
        <v>44.72</v>
      </c>
      <c r="AC339" s="120">
        <f t="shared" si="447"/>
        <v>894.39</v>
      </c>
      <c r="AD339" s="120">
        <f t="shared" si="447"/>
        <v>601.46</v>
      </c>
      <c r="AE339" s="120">
        <f t="shared" si="447"/>
        <v>37.27</v>
      </c>
      <c r="AF339" s="120">
        <f t="shared" si="447"/>
        <v>220</v>
      </c>
      <c r="AG339" s="120">
        <f t="shared" si="447"/>
        <v>0</v>
      </c>
      <c r="AH339" s="120">
        <f t="shared" si="447"/>
        <v>1797.84</v>
      </c>
      <c r="AI339" s="119" t="s">
        <v>32</v>
      </c>
    </row>
    <row r="340" s="76" customFormat="1" ht="19" customHeight="1" spans="1:35">
      <c r="A340" s="100">
        <f t="shared" si="418"/>
        <v>337</v>
      </c>
      <c r="B340" s="26" t="s">
        <v>395</v>
      </c>
      <c r="C340" s="18" t="s">
        <v>836</v>
      </c>
      <c r="D340" s="301" t="s">
        <v>837</v>
      </c>
      <c r="E340" s="149">
        <v>3726.65</v>
      </c>
      <c r="F340" s="102">
        <v>3726.65</v>
      </c>
      <c r="G340" s="138">
        <v>6014.67</v>
      </c>
      <c r="H340" s="138">
        <v>3726.65</v>
      </c>
      <c r="I340" s="154">
        <v>2200</v>
      </c>
      <c r="J340" s="102"/>
      <c r="K340" s="26">
        <f t="shared" si="419"/>
        <v>44.72</v>
      </c>
      <c r="L340" s="26">
        <f t="shared" si="420"/>
        <v>596.26</v>
      </c>
      <c r="M340" s="102">
        <f t="shared" si="421"/>
        <v>481.17</v>
      </c>
      <c r="N340" s="26">
        <f t="shared" si="422"/>
        <v>26.09</v>
      </c>
      <c r="O340" s="102">
        <f t="shared" si="423"/>
        <v>110</v>
      </c>
      <c r="P340" s="102">
        <f t="shared" si="424"/>
        <v>0</v>
      </c>
      <c r="Q340" s="102">
        <f t="shared" si="425"/>
        <v>1258.24</v>
      </c>
      <c r="R340" s="26">
        <f t="shared" si="426"/>
        <v>0</v>
      </c>
      <c r="S340" s="26">
        <f t="shared" si="427"/>
        <v>298.13</v>
      </c>
      <c r="T340" s="102">
        <f t="shared" si="428"/>
        <v>120.29</v>
      </c>
      <c r="U340" s="26">
        <f t="shared" si="429"/>
        <v>11.18</v>
      </c>
      <c r="V340" s="102">
        <f t="shared" si="430"/>
        <v>110</v>
      </c>
      <c r="W340" s="102">
        <f t="shared" si="431"/>
        <v>0</v>
      </c>
      <c r="X340" s="26">
        <f t="shared" si="432"/>
        <v>539.6</v>
      </c>
      <c r="Y340" s="26">
        <f t="shared" si="433"/>
        <v>1797.84</v>
      </c>
      <c r="Z340" s="157"/>
      <c r="AA340" s="119" t="s">
        <v>62</v>
      </c>
      <c r="AB340" s="120">
        <f t="shared" ref="AB340:AH340" si="448">K340+R340</f>
        <v>44.72</v>
      </c>
      <c r="AC340" s="120">
        <f t="shared" si="448"/>
        <v>894.39</v>
      </c>
      <c r="AD340" s="120">
        <f t="shared" si="448"/>
        <v>601.46</v>
      </c>
      <c r="AE340" s="120">
        <f t="shared" si="448"/>
        <v>37.27</v>
      </c>
      <c r="AF340" s="120">
        <f t="shared" si="448"/>
        <v>220</v>
      </c>
      <c r="AG340" s="120">
        <f t="shared" si="448"/>
        <v>0</v>
      </c>
      <c r="AH340" s="120">
        <f t="shared" si="448"/>
        <v>1797.84</v>
      </c>
      <c r="AI340" s="119" t="s">
        <v>32</v>
      </c>
    </row>
    <row r="341" s="76" customFormat="1" ht="19" customHeight="1" spans="1:35">
      <c r="A341" s="100">
        <f t="shared" si="418"/>
        <v>338</v>
      </c>
      <c r="B341" s="26" t="s">
        <v>395</v>
      </c>
      <c r="C341" s="18" t="s">
        <v>838</v>
      </c>
      <c r="D341" s="112" t="s">
        <v>839</v>
      </c>
      <c r="E341" s="149">
        <v>3726.65</v>
      </c>
      <c r="F341" s="102">
        <v>3726.65</v>
      </c>
      <c r="G341" s="138">
        <v>6014.67</v>
      </c>
      <c r="H341" s="138">
        <v>3726.65</v>
      </c>
      <c r="I341" s="154">
        <v>2200</v>
      </c>
      <c r="J341" s="102"/>
      <c r="K341" s="26">
        <f t="shared" si="419"/>
        <v>44.72</v>
      </c>
      <c r="L341" s="26">
        <f t="shared" si="420"/>
        <v>596.26</v>
      </c>
      <c r="M341" s="102">
        <f t="shared" si="421"/>
        <v>481.17</v>
      </c>
      <c r="N341" s="26">
        <f t="shared" si="422"/>
        <v>26.09</v>
      </c>
      <c r="O341" s="102">
        <f t="shared" si="423"/>
        <v>110</v>
      </c>
      <c r="P341" s="102">
        <f t="shared" si="424"/>
        <v>0</v>
      </c>
      <c r="Q341" s="102">
        <f t="shared" si="425"/>
        <v>1258.24</v>
      </c>
      <c r="R341" s="26">
        <f t="shared" si="426"/>
        <v>0</v>
      </c>
      <c r="S341" s="26">
        <f t="shared" si="427"/>
        <v>298.13</v>
      </c>
      <c r="T341" s="102">
        <f t="shared" si="428"/>
        <v>120.29</v>
      </c>
      <c r="U341" s="26">
        <f t="shared" si="429"/>
        <v>11.18</v>
      </c>
      <c r="V341" s="102">
        <f t="shared" si="430"/>
        <v>110</v>
      </c>
      <c r="W341" s="102">
        <f t="shared" si="431"/>
        <v>0</v>
      </c>
      <c r="X341" s="26">
        <f t="shared" si="432"/>
        <v>539.6</v>
      </c>
      <c r="Y341" s="26">
        <f t="shared" si="433"/>
        <v>1797.84</v>
      </c>
      <c r="Z341" s="157"/>
      <c r="AA341" s="119" t="s">
        <v>62</v>
      </c>
      <c r="AB341" s="120">
        <f t="shared" ref="AB341:AH341" si="449">K341+R341</f>
        <v>44.72</v>
      </c>
      <c r="AC341" s="120">
        <f t="shared" si="449"/>
        <v>894.39</v>
      </c>
      <c r="AD341" s="120">
        <f t="shared" si="449"/>
        <v>601.46</v>
      </c>
      <c r="AE341" s="120">
        <f t="shared" si="449"/>
        <v>37.27</v>
      </c>
      <c r="AF341" s="120">
        <f t="shared" si="449"/>
        <v>220</v>
      </c>
      <c r="AG341" s="120">
        <f t="shared" si="449"/>
        <v>0</v>
      </c>
      <c r="AH341" s="120">
        <f t="shared" si="449"/>
        <v>1797.84</v>
      </c>
      <c r="AI341" s="119" t="s">
        <v>32</v>
      </c>
    </row>
    <row r="342" s="76" customFormat="1" ht="19" customHeight="1" spans="1:35">
      <c r="A342" s="100">
        <f t="shared" si="418"/>
        <v>339</v>
      </c>
      <c r="B342" s="26" t="s">
        <v>395</v>
      </c>
      <c r="C342" s="18" t="s">
        <v>840</v>
      </c>
      <c r="D342" s="159" t="s">
        <v>841</v>
      </c>
      <c r="E342" s="149">
        <v>3726.65</v>
      </c>
      <c r="F342" s="102">
        <v>3726.65</v>
      </c>
      <c r="G342" s="138">
        <v>6014.67</v>
      </c>
      <c r="H342" s="138">
        <v>3726.65</v>
      </c>
      <c r="I342" s="154">
        <v>2200</v>
      </c>
      <c r="J342" s="102"/>
      <c r="K342" s="26">
        <f t="shared" si="419"/>
        <v>44.72</v>
      </c>
      <c r="L342" s="26">
        <f t="shared" si="420"/>
        <v>596.26</v>
      </c>
      <c r="M342" s="102">
        <f t="shared" si="421"/>
        <v>481.17</v>
      </c>
      <c r="N342" s="26">
        <f t="shared" si="422"/>
        <v>26.09</v>
      </c>
      <c r="O342" s="102">
        <f t="shared" si="423"/>
        <v>110</v>
      </c>
      <c r="P342" s="102">
        <f t="shared" si="424"/>
        <v>0</v>
      </c>
      <c r="Q342" s="102">
        <f t="shared" si="425"/>
        <v>1258.24</v>
      </c>
      <c r="R342" s="26">
        <f t="shared" si="426"/>
        <v>0</v>
      </c>
      <c r="S342" s="26">
        <f t="shared" si="427"/>
        <v>298.13</v>
      </c>
      <c r="T342" s="102">
        <f t="shared" si="428"/>
        <v>120.29</v>
      </c>
      <c r="U342" s="26">
        <f t="shared" si="429"/>
        <v>11.18</v>
      </c>
      <c r="V342" s="102">
        <f t="shared" si="430"/>
        <v>110</v>
      </c>
      <c r="W342" s="102">
        <f t="shared" si="431"/>
        <v>0</v>
      </c>
      <c r="X342" s="26">
        <f t="shared" si="432"/>
        <v>539.6</v>
      </c>
      <c r="Y342" s="26">
        <f t="shared" si="433"/>
        <v>1797.84</v>
      </c>
      <c r="Z342" s="157"/>
      <c r="AA342" s="119" t="s">
        <v>62</v>
      </c>
      <c r="AB342" s="120">
        <f t="shared" ref="AB342:AH342" si="450">K342+R342</f>
        <v>44.72</v>
      </c>
      <c r="AC342" s="120">
        <f t="shared" si="450"/>
        <v>894.39</v>
      </c>
      <c r="AD342" s="120">
        <f t="shared" si="450"/>
        <v>601.46</v>
      </c>
      <c r="AE342" s="120">
        <f t="shared" si="450"/>
        <v>37.27</v>
      </c>
      <c r="AF342" s="120">
        <f t="shared" si="450"/>
        <v>220</v>
      </c>
      <c r="AG342" s="120">
        <f t="shared" si="450"/>
        <v>0</v>
      </c>
      <c r="AH342" s="120">
        <f t="shared" si="450"/>
        <v>1797.84</v>
      </c>
      <c r="AI342" s="119" t="s">
        <v>32</v>
      </c>
    </row>
    <row r="343" s="76" customFormat="1" ht="19" customHeight="1" spans="1:35">
      <c r="A343" s="100">
        <f t="shared" si="418"/>
        <v>340</v>
      </c>
      <c r="B343" s="26" t="s">
        <v>395</v>
      </c>
      <c r="C343" s="18" t="s">
        <v>842</v>
      </c>
      <c r="D343" s="112" t="s">
        <v>843</v>
      </c>
      <c r="E343" s="149">
        <v>3726.65</v>
      </c>
      <c r="F343" s="102">
        <v>3726.65</v>
      </c>
      <c r="G343" s="138">
        <v>6014.67</v>
      </c>
      <c r="H343" s="138">
        <v>3726.65</v>
      </c>
      <c r="I343" s="154">
        <v>2200</v>
      </c>
      <c r="J343" s="102"/>
      <c r="K343" s="26">
        <f t="shared" si="419"/>
        <v>44.72</v>
      </c>
      <c r="L343" s="26">
        <f t="shared" si="420"/>
        <v>596.26</v>
      </c>
      <c r="M343" s="102">
        <f t="shared" si="421"/>
        <v>481.17</v>
      </c>
      <c r="N343" s="26">
        <f t="shared" si="422"/>
        <v>26.09</v>
      </c>
      <c r="O343" s="102">
        <f t="shared" si="423"/>
        <v>110</v>
      </c>
      <c r="P343" s="102">
        <f t="shared" si="424"/>
        <v>0</v>
      </c>
      <c r="Q343" s="102">
        <f t="shared" si="425"/>
        <v>1258.24</v>
      </c>
      <c r="R343" s="26">
        <f t="shared" si="426"/>
        <v>0</v>
      </c>
      <c r="S343" s="26">
        <f t="shared" si="427"/>
        <v>298.13</v>
      </c>
      <c r="T343" s="102">
        <f t="shared" si="428"/>
        <v>120.29</v>
      </c>
      <c r="U343" s="26">
        <f t="shared" si="429"/>
        <v>11.18</v>
      </c>
      <c r="V343" s="102">
        <f t="shared" si="430"/>
        <v>110</v>
      </c>
      <c r="W343" s="102">
        <f t="shared" si="431"/>
        <v>0</v>
      </c>
      <c r="X343" s="26">
        <f t="shared" si="432"/>
        <v>539.6</v>
      </c>
      <c r="Y343" s="26">
        <f t="shared" si="433"/>
        <v>1797.84</v>
      </c>
      <c r="Z343" s="157"/>
      <c r="AA343" s="119" t="s">
        <v>62</v>
      </c>
      <c r="AB343" s="120">
        <f t="shared" ref="AB343:AH343" si="451">K343+R343</f>
        <v>44.72</v>
      </c>
      <c r="AC343" s="120">
        <f t="shared" si="451"/>
        <v>894.39</v>
      </c>
      <c r="AD343" s="120">
        <f t="shared" si="451"/>
        <v>601.46</v>
      </c>
      <c r="AE343" s="120">
        <f t="shared" si="451"/>
        <v>37.27</v>
      </c>
      <c r="AF343" s="120">
        <f t="shared" si="451"/>
        <v>220</v>
      </c>
      <c r="AG343" s="120">
        <f t="shared" si="451"/>
        <v>0</v>
      </c>
      <c r="AH343" s="120">
        <f t="shared" si="451"/>
        <v>1797.84</v>
      </c>
      <c r="AI343" s="119" t="s">
        <v>32</v>
      </c>
    </row>
    <row r="344" s="76" customFormat="1" ht="19" customHeight="1" spans="1:35">
      <c r="A344" s="100">
        <f t="shared" si="418"/>
        <v>341</v>
      </c>
      <c r="B344" s="26" t="s">
        <v>103</v>
      </c>
      <c r="C344" s="18" t="s">
        <v>846</v>
      </c>
      <c r="D344" s="112" t="s">
        <v>847</v>
      </c>
      <c r="E344" s="149">
        <v>3726.65</v>
      </c>
      <c r="F344" s="102">
        <v>3726.65</v>
      </c>
      <c r="G344" s="138">
        <v>6014.67</v>
      </c>
      <c r="H344" s="138">
        <v>3726.65</v>
      </c>
      <c r="I344" s="154">
        <v>2200</v>
      </c>
      <c r="J344" s="102"/>
      <c r="K344" s="26">
        <f t="shared" si="419"/>
        <v>44.72</v>
      </c>
      <c r="L344" s="26">
        <f t="shared" si="420"/>
        <v>596.26</v>
      </c>
      <c r="M344" s="102">
        <f t="shared" si="421"/>
        <v>481.17</v>
      </c>
      <c r="N344" s="26">
        <f t="shared" si="422"/>
        <v>26.09</v>
      </c>
      <c r="O344" s="102">
        <f t="shared" si="423"/>
        <v>110</v>
      </c>
      <c r="P344" s="102">
        <f t="shared" si="424"/>
        <v>0</v>
      </c>
      <c r="Q344" s="102">
        <f t="shared" si="425"/>
        <v>1258.24</v>
      </c>
      <c r="R344" s="26">
        <f t="shared" si="426"/>
        <v>0</v>
      </c>
      <c r="S344" s="26">
        <f t="shared" si="427"/>
        <v>298.13</v>
      </c>
      <c r="T344" s="102">
        <f t="shared" si="428"/>
        <v>120.29</v>
      </c>
      <c r="U344" s="26">
        <f t="shared" si="429"/>
        <v>11.18</v>
      </c>
      <c r="V344" s="102">
        <f t="shared" si="430"/>
        <v>110</v>
      </c>
      <c r="W344" s="102">
        <f t="shared" si="431"/>
        <v>0</v>
      </c>
      <c r="X344" s="26">
        <f t="shared" si="432"/>
        <v>539.6</v>
      </c>
      <c r="Y344" s="26">
        <f t="shared" si="433"/>
        <v>1797.84</v>
      </c>
      <c r="Z344" s="157"/>
      <c r="AA344" s="119" t="s">
        <v>61</v>
      </c>
      <c r="AB344" s="120">
        <f t="shared" ref="AB344:AH344" si="452">K344+R344</f>
        <v>44.72</v>
      </c>
      <c r="AC344" s="120">
        <f t="shared" si="452"/>
        <v>894.39</v>
      </c>
      <c r="AD344" s="120">
        <f t="shared" si="452"/>
        <v>601.46</v>
      </c>
      <c r="AE344" s="120">
        <f t="shared" si="452"/>
        <v>37.27</v>
      </c>
      <c r="AF344" s="120">
        <f t="shared" si="452"/>
        <v>220</v>
      </c>
      <c r="AG344" s="120">
        <f t="shared" si="452"/>
        <v>0</v>
      </c>
      <c r="AH344" s="120">
        <f t="shared" si="452"/>
        <v>1797.84</v>
      </c>
      <c r="AI344" s="119" t="s">
        <v>32</v>
      </c>
    </row>
    <row r="345" s="76" customFormat="1" ht="19" customHeight="1" spans="1:35">
      <c r="A345" s="100">
        <f t="shared" si="418"/>
        <v>342</v>
      </c>
      <c r="B345" s="26" t="s">
        <v>185</v>
      </c>
      <c r="C345" s="18" t="s">
        <v>848</v>
      </c>
      <c r="D345" s="112" t="s">
        <v>849</v>
      </c>
      <c r="E345" s="149">
        <v>3726.65</v>
      </c>
      <c r="F345" s="102">
        <v>3726.65</v>
      </c>
      <c r="G345" s="138">
        <v>6014.67</v>
      </c>
      <c r="H345" s="138">
        <v>3726.65</v>
      </c>
      <c r="I345" s="154">
        <v>2200</v>
      </c>
      <c r="J345" s="102"/>
      <c r="K345" s="26">
        <f t="shared" si="419"/>
        <v>44.72</v>
      </c>
      <c r="L345" s="26">
        <f t="shared" si="420"/>
        <v>596.26</v>
      </c>
      <c r="M345" s="102">
        <f t="shared" si="421"/>
        <v>481.17</v>
      </c>
      <c r="N345" s="26">
        <f t="shared" si="422"/>
        <v>26.09</v>
      </c>
      <c r="O345" s="102">
        <f t="shared" si="423"/>
        <v>110</v>
      </c>
      <c r="P345" s="102">
        <f t="shared" si="424"/>
        <v>0</v>
      </c>
      <c r="Q345" s="102">
        <f t="shared" si="425"/>
        <v>1258.24</v>
      </c>
      <c r="R345" s="26">
        <f t="shared" si="426"/>
        <v>0</v>
      </c>
      <c r="S345" s="26">
        <f t="shared" si="427"/>
        <v>298.13</v>
      </c>
      <c r="T345" s="102">
        <f t="shared" si="428"/>
        <v>120.29</v>
      </c>
      <c r="U345" s="26">
        <f t="shared" si="429"/>
        <v>11.18</v>
      </c>
      <c r="V345" s="102">
        <f t="shared" si="430"/>
        <v>110</v>
      </c>
      <c r="W345" s="102">
        <f t="shared" si="431"/>
        <v>0</v>
      </c>
      <c r="X345" s="26">
        <f t="shared" si="432"/>
        <v>539.6</v>
      </c>
      <c r="Y345" s="26">
        <f t="shared" si="433"/>
        <v>1797.84</v>
      </c>
      <c r="Z345" s="157"/>
      <c r="AA345" s="119" t="s">
        <v>54</v>
      </c>
      <c r="AB345" s="120">
        <f t="shared" ref="AB345:AH345" si="453">K345+R345</f>
        <v>44.72</v>
      </c>
      <c r="AC345" s="120">
        <f t="shared" si="453"/>
        <v>894.39</v>
      </c>
      <c r="AD345" s="120">
        <f t="shared" si="453"/>
        <v>601.46</v>
      </c>
      <c r="AE345" s="120">
        <f t="shared" si="453"/>
        <v>37.27</v>
      </c>
      <c r="AF345" s="120">
        <f t="shared" si="453"/>
        <v>220</v>
      </c>
      <c r="AG345" s="120">
        <f t="shared" si="453"/>
        <v>0</v>
      </c>
      <c r="AH345" s="120">
        <f t="shared" si="453"/>
        <v>1797.84</v>
      </c>
      <c r="AI345" s="119" t="s">
        <v>32</v>
      </c>
    </row>
    <row r="346" s="76" customFormat="1" ht="19" customHeight="1" spans="1:35">
      <c r="A346" s="100">
        <f t="shared" si="418"/>
        <v>343</v>
      </c>
      <c r="B346" s="26" t="s">
        <v>395</v>
      </c>
      <c r="C346" s="18" t="s">
        <v>850</v>
      </c>
      <c r="D346" s="160" t="s">
        <v>851</v>
      </c>
      <c r="E346" s="149">
        <v>3726.65</v>
      </c>
      <c r="F346" s="102">
        <v>3726.65</v>
      </c>
      <c r="G346" s="138">
        <v>6014.67</v>
      </c>
      <c r="H346" s="138">
        <v>3726.65</v>
      </c>
      <c r="I346" s="154">
        <v>2200</v>
      </c>
      <c r="J346" s="102"/>
      <c r="K346" s="26">
        <f t="shared" si="419"/>
        <v>44.72</v>
      </c>
      <c r="L346" s="26">
        <f t="shared" si="420"/>
        <v>596.26</v>
      </c>
      <c r="M346" s="102">
        <f t="shared" si="421"/>
        <v>481.17</v>
      </c>
      <c r="N346" s="26">
        <f t="shared" si="422"/>
        <v>26.09</v>
      </c>
      <c r="O346" s="102">
        <f t="shared" si="423"/>
        <v>110</v>
      </c>
      <c r="P346" s="102">
        <f t="shared" si="424"/>
        <v>0</v>
      </c>
      <c r="Q346" s="102">
        <f t="shared" si="425"/>
        <v>1258.24</v>
      </c>
      <c r="R346" s="26">
        <f t="shared" si="426"/>
        <v>0</v>
      </c>
      <c r="S346" s="26">
        <f t="shared" si="427"/>
        <v>298.13</v>
      </c>
      <c r="T346" s="102">
        <f t="shared" si="428"/>
        <v>120.29</v>
      </c>
      <c r="U346" s="26">
        <f t="shared" si="429"/>
        <v>11.18</v>
      </c>
      <c r="V346" s="102">
        <f t="shared" si="430"/>
        <v>110</v>
      </c>
      <c r="W346" s="102">
        <f t="shared" si="431"/>
        <v>0</v>
      </c>
      <c r="X346" s="26">
        <f t="shared" si="432"/>
        <v>539.6</v>
      </c>
      <c r="Y346" s="26">
        <f t="shared" si="433"/>
        <v>1797.84</v>
      </c>
      <c r="Z346" s="157"/>
      <c r="AA346" s="119" t="s">
        <v>62</v>
      </c>
      <c r="AB346" s="120">
        <f t="shared" ref="AB346:AH346" si="454">K346+R346</f>
        <v>44.72</v>
      </c>
      <c r="AC346" s="120">
        <f t="shared" si="454"/>
        <v>894.39</v>
      </c>
      <c r="AD346" s="120">
        <f t="shared" si="454"/>
        <v>601.46</v>
      </c>
      <c r="AE346" s="120">
        <f t="shared" si="454"/>
        <v>37.27</v>
      </c>
      <c r="AF346" s="120">
        <f t="shared" si="454"/>
        <v>220</v>
      </c>
      <c r="AG346" s="120">
        <f t="shared" si="454"/>
        <v>0</v>
      </c>
      <c r="AH346" s="120">
        <f t="shared" si="454"/>
        <v>1797.84</v>
      </c>
      <c r="AI346" s="119" t="s">
        <v>32</v>
      </c>
    </row>
    <row r="347" s="76" customFormat="1" ht="19" customHeight="1" spans="1:35">
      <c r="A347" s="100">
        <f t="shared" si="418"/>
        <v>344</v>
      </c>
      <c r="B347" s="26" t="s">
        <v>395</v>
      </c>
      <c r="C347" s="18" t="s">
        <v>852</v>
      </c>
      <c r="D347" s="160" t="s">
        <v>853</v>
      </c>
      <c r="E347" s="149">
        <v>3726.65</v>
      </c>
      <c r="F347" s="102">
        <v>3726.65</v>
      </c>
      <c r="G347" s="138">
        <v>6014.67</v>
      </c>
      <c r="H347" s="138">
        <v>3726.65</v>
      </c>
      <c r="I347" s="154">
        <v>2200</v>
      </c>
      <c r="J347" s="102"/>
      <c r="K347" s="26">
        <f t="shared" si="419"/>
        <v>44.72</v>
      </c>
      <c r="L347" s="26">
        <f t="shared" si="420"/>
        <v>596.26</v>
      </c>
      <c r="M347" s="102">
        <f t="shared" si="421"/>
        <v>481.17</v>
      </c>
      <c r="N347" s="26">
        <f t="shared" si="422"/>
        <v>26.09</v>
      </c>
      <c r="O347" s="102">
        <f t="shared" si="423"/>
        <v>110</v>
      </c>
      <c r="P347" s="102">
        <f t="shared" si="424"/>
        <v>0</v>
      </c>
      <c r="Q347" s="102">
        <f t="shared" si="425"/>
        <v>1258.24</v>
      </c>
      <c r="R347" s="26">
        <f t="shared" si="426"/>
        <v>0</v>
      </c>
      <c r="S347" s="26">
        <f t="shared" si="427"/>
        <v>298.13</v>
      </c>
      <c r="T347" s="102">
        <f t="shared" si="428"/>
        <v>120.29</v>
      </c>
      <c r="U347" s="26">
        <f t="shared" si="429"/>
        <v>11.18</v>
      </c>
      <c r="V347" s="102">
        <f t="shared" si="430"/>
        <v>110</v>
      </c>
      <c r="W347" s="102">
        <f t="shared" si="431"/>
        <v>0</v>
      </c>
      <c r="X347" s="26">
        <f t="shared" si="432"/>
        <v>539.6</v>
      </c>
      <c r="Y347" s="26">
        <f t="shared" si="433"/>
        <v>1797.84</v>
      </c>
      <c r="Z347" s="157"/>
      <c r="AA347" s="119" t="s">
        <v>62</v>
      </c>
      <c r="AB347" s="120">
        <f t="shared" ref="AB347:AH347" si="455">K347+R347</f>
        <v>44.72</v>
      </c>
      <c r="AC347" s="120">
        <f t="shared" si="455"/>
        <v>894.39</v>
      </c>
      <c r="AD347" s="120">
        <f t="shared" si="455"/>
        <v>601.46</v>
      </c>
      <c r="AE347" s="120">
        <f t="shared" si="455"/>
        <v>37.27</v>
      </c>
      <c r="AF347" s="120">
        <f t="shared" si="455"/>
        <v>220</v>
      </c>
      <c r="AG347" s="120">
        <f t="shared" si="455"/>
        <v>0</v>
      </c>
      <c r="AH347" s="120">
        <f t="shared" si="455"/>
        <v>1797.84</v>
      </c>
      <c r="AI347" s="119" t="s">
        <v>32</v>
      </c>
    </row>
    <row r="348" s="76" customFormat="1" ht="19" customHeight="1" spans="1:35">
      <c r="A348" s="100">
        <f t="shared" si="418"/>
        <v>345</v>
      </c>
      <c r="B348" s="26" t="s">
        <v>395</v>
      </c>
      <c r="C348" s="18" t="s">
        <v>854</v>
      </c>
      <c r="D348" s="160" t="s">
        <v>855</v>
      </c>
      <c r="E348" s="149">
        <v>3726.65</v>
      </c>
      <c r="F348" s="102">
        <v>3726.65</v>
      </c>
      <c r="G348" s="138">
        <v>6014.67</v>
      </c>
      <c r="H348" s="138">
        <v>3726.65</v>
      </c>
      <c r="I348" s="154">
        <v>2200</v>
      </c>
      <c r="J348" s="102"/>
      <c r="K348" s="26">
        <f t="shared" si="419"/>
        <v>44.72</v>
      </c>
      <c r="L348" s="26">
        <f t="shared" si="420"/>
        <v>596.26</v>
      </c>
      <c r="M348" s="102">
        <f t="shared" si="421"/>
        <v>481.17</v>
      </c>
      <c r="N348" s="26">
        <f t="shared" si="422"/>
        <v>26.09</v>
      </c>
      <c r="O348" s="102">
        <f t="shared" si="423"/>
        <v>110</v>
      </c>
      <c r="P348" s="102">
        <f t="shared" si="424"/>
        <v>0</v>
      </c>
      <c r="Q348" s="102">
        <f t="shared" si="425"/>
        <v>1258.24</v>
      </c>
      <c r="R348" s="26">
        <f t="shared" si="426"/>
        <v>0</v>
      </c>
      <c r="S348" s="26">
        <f t="shared" si="427"/>
        <v>298.13</v>
      </c>
      <c r="T348" s="102">
        <f t="shared" si="428"/>
        <v>120.29</v>
      </c>
      <c r="U348" s="26">
        <f t="shared" si="429"/>
        <v>11.18</v>
      </c>
      <c r="V348" s="102">
        <f t="shared" si="430"/>
        <v>110</v>
      </c>
      <c r="W348" s="102">
        <f t="shared" si="431"/>
        <v>0</v>
      </c>
      <c r="X348" s="26">
        <f t="shared" si="432"/>
        <v>539.6</v>
      </c>
      <c r="Y348" s="26">
        <f t="shared" si="433"/>
        <v>1797.84</v>
      </c>
      <c r="Z348" s="157"/>
      <c r="AA348" s="119" t="s">
        <v>62</v>
      </c>
      <c r="AB348" s="120">
        <f t="shared" ref="AB348:AH348" si="456">K348+R348</f>
        <v>44.72</v>
      </c>
      <c r="AC348" s="120">
        <f t="shared" si="456"/>
        <v>894.39</v>
      </c>
      <c r="AD348" s="120">
        <f t="shared" si="456"/>
        <v>601.46</v>
      </c>
      <c r="AE348" s="120">
        <f t="shared" si="456"/>
        <v>37.27</v>
      </c>
      <c r="AF348" s="120">
        <f t="shared" si="456"/>
        <v>220</v>
      </c>
      <c r="AG348" s="120">
        <f t="shared" si="456"/>
        <v>0</v>
      </c>
      <c r="AH348" s="120">
        <f t="shared" si="456"/>
        <v>1797.84</v>
      </c>
      <c r="AI348" s="119" t="s">
        <v>32</v>
      </c>
    </row>
    <row r="349" s="76" customFormat="1" ht="19" customHeight="1" spans="1:35">
      <c r="A349" s="100">
        <f t="shared" si="418"/>
        <v>346</v>
      </c>
      <c r="B349" s="26" t="s">
        <v>395</v>
      </c>
      <c r="C349" s="18" t="s">
        <v>856</v>
      </c>
      <c r="D349" s="161" t="s">
        <v>857</v>
      </c>
      <c r="E349" s="149">
        <v>3726.65</v>
      </c>
      <c r="F349" s="102">
        <v>3726.65</v>
      </c>
      <c r="G349" s="138">
        <v>6014.67</v>
      </c>
      <c r="H349" s="138">
        <v>3726.65</v>
      </c>
      <c r="I349" s="154">
        <v>2200</v>
      </c>
      <c r="J349" s="102"/>
      <c r="K349" s="26">
        <f t="shared" si="419"/>
        <v>44.72</v>
      </c>
      <c r="L349" s="26">
        <f t="shared" si="420"/>
        <v>596.26</v>
      </c>
      <c r="M349" s="102">
        <f t="shared" si="421"/>
        <v>481.17</v>
      </c>
      <c r="N349" s="26">
        <f t="shared" si="422"/>
        <v>26.09</v>
      </c>
      <c r="O349" s="102">
        <f t="shared" si="423"/>
        <v>110</v>
      </c>
      <c r="P349" s="102">
        <f t="shared" si="424"/>
        <v>0</v>
      </c>
      <c r="Q349" s="102">
        <f t="shared" si="425"/>
        <v>1258.24</v>
      </c>
      <c r="R349" s="26">
        <f t="shared" si="426"/>
        <v>0</v>
      </c>
      <c r="S349" s="26">
        <f t="shared" si="427"/>
        <v>298.13</v>
      </c>
      <c r="T349" s="102">
        <f t="shared" si="428"/>
        <v>120.29</v>
      </c>
      <c r="U349" s="26">
        <f t="shared" si="429"/>
        <v>11.18</v>
      </c>
      <c r="V349" s="102">
        <f t="shared" si="430"/>
        <v>110</v>
      </c>
      <c r="W349" s="102">
        <f t="shared" si="431"/>
        <v>0</v>
      </c>
      <c r="X349" s="26">
        <f t="shared" si="432"/>
        <v>539.6</v>
      </c>
      <c r="Y349" s="26">
        <f t="shared" si="433"/>
        <v>1797.84</v>
      </c>
      <c r="Z349" s="157"/>
      <c r="AA349" s="119" t="s">
        <v>62</v>
      </c>
      <c r="AB349" s="120">
        <f t="shared" ref="AB349:AH349" si="457">K349+R349</f>
        <v>44.72</v>
      </c>
      <c r="AC349" s="120">
        <f t="shared" si="457"/>
        <v>894.39</v>
      </c>
      <c r="AD349" s="120">
        <f t="shared" si="457"/>
        <v>601.46</v>
      </c>
      <c r="AE349" s="120">
        <f t="shared" si="457"/>
        <v>37.27</v>
      </c>
      <c r="AF349" s="120">
        <f t="shared" si="457"/>
        <v>220</v>
      </c>
      <c r="AG349" s="120">
        <f t="shared" si="457"/>
        <v>0</v>
      </c>
      <c r="AH349" s="120">
        <f t="shared" si="457"/>
        <v>1797.84</v>
      </c>
      <c r="AI349" s="119" t="s">
        <v>32</v>
      </c>
    </row>
    <row r="350" s="76" customFormat="1" ht="19" customHeight="1" spans="1:35">
      <c r="A350" s="100">
        <f t="shared" si="418"/>
        <v>347</v>
      </c>
      <c r="B350" s="26" t="s">
        <v>193</v>
      </c>
      <c r="C350" s="18" t="s">
        <v>858</v>
      </c>
      <c r="D350" s="161" t="s">
        <v>859</v>
      </c>
      <c r="E350" s="149">
        <v>3726.65</v>
      </c>
      <c r="F350" s="102">
        <v>3726.65</v>
      </c>
      <c r="G350" s="138">
        <v>6014.67</v>
      </c>
      <c r="H350" s="138">
        <v>3726.65</v>
      </c>
      <c r="I350" s="154">
        <v>2200</v>
      </c>
      <c r="J350" s="102"/>
      <c r="K350" s="26">
        <f t="shared" si="419"/>
        <v>44.72</v>
      </c>
      <c r="L350" s="26">
        <f t="shared" si="420"/>
        <v>596.26</v>
      </c>
      <c r="M350" s="102">
        <f t="shared" si="421"/>
        <v>481.17</v>
      </c>
      <c r="N350" s="26">
        <f t="shared" si="422"/>
        <v>26.09</v>
      </c>
      <c r="O350" s="102">
        <f t="shared" si="423"/>
        <v>110</v>
      </c>
      <c r="P350" s="102">
        <f t="shared" si="424"/>
        <v>0</v>
      </c>
      <c r="Q350" s="102">
        <f t="shared" si="425"/>
        <v>1258.24</v>
      </c>
      <c r="R350" s="26">
        <f t="shared" si="426"/>
        <v>0</v>
      </c>
      <c r="S350" s="26">
        <f t="shared" si="427"/>
        <v>298.13</v>
      </c>
      <c r="T350" s="102">
        <f t="shared" si="428"/>
        <v>120.29</v>
      </c>
      <c r="U350" s="26">
        <f t="shared" si="429"/>
        <v>11.18</v>
      </c>
      <c r="V350" s="102">
        <f t="shared" si="430"/>
        <v>110</v>
      </c>
      <c r="W350" s="102">
        <f t="shared" si="431"/>
        <v>0</v>
      </c>
      <c r="X350" s="26">
        <f t="shared" si="432"/>
        <v>539.6</v>
      </c>
      <c r="Y350" s="26">
        <f t="shared" si="433"/>
        <v>1797.84</v>
      </c>
      <c r="Z350" s="157"/>
      <c r="AA350" s="119" t="s">
        <v>57</v>
      </c>
      <c r="AB350" s="120">
        <f t="shared" ref="AB350:AH350" si="458">K350+R350</f>
        <v>44.72</v>
      </c>
      <c r="AC350" s="120">
        <f t="shared" si="458"/>
        <v>894.39</v>
      </c>
      <c r="AD350" s="120">
        <f t="shared" si="458"/>
        <v>601.46</v>
      </c>
      <c r="AE350" s="120">
        <f t="shared" si="458"/>
        <v>37.27</v>
      </c>
      <c r="AF350" s="120">
        <f t="shared" si="458"/>
        <v>220</v>
      </c>
      <c r="AG350" s="120">
        <f t="shared" si="458"/>
        <v>0</v>
      </c>
      <c r="AH350" s="120">
        <f t="shared" si="458"/>
        <v>1797.84</v>
      </c>
      <c r="AI350" s="119" t="s">
        <v>32</v>
      </c>
    </row>
    <row r="351" s="76" customFormat="1" ht="19" customHeight="1" spans="1:35">
      <c r="A351" s="100">
        <f t="shared" si="418"/>
        <v>348</v>
      </c>
      <c r="B351" s="26" t="s">
        <v>395</v>
      </c>
      <c r="C351" s="18" t="s">
        <v>860</v>
      </c>
      <c r="D351" s="162" t="s">
        <v>861</v>
      </c>
      <c r="E351" s="149">
        <v>3726.65</v>
      </c>
      <c r="F351" s="102">
        <v>3726.65</v>
      </c>
      <c r="G351" s="138">
        <v>6014.67</v>
      </c>
      <c r="H351" s="138">
        <v>3726.65</v>
      </c>
      <c r="I351" s="154">
        <v>2200</v>
      </c>
      <c r="J351" s="102"/>
      <c r="K351" s="26">
        <f t="shared" si="419"/>
        <v>44.72</v>
      </c>
      <c r="L351" s="26">
        <f t="shared" si="420"/>
        <v>596.26</v>
      </c>
      <c r="M351" s="102">
        <f t="shared" si="421"/>
        <v>481.17</v>
      </c>
      <c r="N351" s="26">
        <f t="shared" si="422"/>
        <v>26.09</v>
      </c>
      <c r="O351" s="102">
        <f t="shared" si="423"/>
        <v>110</v>
      </c>
      <c r="P351" s="102">
        <f t="shared" si="424"/>
        <v>0</v>
      </c>
      <c r="Q351" s="102">
        <f t="shared" si="425"/>
        <v>1258.24</v>
      </c>
      <c r="R351" s="26">
        <f t="shared" si="426"/>
        <v>0</v>
      </c>
      <c r="S351" s="26">
        <f t="shared" si="427"/>
        <v>298.13</v>
      </c>
      <c r="T351" s="102">
        <f t="shared" si="428"/>
        <v>120.29</v>
      </c>
      <c r="U351" s="26">
        <f t="shared" si="429"/>
        <v>11.18</v>
      </c>
      <c r="V351" s="102">
        <f t="shared" si="430"/>
        <v>110</v>
      </c>
      <c r="W351" s="102">
        <f t="shared" si="431"/>
        <v>0</v>
      </c>
      <c r="X351" s="26">
        <f t="shared" si="432"/>
        <v>539.6</v>
      </c>
      <c r="Y351" s="26">
        <f t="shared" si="433"/>
        <v>1797.84</v>
      </c>
      <c r="Z351" s="157"/>
      <c r="AA351" s="119" t="s">
        <v>62</v>
      </c>
      <c r="AB351" s="120">
        <f t="shared" ref="AB351:AH351" si="459">K351+R351</f>
        <v>44.72</v>
      </c>
      <c r="AC351" s="120">
        <f t="shared" si="459"/>
        <v>894.39</v>
      </c>
      <c r="AD351" s="120">
        <f t="shared" si="459"/>
        <v>601.46</v>
      </c>
      <c r="AE351" s="120">
        <f t="shared" si="459"/>
        <v>37.27</v>
      </c>
      <c r="AF351" s="120">
        <f t="shared" si="459"/>
        <v>220</v>
      </c>
      <c r="AG351" s="120">
        <f t="shared" si="459"/>
        <v>0</v>
      </c>
      <c r="AH351" s="120">
        <f t="shared" si="459"/>
        <v>1797.84</v>
      </c>
      <c r="AI351" s="119" t="s">
        <v>32</v>
      </c>
    </row>
    <row r="352" s="76" customFormat="1" ht="19" customHeight="1" spans="1:35">
      <c r="A352" s="100">
        <f t="shared" si="418"/>
        <v>349</v>
      </c>
      <c r="B352" s="26" t="s">
        <v>395</v>
      </c>
      <c r="C352" s="18" t="s">
        <v>862</v>
      </c>
      <c r="D352" s="162" t="s">
        <v>863</v>
      </c>
      <c r="E352" s="149">
        <v>3726.65</v>
      </c>
      <c r="F352" s="102">
        <v>3726.65</v>
      </c>
      <c r="G352" s="138">
        <v>6014.67</v>
      </c>
      <c r="H352" s="138">
        <v>3726.65</v>
      </c>
      <c r="I352" s="154">
        <v>2200</v>
      </c>
      <c r="J352" s="102"/>
      <c r="K352" s="26">
        <f t="shared" si="419"/>
        <v>44.72</v>
      </c>
      <c r="L352" s="26">
        <f t="shared" si="420"/>
        <v>596.26</v>
      </c>
      <c r="M352" s="102">
        <f t="shared" si="421"/>
        <v>481.17</v>
      </c>
      <c r="N352" s="26">
        <f t="shared" si="422"/>
        <v>26.09</v>
      </c>
      <c r="O352" s="102">
        <f t="shared" si="423"/>
        <v>110</v>
      </c>
      <c r="P352" s="102">
        <f t="shared" si="424"/>
        <v>0</v>
      </c>
      <c r="Q352" s="102">
        <f t="shared" si="425"/>
        <v>1258.24</v>
      </c>
      <c r="R352" s="26">
        <f t="shared" si="426"/>
        <v>0</v>
      </c>
      <c r="S352" s="26">
        <f t="shared" si="427"/>
        <v>298.13</v>
      </c>
      <c r="T352" s="102">
        <f t="shared" si="428"/>
        <v>120.29</v>
      </c>
      <c r="U352" s="26">
        <f t="shared" si="429"/>
        <v>11.18</v>
      </c>
      <c r="V352" s="102">
        <f t="shared" si="430"/>
        <v>110</v>
      </c>
      <c r="W352" s="102">
        <f t="shared" si="431"/>
        <v>0</v>
      </c>
      <c r="X352" s="26">
        <f t="shared" si="432"/>
        <v>539.6</v>
      </c>
      <c r="Y352" s="26">
        <f t="shared" si="433"/>
        <v>1797.84</v>
      </c>
      <c r="Z352" s="157"/>
      <c r="AA352" s="119" t="s">
        <v>62</v>
      </c>
      <c r="AB352" s="120">
        <f t="shared" ref="AB352:AH352" si="460">K352+R352</f>
        <v>44.72</v>
      </c>
      <c r="AC352" s="120">
        <f t="shared" si="460"/>
        <v>894.39</v>
      </c>
      <c r="AD352" s="120">
        <f t="shared" si="460"/>
        <v>601.46</v>
      </c>
      <c r="AE352" s="120">
        <f t="shared" si="460"/>
        <v>37.27</v>
      </c>
      <c r="AF352" s="120">
        <f t="shared" si="460"/>
        <v>220</v>
      </c>
      <c r="AG352" s="120">
        <f t="shared" si="460"/>
        <v>0</v>
      </c>
      <c r="AH352" s="120">
        <f t="shared" si="460"/>
        <v>1797.84</v>
      </c>
      <c r="AI352" s="119" t="s">
        <v>32</v>
      </c>
    </row>
    <row r="353" s="76" customFormat="1" ht="19" customHeight="1" spans="1:35">
      <c r="A353" s="100">
        <f t="shared" si="418"/>
        <v>350</v>
      </c>
      <c r="B353" s="26" t="s">
        <v>395</v>
      </c>
      <c r="C353" s="18" t="s">
        <v>864</v>
      </c>
      <c r="D353" s="162" t="s">
        <v>865</v>
      </c>
      <c r="E353" s="149">
        <v>3726.65</v>
      </c>
      <c r="F353" s="102">
        <v>3726.65</v>
      </c>
      <c r="G353" s="138">
        <v>6014.67</v>
      </c>
      <c r="H353" s="138">
        <v>3726.65</v>
      </c>
      <c r="I353" s="154">
        <v>0</v>
      </c>
      <c r="J353" s="102"/>
      <c r="K353" s="26">
        <f t="shared" si="419"/>
        <v>44.72</v>
      </c>
      <c r="L353" s="26">
        <f t="shared" si="420"/>
        <v>596.26</v>
      </c>
      <c r="M353" s="102">
        <f t="shared" si="421"/>
        <v>481.17</v>
      </c>
      <c r="N353" s="26">
        <f t="shared" si="422"/>
        <v>26.09</v>
      </c>
      <c r="O353" s="102">
        <f t="shared" si="423"/>
        <v>0</v>
      </c>
      <c r="P353" s="102">
        <f t="shared" si="424"/>
        <v>0</v>
      </c>
      <c r="Q353" s="102">
        <f t="shared" si="425"/>
        <v>1148.24</v>
      </c>
      <c r="R353" s="26">
        <f t="shared" si="426"/>
        <v>0</v>
      </c>
      <c r="S353" s="26">
        <f t="shared" si="427"/>
        <v>298.13</v>
      </c>
      <c r="T353" s="102">
        <f t="shared" si="428"/>
        <v>120.29</v>
      </c>
      <c r="U353" s="26">
        <f t="shared" si="429"/>
        <v>11.18</v>
      </c>
      <c r="V353" s="102">
        <f t="shared" si="430"/>
        <v>0</v>
      </c>
      <c r="W353" s="102">
        <f t="shared" si="431"/>
        <v>0</v>
      </c>
      <c r="X353" s="26">
        <f t="shared" si="432"/>
        <v>429.6</v>
      </c>
      <c r="Y353" s="26">
        <f t="shared" si="433"/>
        <v>1577.84</v>
      </c>
      <c r="Z353" s="157"/>
      <c r="AA353" s="119" t="s">
        <v>62</v>
      </c>
      <c r="AB353" s="120">
        <f t="shared" ref="AB353:AH353" si="461">K353+R353</f>
        <v>44.72</v>
      </c>
      <c r="AC353" s="120">
        <f t="shared" si="461"/>
        <v>894.39</v>
      </c>
      <c r="AD353" s="120">
        <f t="shared" si="461"/>
        <v>601.46</v>
      </c>
      <c r="AE353" s="120">
        <f t="shared" si="461"/>
        <v>37.27</v>
      </c>
      <c r="AF353" s="120">
        <f t="shared" si="461"/>
        <v>0</v>
      </c>
      <c r="AG353" s="120">
        <f t="shared" si="461"/>
        <v>0</v>
      </c>
      <c r="AH353" s="120">
        <f t="shared" si="461"/>
        <v>1577.84</v>
      </c>
      <c r="AI353" s="119" t="s">
        <v>32</v>
      </c>
    </row>
    <row r="354" s="76" customFormat="1" ht="19" customHeight="1" spans="1:35">
      <c r="A354" s="100">
        <f t="shared" si="418"/>
        <v>351</v>
      </c>
      <c r="B354" s="26" t="s">
        <v>395</v>
      </c>
      <c r="C354" s="18" t="s">
        <v>866</v>
      </c>
      <c r="D354" s="161" t="s">
        <v>867</v>
      </c>
      <c r="E354" s="149">
        <v>3726.65</v>
      </c>
      <c r="F354" s="102">
        <v>3726.65</v>
      </c>
      <c r="G354" s="138">
        <v>6014.67</v>
      </c>
      <c r="H354" s="138">
        <v>3726.65</v>
      </c>
      <c r="I354" s="154">
        <v>2200</v>
      </c>
      <c r="J354" s="102"/>
      <c r="K354" s="26">
        <f t="shared" si="419"/>
        <v>44.72</v>
      </c>
      <c r="L354" s="26">
        <f t="shared" si="420"/>
        <v>596.26</v>
      </c>
      <c r="M354" s="102">
        <f t="shared" si="421"/>
        <v>481.17</v>
      </c>
      <c r="N354" s="26">
        <f t="shared" si="422"/>
        <v>26.09</v>
      </c>
      <c r="O354" s="102">
        <f t="shared" si="423"/>
        <v>110</v>
      </c>
      <c r="P354" s="102">
        <f t="shared" si="424"/>
        <v>0</v>
      </c>
      <c r="Q354" s="102">
        <f t="shared" si="425"/>
        <v>1258.24</v>
      </c>
      <c r="R354" s="26">
        <f t="shared" si="426"/>
        <v>0</v>
      </c>
      <c r="S354" s="26">
        <f t="shared" si="427"/>
        <v>298.13</v>
      </c>
      <c r="T354" s="102">
        <f t="shared" si="428"/>
        <v>120.29</v>
      </c>
      <c r="U354" s="26">
        <f t="shared" si="429"/>
        <v>11.18</v>
      </c>
      <c r="V354" s="102">
        <f t="shared" si="430"/>
        <v>110</v>
      </c>
      <c r="W354" s="102">
        <f t="shared" si="431"/>
        <v>0</v>
      </c>
      <c r="X354" s="26">
        <f t="shared" si="432"/>
        <v>539.6</v>
      </c>
      <c r="Y354" s="26">
        <f t="shared" si="433"/>
        <v>1797.84</v>
      </c>
      <c r="Z354" s="157"/>
      <c r="AA354" s="119" t="s">
        <v>62</v>
      </c>
      <c r="AB354" s="120">
        <f t="shared" ref="AB354:AH354" si="462">K354+R354</f>
        <v>44.72</v>
      </c>
      <c r="AC354" s="120">
        <f t="shared" si="462"/>
        <v>894.39</v>
      </c>
      <c r="AD354" s="120">
        <f t="shared" si="462"/>
        <v>601.46</v>
      </c>
      <c r="AE354" s="120">
        <f t="shared" si="462"/>
        <v>37.27</v>
      </c>
      <c r="AF354" s="120">
        <f t="shared" si="462"/>
        <v>220</v>
      </c>
      <c r="AG354" s="120">
        <f t="shared" si="462"/>
        <v>0</v>
      </c>
      <c r="AH354" s="120">
        <f t="shared" si="462"/>
        <v>1797.84</v>
      </c>
      <c r="AI354" s="119" t="s">
        <v>32</v>
      </c>
    </row>
    <row r="355" s="76" customFormat="1" ht="19" customHeight="1" spans="1:35">
      <c r="A355" s="100">
        <f t="shared" si="418"/>
        <v>352</v>
      </c>
      <c r="B355" s="26" t="s">
        <v>193</v>
      </c>
      <c r="C355" s="18" t="s">
        <v>868</v>
      </c>
      <c r="D355" s="161" t="s">
        <v>869</v>
      </c>
      <c r="E355" s="149">
        <v>3726.65</v>
      </c>
      <c r="F355" s="102">
        <v>3726.65</v>
      </c>
      <c r="G355" s="138">
        <v>6014.67</v>
      </c>
      <c r="H355" s="138">
        <v>3726.65</v>
      </c>
      <c r="I355" s="154">
        <v>2200</v>
      </c>
      <c r="J355" s="102"/>
      <c r="K355" s="26">
        <f t="shared" si="419"/>
        <v>44.72</v>
      </c>
      <c r="L355" s="26">
        <f t="shared" si="420"/>
        <v>596.26</v>
      </c>
      <c r="M355" s="102">
        <f t="shared" si="421"/>
        <v>481.17</v>
      </c>
      <c r="N355" s="26">
        <f t="shared" si="422"/>
        <v>26.09</v>
      </c>
      <c r="O355" s="102">
        <f t="shared" si="423"/>
        <v>110</v>
      </c>
      <c r="P355" s="102">
        <f t="shared" si="424"/>
        <v>0</v>
      </c>
      <c r="Q355" s="102">
        <f t="shared" si="425"/>
        <v>1258.24</v>
      </c>
      <c r="R355" s="26">
        <f t="shared" si="426"/>
        <v>0</v>
      </c>
      <c r="S355" s="26">
        <f t="shared" si="427"/>
        <v>298.13</v>
      </c>
      <c r="T355" s="102">
        <f t="shared" si="428"/>
        <v>120.29</v>
      </c>
      <c r="U355" s="26">
        <f t="shared" si="429"/>
        <v>11.18</v>
      </c>
      <c r="V355" s="102">
        <f t="shared" si="430"/>
        <v>110</v>
      </c>
      <c r="W355" s="102">
        <f t="shared" si="431"/>
        <v>0</v>
      </c>
      <c r="X355" s="26">
        <f t="shared" si="432"/>
        <v>539.6</v>
      </c>
      <c r="Y355" s="26">
        <f t="shared" si="433"/>
        <v>1797.84</v>
      </c>
      <c r="Z355" s="157"/>
      <c r="AA355" s="119" t="s">
        <v>54</v>
      </c>
      <c r="AB355" s="120">
        <f t="shared" ref="AB355:AH355" si="463">K355+R355</f>
        <v>44.72</v>
      </c>
      <c r="AC355" s="120">
        <f t="shared" si="463"/>
        <v>894.39</v>
      </c>
      <c r="AD355" s="120">
        <f t="shared" si="463"/>
        <v>601.46</v>
      </c>
      <c r="AE355" s="120">
        <f t="shared" si="463"/>
        <v>37.27</v>
      </c>
      <c r="AF355" s="120">
        <f t="shared" si="463"/>
        <v>220</v>
      </c>
      <c r="AG355" s="120">
        <f t="shared" si="463"/>
        <v>0</v>
      </c>
      <c r="AH355" s="120">
        <f t="shared" si="463"/>
        <v>1797.84</v>
      </c>
      <c r="AI355" s="119" t="s">
        <v>32</v>
      </c>
    </row>
    <row r="356" s="74" customFormat="1" ht="16" customHeight="1" spans="1:35">
      <c r="A356" s="104">
        <f t="shared" si="418"/>
        <v>353</v>
      </c>
      <c r="B356" s="105" t="s">
        <v>185</v>
      </c>
      <c r="C356" s="163" t="s">
        <v>870</v>
      </c>
      <c r="D356" s="319" t="s">
        <v>871</v>
      </c>
      <c r="E356" s="153">
        <v>3726.65</v>
      </c>
      <c r="F356" s="107">
        <v>0</v>
      </c>
      <c r="G356" s="153">
        <v>0</v>
      </c>
      <c r="H356" s="153">
        <v>0</v>
      </c>
      <c r="I356" s="173">
        <v>0</v>
      </c>
      <c r="J356" s="107"/>
      <c r="K356" s="105">
        <f t="shared" si="419"/>
        <v>44.72</v>
      </c>
      <c r="L356" s="105">
        <f t="shared" si="420"/>
        <v>0</v>
      </c>
      <c r="M356" s="107">
        <f t="shared" si="421"/>
        <v>0</v>
      </c>
      <c r="N356" s="105">
        <f t="shared" si="422"/>
        <v>0</v>
      </c>
      <c r="O356" s="107">
        <f t="shared" si="423"/>
        <v>0</v>
      </c>
      <c r="P356" s="107">
        <f t="shared" si="424"/>
        <v>0</v>
      </c>
      <c r="Q356" s="107">
        <f t="shared" si="425"/>
        <v>44.72</v>
      </c>
      <c r="R356" s="105">
        <f t="shared" si="426"/>
        <v>0</v>
      </c>
      <c r="S356" s="105">
        <f t="shared" si="427"/>
        <v>0</v>
      </c>
      <c r="T356" s="107">
        <f t="shared" si="428"/>
        <v>0</v>
      </c>
      <c r="U356" s="105">
        <f t="shared" si="429"/>
        <v>0</v>
      </c>
      <c r="V356" s="107">
        <f t="shared" si="430"/>
        <v>0</v>
      </c>
      <c r="W356" s="107">
        <f t="shared" si="431"/>
        <v>0</v>
      </c>
      <c r="X356" s="105">
        <f t="shared" si="432"/>
        <v>0</v>
      </c>
      <c r="Y356" s="105">
        <f t="shared" si="433"/>
        <v>44.72</v>
      </c>
      <c r="Z356" s="156"/>
      <c r="AA356" s="121" t="s">
        <v>54</v>
      </c>
      <c r="AB356" s="122">
        <f t="shared" ref="AB356:AH356" si="464">K356+R356</f>
        <v>44.72</v>
      </c>
      <c r="AC356" s="122">
        <f t="shared" si="464"/>
        <v>0</v>
      </c>
      <c r="AD356" s="122">
        <f t="shared" si="464"/>
        <v>0</v>
      </c>
      <c r="AE356" s="122">
        <f t="shared" si="464"/>
        <v>0</v>
      </c>
      <c r="AF356" s="122">
        <f t="shared" si="464"/>
        <v>0</v>
      </c>
      <c r="AG356" s="122">
        <f t="shared" si="464"/>
        <v>0</v>
      </c>
      <c r="AH356" s="122">
        <f t="shared" si="464"/>
        <v>44.72</v>
      </c>
      <c r="AI356" s="121" t="s">
        <v>32</v>
      </c>
    </row>
    <row r="357" s="17" customFormat="1" ht="16" customHeight="1" spans="1:35">
      <c r="A357" s="100">
        <f t="shared" si="418"/>
        <v>354</v>
      </c>
      <c r="B357" s="26" t="s">
        <v>395</v>
      </c>
      <c r="C357" s="164" t="s">
        <v>872</v>
      </c>
      <c r="D357" s="165" t="s">
        <v>873</v>
      </c>
      <c r="E357" s="138">
        <v>3726.65</v>
      </c>
      <c r="F357" s="102">
        <v>3726.65</v>
      </c>
      <c r="G357" s="138">
        <v>6014.67</v>
      </c>
      <c r="H357" s="138">
        <v>3726.65</v>
      </c>
      <c r="I357" s="174">
        <v>2200</v>
      </c>
      <c r="J357" s="102"/>
      <c r="K357" s="26">
        <f t="shared" si="419"/>
        <v>44.72</v>
      </c>
      <c r="L357" s="26">
        <f t="shared" si="420"/>
        <v>596.26</v>
      </c>
      <c r="M357" s="102">
        <f t="shared" si="421"/>
        <v>481.17</v>
      </c>
      <c r="N357" s="26">
        <f t="shared" si="422"/>
        <v>26.09</v>
      </c>
      <c r="O357" s="102">
        <f t="shared" si="423"/>
        <v>110</v>
      </c>
      <c r="P357" s="102">
        <f t="shared" si="424"/>
        <v>0</v>
      </c>
      <c r="Q357" s="102">
        <f t="shared" si="425"/>
        <v>1258.24</v>
      </c>
      <c r="R357" s="26">
        <f t="shared" si="426"/>
        <v>0</v>
      </c>
      <c r="S357" s="26">
        <f t="shared" si="427"/>
        <v>298.13</v>
      </c>
      <c r="T357" s="102">
        <f t="shared" si="428"/>
        <v>120.29</v>
      </c>
      <c r="U357" s="26">
        <f t="shared" si="429"/>
        <v>11.18</v>
      </c>
      <c r="V357" s="102">
        <f t="shared" si="430"/>
        <v>110</v>
      </c>
      <c r="W357" s="102">
        <f t="shared" si="431"/>
        <v>0</v>
      </c>
      <c r="X357" s="26">
        <f t="shared" si="432"/>
        <v>539.6</v>
      </c>
      <c r="Y357" s="26">
        <f t="shared" si="433"/>
        <v>1797.84</v>
      </c>
      <c r="Z357" s="154"/>
      <c r="AA357" s="119" t="s">
        <v>62</v>
      </c>
      <c r="AB357" s="120">
        <f t="shared" ref="AB357:AH357" si="465">K357+R357</f>
        <v>44.72</v>
      </c>
      <c r="AC357" s="120">
        <f t="shared" si="465"/>
        <v>894.39</v>
      </c>
      <c r="AD357" s="120">
        <f t="shared" si="465"/>
        <v>601.46</v>
      </c>
      <c r="AE357" s="120">
        <f t="shared" si="465"/>
        <v>37.27</v>
      </c>
      <c r="AF357" s="120">
        <f t="shared" si="465"/>
        <v>220</v>
      </c>
      <c r="AG357" s="120">
        <f t="shared" si="465"/>
        <v>0</v>
      </c>
      <c r="AH357" s="120">
        <f t="shared" si="465"/>
        <v>1797.84</v>
      </c>
      <c r="AI357" s="119" t="s">
        <v>32</v>
      </c>
    </row>
    <row r="358" s="17" customFormat="1" ht="16" customHeight="1" spans="1:35">
      <c r="A358" s="100">
        <f t="shared" si="418"/>
        <v>355</v>
      </c>
      <c r="B358" s="26" t="s">
        <v>193</v>
      </c>
      <c r="C358" s="72" t="s">
        <v>876</v>
      </c>
      <c r="D358" s="165" t="s">
        <v>877</v>
      </c>
      <c r="E358" s="138">
        <v>3726.65</v>
      </c>
      <c r="F358" s="102">
        <v>3726.65</v>
      </c>
      <c r="G358" s="138">
        <v>6014.67</v>
      </c>
      <c r="H358" s="138">
        <v>3726.65</v>
      </c>
      <c r="I358" s="174">
        <v>2200</v>
      </c>
      <c r="J358" s="102"/>
      <c r="K358" s="26">
        <f t="shared" si="419"/>
        <v>44.72</v>
      </c>
      <c r="L358" s="26">
        <f t="shared" si="420"/>
        <v>596.26</v>
      </c>
      <c r="M358" s="102">
        <f t="shared" si="421"/>
        <v>481.17</v>
      </c>
      <c r="N358" s="26">
        <f t="shared" si="422"/>
        <v>26.09</v>
      </c>
      <c r="O358" s="102">
        <f t="shared" si="423"/>
        <v>110</v>
      </c>
      <c r="P358" s="102">
        <f t="shared" si="424"/>
        <v>0</v>
      </c>
      <c r="Q358" s="102">
        <f t="shared" si="425"/>
        <v>1258.24</v>
      </c>
      <c r="R358" s="26">
        <f t="shared" si="426"/>
        <v>0</v>
      </c>
      <c r="S358" s="26">
        <f t="shared" si="427"/>
        <v>298.13</v>
      </c>
      <c r="T358" s="102">
        <f t="shared" si="428"/>
        <v>120.29</v>
      </c>
      <c r="U358" s="26">
        <f t="shared" si="429"/>
        <v>11.18</v>
      </c>
      <c r="V358" s="102">
        <f t="shared" si="430"/>
        <v>110</v>
      </c>
      <c r="W358" s="102">
        <f t="shared" si="431"/>
        <v>0</v>
      </c>
      <c r="X358" s="26">
        <f t="shared" si="432"/>
        <v>539.6</v>
      </c>
      <c r="Y358" s="26">
        <f t="shared" si="433"/>
        <v>1797.84</v>
      </c>
      <c r="Z358" s="154"/>
      <c r="AA358" s="119" t="s">
        <v>57</v>
      </c>
      <c r="AB358" s="120">
        <f t="shared" ref="AB358:AH358" si="466">K358+R358</f>
        <v>44.72</v>
      </c>
      <c r="AC358" s="120">
        <f t="shared" si="466"/>
        <v>894.39</v>
      </c>
      <c r="AD358" s="120">
        <f t="shared" si="466"/>
        <v>601.46</v>
      </c>
      <c r="AE358" s="120">
        <f t="shared" si="466"/>
        <v>37.27</v>
      </c>
      <c r="AF358" s="120">
        <f t="shared" si="466"/>
        <v>220</v>
      </c>
      <c r="AG358" s="120">
        <f t="shared" si="466"/>
        <v>0</v>
      </c>
      <c r="AH358" s="120">
        <f t="shared" si="466"/>
        <v>1797.84</v>
      </c>
      <c r="AI358" s="119" t="s">
        <v>32</v>
      </c>
    </row>
    <row r="359" s="76" customFormat="1" ht="19" customHeight="1" spans="1:35">
      <c r="A359" s="100">
        <f t="shared" si="418"/>
        <v>356</v>
      </c>
      <c r="B359" s="26" t="s">
        <v>395</v>
      </c>
      <c r="C359" s="72" t="s">
        <v>878</v>
      </c>
      <c r="D359" s="165" t="s">
        <v>879</v>
      </c>
      <c r="E359" s="138">
        <v>3726.65</v>
      </c>
      <c r="F359" s="102">
        <v>3726.65</v>
      </c>
      <c r="G359" s="138">
        <v>6014.67</v>
      </c>
      <c r="H359" s="138">
        <v>3726.65</v>
      </c>
      <c r="I359" s="174">
        <v>2200</v>
      </c>
      <c r="J359" s="102"/>
      <c r="K359" s="26">
        <f t="shared" si="419"/>
        <v>44.72</v>
      </c>
      <c r="L359" s="26">
        <f t="shared" si="420"/>
        <v>596.26</v>
      </c>
      <c r="M359" s="102">
        <f t="shared" si="421"/>
        <v>481.17</v>
      </c>
      <c r="N359" s="26">
        <f t="shared" si="422"/>
        <v>26.09</v>
      </c>
      <c r="O359" s="102">
        <f t="shared" si="423"/>
        <v>110</v>
      </c>
      <c r="P359" s="102">
        <f t="shared" si="424"/>
        <v>0</v>
      </c>
      <c r="Q359" s="102">
        <f t="shared" si="425"/>
        <v>1258.24</v>
      </c>
      <c r="R359" s="26">
        <f t="shared" si="426"/>
        <v>0</v>
      </c>
      <c r="S359" s="26">
        <f t="shared" si="427"/>
        <v>298.13</v>
      </c>
      <c r="T359" s="102">
        <f t="shared" si="428"/>
        <v>120.29</v>
      </c>
      <c r="U359" s="26">
        <f t="shared" si="429"/>
        <v>11.18</v>
      </c>
      <c r="V359" s="102">
        <f t="shared" si="430"/>
        <v>110</v>
      </c>
      <c r="W359" s="102">
        <f t="shared" si="431"/>
        <v>0</v>
      </c>
      <c r="X359" s="26">
        <f t="shared" si="432"/>
        <v>539.6</v>
      </c>
      <c r="Y359" s="26">
        <f t="shared" si="433"/>
        <v>1797.84</v>
      </c>
      <c r="Z359" s="157"/>
      <c r="AA359" s="119" t="s">
        <v>62</v>
      </c>
      <c r="AB359" s="120">
        <f t="shared" ref="AB359:AH359" si="467">K359+R359</f>
        <v>44.72</v>
      </c>
      <c r="AC359" s="120">
        <f t="shared" si="467"/>
        <v>894.39</v>
      </c>
      <c r="AD359" s="120">
        <f t="shared" si="467"/>
        <v>601.46</v>
      </c>
      <c r="AE359" s="120">
        <f t="shared" si="467"/>
        <v>37.27</v>
      </c>
      <c r="AF359" s="120">
        <f t="shared" si="467"/>
        <v>220</v>
      </c>
      <c r="AG359" s="120">
        <f t="shared" si="467"/>
        <v>0</v>
      </c>
      <c r="AH359" s="120">
        <f t="shared" si="467"/>
        <v>1797.84</v>
      </c>
      <c r="AI359" s="119" t="s">
        <v>32</v>
      </c>
    </row>
    <row r="360" s="76" customFormat="1" ht="19" customHeight="1" spans="1:35">
      <c r="A360" s="100">
        <f t="shared" si="418"/>
        <v>357</v>
      </c>
      <c r="B360" s="26" t="s">
        <v>103</v>
      </c>
      <c r="C360" s="72" t="s">
        <v>882</v>
      </c>
      <c r="D360" s="165" t="s">
        <v>883</v>
      </c>
      <c r="E360" s="138">
        <v>3726.65</v>
      </c>
      <c r="F360" s="102">
        <v>3726.65</v>
      </c>
      <c r="G360" s="138">
        <v>6014.67</v>
      </c>
      <c r="H360" s="138">
        <v>3726.65</v>
      </c>
      <c r="I360" s="174">
        <v>2200</v>
      </c>
      <c r="J360" s="102"/>
      <c r="K360" s="26">
        <f t="shared" si="419"/>
        <v>44.72</v>
      </c>
      <c r="L360" s="26">
        <f t="shared" si="420"/>
        <v>596.26</v>
      </c>
      <c r="M360" s="102">
        <f t="shared" si="421"/>
        <v>481.17</v>
      </c>
      <c r="N360" s="26">
        <f t="shared" si="422"/>
        <v>26.09</v>
      </c>
      <c r="O360" s="102">
        <f t="shared" si="423"/>
        <v>110</v>
      </c>
      <c r="P360" s="102">
        <f t="shared" si="424"/>
        <v>0</v>
      </c>
      <c r="Q360" s="102">
        <f t="shared" si="425"/>
        <v>1258.24</v>
      </c>
      <c r="R360" s="26">
        <f t="shared" si="426"/>
        <v>0</v>
      </c>
      <c r="S360" s="26">
        <f t="shared" si="427"/>
        <v>298.13</v>
      </c>
      <c r="T360" s="102">
        <f t="shared" si="428"/>
        <v>120.29</v>
      </c>
      <c r="U360" s="26">
        <f t="shared" si="429"/>
        <v>11.18</v>
      </c>
      <c r="V360" s="102">
        <f t="shared" si="430"/>
        <v>110</v>
      </c>
      <c r="W360" s="102">
        <f t="shared" si="431"/>
        <v>0</v>
      </c>
      <c r="X360" s="26">
        <f t="shared" si="432"/>
        <v>539.6</v>
      </c>
      <c r="Y360" s="26">
        <f t="shared" si="433"/>
        <v>1797.84</v>
      </c>
      <c r="Z360" s="157"/>
      <c r="AA360" s="119" t="s">
        <v>73</v>
      </c>
      <c r="AB360" s="120">
        <f t="shared" ref="AB360:AH360" si="468">K360+R360</f>
        <v>44.72</v>
      </c>
      <c r="AC360" s="120">
        <f t="shared" si="468"/>
        <v>894.39</v>
      </c>
      <c r="AD360" s="120">
        <f t="shared" si="468"/>
        <v>601.46</v>
      </c>
      <c r="AE360" s="120">
        <f t="shared" si="468"/>
        <v>37.27</v>
      </c>
      <c r="AF360" s="120">
        <f t="shared" si="468"/>
        <v>220</v>
      </c>
      <c r="AG360" s="120">
        <f t="shared" si="468"/>
        <v>0</v>
      </c>
      <c r="AH360" s="120">
        <f t="shared" si="468"/>
        <v>1797.84</v>
      </c>
      <c r="AI360" s="119" t="s">
        <v>32</v>
      </c>
    </row>
    <row r="361" s="76" customFormat="1" ht="19" customHeight="1" spans="1:35">
      <c r="A361" s="100">
        <f t="shared" si="418"/>
        <v>358</v>
      </c>
      <c r="B361" s="26" t="s">
        <v>246</v>
      </c>
      <c r="C361" s="72" t="s">
        <v>884</v>
      </c>
      <c r="D361" s="165" t="s">
        <v>885</v>
      </c>
      <c r="E361" s="138">
        <v>3726.65</v>
      </c>
      <c r="F361" s="102">
        <v>3726.65</v>
      </c>
      <c r="G361" s="138">
        <v>6014.67</v>
      </c>
      <c r="H361" s="138">
        <v>3726.65</v>
      </c>
      <c r="I361" s="174">
        <v>2200</v>
      </c>
      <c r="J361" s="102"/>
      <c r="K361" s="26">
        <f t="shared" si="419"/>
        <v>44.72</v>
      </c>
      <c r="L361" s="26">
        <f t="shared" si="420"/>
        <v>596.26</v>
      </c>
      <c r="M361" s="102">
        <f t="shared" si="421"/>
        <v>481.17</v>
      </c>
      <c r="N361" s="26">
        <f t="shared" si="422"/>
        <v>26.09</v>
      </c>
      <c r="O361" s="102">
        <f t="shared" si="423"/>
        <v>110</v>
      </c>
      <c r="P361" s="102">
        <f t="shared" si="424"/>
        <v>0</v>
      </c>
      <c r="Q361" s="102">
        <f t="shared" si="425"/>
        <v>1258.24</v>
      </c>
      <c r="R361" s="26">
        <f t="shared" si="426"/>
        <v>0</v>
      </c>
      <c r="S361" s="26">
        <f t="shared" si="427"/>
        <v>298.13</v>
      </c>
      <c r="T361" s="102">
        <f t="shared" si="428"/>
        <v>120.29</v>
      </c>
      <c r="U361" s="26">
        <f t="shared" si="429"/>
        <v>11.18</v>
      </c>
      <c r="V361" s="102">
        <f t="shared" si="430"/>
        <v>110</v>
      </c>
      <c r="W361" s="102">
        <f t="shared" si="431"/>
        <v>0</v>
      </c>
      <c r="X361" s="26">
        <f t="shared" si="432"/>
        <v>539.6</v>
      </c>
      <c r="Y361" s="26">
        <f t="shared" si="433"/>
        <v>1797.84</v>
      </c>
      <c r="Z361" s="157"/>
      <c r="AA361" s="119" t="s">
        <v>56</v>
      </c>
      <c r="AB361" s="120">
        <f t="shared" ref="AB361:AH361" si="469">K361+R361</f>
        <v>44.72</v>
      </c>
      <c r="AC361" s="120">
        <f t="shared" si="469"/>
        <v>894.39</v>
      </c>
      <c r="AD361" s="120">
        <f t="shared" si="469"/>
        <v>601.46</v>
      </c>
      <c r="AE361" s="120">
        <f t="shared" si="469"/>
        <v>37.27</v>
      </c>
      <c r="AF361" s="120">
        <f t="shared" si="469"/>
        <v>220</v>
      </c>
      <c r="AG361" s="120">
        <f t="shared" si="469"/>
        <v>0</v>
      </c>
      <c r="AH361" s="120">
        <f t="shared" si="469"/>
        <v>1797.84</v>
      </c>
      <c r="AI361" s="119" t="s">
        <v>32</v>
      </c>
    </row>
    <row r="362" s="76" customFormat="1" ht="19" customHeight="1" spans="1:35">
      <c r="A362" s="100">
        <f t="shared" si="418"/>
        <v>359</v>
      </c>
      <c r="B362" s="26" t="s">
        <v>185</v>
      </c>
      <c r="C362" s="72" t="s">
        <v>886</v>
      </c>
      <c r="D362" s="165" t="s">
        <v>887</v>
      </c>
      <c r="E362" s="138">
        <v>3726.65</v>
      </c>
      <c r="F362" s="102">
        <v>3726.65</v>
      </c>
      <c r="G362" s="138">
        <v>6014.67</v>
      </c>
      <c r="H362" s="138">
        <v>3726.65</v>
      </c>
      <c r="I362" s="174">
        <v>2200</v>
      </c>
      <c r="J362" s="102"/>
      <c r="K362" s="26">
        <f t="shared" si="419"/>
        <v>44.72</v>
      </c>
      <c r="L362" s="26">
        <f t="shared" si="420"/>
        <v>596.26</v>
      </c>
      <c r="M362" s="102">
        <f t="shared" si="421"/>
        <v>481.17</v>
      </c>
      <c r="N362" s="26">
        <f t="shared" si="422"/>
        <v>26.09</v>
      </c>
      <c r="O362" s="102">
        <f t="shared" si="423"/>
        <v>110</v>
      </c>
      <c r="P362" s="102">
        <f t="shared" si="424"/>
        <v>0</v>
      </c>
      <c r="Q362" s="102">
        <f t="shared" si="425"/>
        <v>1258.24</v>
      </c>
      <c r="R362" s="26">
        <f t="shared" si="426"/>
        <v>0</v>
      </c>
      <c r="S362" s="26">
        <f t="shared" si="427"/>
        <v>298.13</v>
      </c>
      <c r="T362" s="102">
        <f t="shared" si="428"/>
        <v>120.29</v>
      </c>
      <c r="U362" s="26">
        <f t="shared" si="429"/>
        <v>11.18</v>
      </c>
      <c r="V362" s="102">
        <f t="shared" si="430"/>
        <v>110</v>
      </c>
      <c r="W362" s="102">
        <f t="shared" si="431"/>
        <v>0</v>
      </c>
      <c r="X362" s="26">
        <f t="shared" si="432"/>
        <v>539.6</v>
      </c>
      <c r="Y362" s="26">
        <f t="shared" si="433"/>
        <v>1797.84</v>
      </c>
      <c r="Z362" s="157"/>
      <c r="AA362" s="119" t="s">
        <v>54</v>
      </c>
      <c r="AB362" s="120">
        <f t="shared" ref="AB362:AH362" si="470">K362+R362</f>
        <v>44.72</v>
      </c>
      <c r="AC362" s="120">
        <f t="shared" si="470"/>
        <v>894.39</v>
      </c>
      <c r="AD362" s="120">
        <f t="shared" si="470"/>
        <v>601.46</v>
      </c>
      <c r="AE362" s="120">
        <f t="shared" si="470"/>
        <v>37.27</v>
      </c>
      <c r="AF362" s="120">
        <f t="shared" si="470"/>
        <v>220</v>
      </c>
      <c r="AG362" s="120">
        <f t="shared" si="470"/>
        <v>0</v>
      </c>
      <c r="AH362" s="120">
        <f t="shared" si="470"/>
        <v>1797.84</v>
      </c>
      <c r="AI362" s="119" t="s">
        <v>32</v>
      </c>
    </row>
    <row r="363" s="76" customFormat="1" ht="19" customHeight="1" spans="1:35">
      <c r="A363" s="100">
        <f t="shared" si="418"/>
        <v>360</v>
      </c>
      <c r="B363" s="26" t="s">
        <v>193</v>
      </c>
      <c r="C363" s="72" t="s">
        <v>888</v>
      </c>
      <c r="D363" s="165" t="s">
        <v>889</v>
      </c>
      <c r="E363" s="138">
        <v>3726.65</v>
      </c>
      <c r="F363" s="102">
        <v>3726.65</v>
      </c>
      <c r="G363" s="138">
        <v>6014.67</v>
      </c>
      <c r="H363" s="138">
        <v>3726.65</v>
      </c>
      <c r="I363" s="174">
        <v>2200</v>
      </c>
      <c r="J363" s="102"/>
      <c r="K363" s="26">
        <f t="shared" si="419"/>
        <v>44.72</v>
      </c>
      <c r="L363" s="26">
        <f t="shared" si="420"/>
        <v>596.26</v>
      </c>
      <c r="M363" s="102">
        <f t="shared" si="421"/>
        <v>481.17</v>
      </c>
      <c r="N363" s="26">
        <f t="shared" si="422"/>
        <v>26.09</v>
      </c>
      <c r="O363" s="102">
        <f t="shared" si="423"/>
        <v>110</v>
      </c>
      <c r="P363" s="102">
        <f t="shared" si="424"/>
        <v>0</v>
      </c>
      <c r="Q363" s="102">
        <f t="shared" si="425"/>
        <v>1258.24</v>
      </c>
      <c r="R363" s="26">
        <f t="shared" si="426"/>
        <v>0</v>
      </c>
      <c r="S363" s="26">
        <f t="shared" si="427"/>
        <v>298.13</v>
      </c>
      <c r="T363" s="102">
        <f t="shared" si="428"/>
        <v>120.29</v>
      </c>
      <c r="U363" s="26">
        <f t="shared" si="429"/>
        <v>11.18</v>
      </c>
      <c r="V363" s="102">
        <f t="shared" si="430"/>
        <v>110</v>
      </c>
      <c r="W363" s="102">
        <f t="shared" si="431"/>
        <v>0</v>
      </c>
      <c r="X363" s="26">
        <f t="shared" si="432"/>
        <v>539.6</v>
      </c>
      <c r="Y363" s="26">
        <f t="shared" si="433"/>
        <v>1797.84</v>
      </c>
      <c r="Z363" s="157"/>
      <c r="AA363" s="119" t="s">
        <v>57</v>
      </c>
      <c r="AB363" s="120">
        <f t="shared" ref="AB363:AH363" si="471">K363+R363</f>
        <v>44.72</v>
      </c>
      <c r="AC363" s="120">
        <f t="shared" si="471"/>
        <v>894.39</v>
      </c>
      <c r="AD363" s="120">
        <f t="shared" si="471"/>
        <v>601.46</v>
      </c>
      <c r="AE363" s="120">
        <f t="shared" si="471"/>
        <v>37.27</v>
      </c>
      <c r="AF363" s="120">
        <f t="shared" si="471"/>
        <v>220</v>
      </c>
      <c r="AG363" s="120">
        <f t="shared" si="471"/>
        <v>0</v>
      </c>
      <c r="AH363" s="120">
        <f t="shared" si="471"/>
        <v>1797.84</v>
      </c>
      <c r="AI363" s="119" t="s">
        <v>32</v>
      </c>
    </row>
    <row r="364" s="76" customFormat="1" ht="19" customHeight="1" spans="1:35">
      <c r="A364" s="100">
        <f t="shared" si="418"/>
        <v>361</v>
      </c>
      <c r="B364" s="26" t="s">
        <v>207</v>
      </c>
      <c r="C364" s="164" t="s">
        <v>890</v>
      </c>
      <c r="D364" s="165" t="s">
        <v>891</v>
      </c>
      <c r="E364" s="138">
        <v>3726.65</v>
      </c>
      <c r="F364" s="102">
        <v>3726.65</v>
      </c>
      <c r="G364" s="138">
        <v>6014.67</v>
      </c>
      <c r="H364" s="138">
        <v>3726.65</v>
      </c>
      <c r="I364" s="174">
        <v>3180</v>
      </c>
      <c r="J364" s="102"/>
      <c r="K364" s="26">
        <f t="shared" si="419"/>
        <v>44.72</v>
      </c>
      <c r="L364" s="26">
        <f t="shared" si="420"/>
        <v>596.26</v>
      </c>
      <c r="M364" s="102">
        <f t="shared" si="421"/>
        <v>481.17</v>
      </c>
      <c r="N364" s="26">
        <f t="shared" si="422"/>
        <v>26.09</v>
      </c>
      <c r="O364" s="102">
        <f t="shared" si="423"/>
        <v>159</v>
      </c>
      <c r="P364" s="102">
        <f t="shared" si="424"/>
        <v>0</v>
      </c>
      <c r="Q364" s="102">
        <f t="shared" si="425"/>
        <v>1307.24</v>
      </c>
      <c r="R364" s="26">
        <f t="shared" si="426"/>
        <v>0</v>
      </c>
      <c r="S364" s="26">
        <f t="shared" si="427"/>
        <v>298.13</v>
      </c>
      <c r="T364" s="102">
        <f t="shared" si="428"/>
        <v>120.29</v>
      </c>
      <c r="U364" s="26">
        <f t="shared" si="429"/>
        <v>11.18</v>
      </c>
      <c r="V364" s="102">
        <f t="shared" si="430"/>
        <v>159</v>
      </c>
      <c r="W364" s="102">
        <f t="shared" si="431"/>
        <v>0</v>
      </c>
      <c r="X364" s="26">
        <f t="shared" si="432"/>
        <v>588.6</v>
      </c>
      <c r="Y364" s="26">
        <f t="shared" si="433"/>
        <v>1895.84</v>
      </c>
      <c r="Z364" s="157"/>
      <c r="AA364" s="119" t="s">
        <v>66</v>
      </c>
      <c r="AB364" s="120">
        <f t="shared" ref="AB364:AH364" si="472">K364+R364</f>
        <v>44.72</v>
      </c>
      <c r="AC364" s="120">
        <f t="shared" si="472"/>
        <v>894.39</v>
      </c>
      <c r="AD364" s="120">
        <f t="shared" si="472"/>
        <v>601.46</v>
      </c>
      <c r="AE364" s="120">
        <f t="shared" si="472"/>
        <v>37.27</v>
      </c>
      <c r="AF364" s="120">
        <f t="shared" si="472"/>
        <v>318</v>
      </c>
      <c r="AG364" s="120">
        <f t="shared" si="472"/>
        <v>0</v>
      </c>
      <c r="AH364" s="120">
        <f t="shared" si="472"/>
        <v>1895.84</v>
      </c>
      <c r="AI364" s="119" t="s">
        <v>33</v>
      </c>
    </row>
    <row r="365" s="76" customFormat="1" ht="19" customHeight="1" spans="1:35">
      <c r="A365" s="100">
        <f t="shared" si="418"/>
        <v>362</v>
      </c>
      <c r="B365" s="26" t="s">
        <v>185</v>
      </c>
      <c r="C365" s="166" t="s">
        <v>892</v>
      </c>
      <c r="D365" s="165" t="s">
        <v>893</v>
      </c>
      <c r="E365" s="138">
        <v>3726.65</v>
      </c>
      <c r="F365" s="102">
        <v>3726.65</v>
      </c>
      <c r="G365" s="138">
        <v>6014.67</v>
      </c>
      <c r="H365" s="138">
        <v>3726.65</v>
      </c>
      <c r="I365" s="174">
        <v>2200</v>
      </c>
      <c r="J365" s="102"/>
      <c r="K365" s="26">
        <f t="shared" si="419"/>
        <v>44.72</v>
      </c>
      <c r="L365" s="26">
        <f t="shared" si="420"/>
        <v>596.26</v>
      </c>
      <c r="M365" s="102">
        <f t="shared" si="421"/>
        <v>481.17</v>
      </c>
      <c r="N365" s="26">
        <f t="shared" si="422"/>
        <v>26.09</v>
      </c>
      <c r="O365" s="102">
        <f t="shared" si="423"/>
        <v>110</v>
      </c>
      <c r="P365" s="102">
        <f t="shared" si="424"/>
        <v>0</v>
      </c>
      <c r="Q365" s="102">
        <f t="shared" si="425"/>
        <v>1258.24</v>
      </c>
      <c r="R365" s="26">
        <f t="shared" si="426"/>
        <v>0</v>
      </c>
      <c r="S365" s="26">
        <f t="shared" si="427"/>
        <v>298.13</v>
      </c>
      <c r="T365" s="102">
        <f t="shared" si="428"/>
        <v>120.29</v>
      </c>
      <c r="U365" s="26">
        <f t="shared" si="429"/>
        <v>11.18</v>
      </c>
      <c r="V365" s="102">
        <f t="shared" si="430"/>
        <v>110</v>
      </c>
      <c r="W365" s="102">
        <f t="shared" si="431"/>
        <v>0</v>
      </c>
      <c r="X365" s="26">
        <f t="shared" si="432"/>
        <v>539.6</v>
      </c>
      <c r="Y365" s="26">
        <f t="shared" si="433"/>
        <v>1797.84</v>
      </c>
      <c r="Z365" s="157"/>
      <c r="AA365" s="119" t="s">
        <v>54</v>
      </c>
      <c r="AB365" s="120">
        <f t="shared" ref="AB365:AH365" si="473">K365+R365</f>
        <v>44.72</v>
      </c>
      <c r="AC365" s="120">
        <f t="shared" si="473"/>
        <v>894.39</v>
      </c>
      <c r="AD365" s="120">
        <f t="shared" si="473"/>
        <v>601.46</v>
      </c>
      <c r="AE365" s="120">
        <f t="shared" si="473"/>
        <v>37.27</v>
      </c>
      <c r="AF365" s="120">
        <f t="shared" si="473"/>
        <v>220</v>
      </c>
      <c r="AG365" s="120">
        <f t="shared" si="473"/>
        <v>0</v>
      </c>
      <c r="AH365" s="120">
        <f t="shared" si="473"/>
        <v>1797.84</v>
      </c>
      <c r="AI365" s="119" t="s">
        <v>32</v>
      </c>
    </row>
    <row r="366" s="76" customFormat="1" ht="19" customHeight="1" spans="1:35">
      <c r="A366" s="100">
        <f t="shared" si="418"/>
        <v>363</v>
      </c>
      <c r="B366" s="26" t="s">
        <v>103</v>
      </c>
      <c r="C366" s="166" t="s">
        <v>894</v>
      </c>
      <c r="D366" s="165" t="s">
        <v>895</v>
      </c>
      <c r="E366" s="138">
        <v>3726.65</v>
      </c>
      <c r="F366" s="102">
        <v>3726.65</v>
      </c>
      <c r="G366" s="138">
        <v>6014.67</v>
      </c>
      <c r="H366" s="138">
        <v>3726.65</v>
      </c>
      <c r="I366" s="174">
        <v>2200</v>
      </c>
      <c r="J366" s="102"/>
      <c r="K366" s="26">
        <f t="shared" si="419"/>
        <v>44.72</v>
      </c>
      <c r="L366" s="26">
        <f t="shared" si="420"/>
        <v>596.26</v>
      </c>
      <c r="M366" s="102">
        <f t="shared" si="421"/>
        <v>481.17</v>
      </c>
      <c r="N366" s="26">
        <f t="shared" si="422"/>
        <v>26.09</v>
      </c>
      <c r="O366" s="102">
        <f t="shared" si="423"/>
        <v>110</v>
      </c>
      <c r="P366" s="102">
        <f t="shared" si="424"/>
        <v>0</v>
      </c>
      <c r="Q366" s="102">
        <f t="shared" si="425"/>
        <v>1258.24</v>
      </c>
      <c r="R366" s="26">
        <f t="shared" si="426"/>
        <v>0</v>
      </c>
      <c r="S366" s="26">
        <f t="shared" si="427"/>
        <v>298.13</v>
      </c>
      <c r="T366" s="102">
        <f t="shared" si="428"/>
        <v>120.29</v>
      </c>
      <c r="U366" s="26">
        <f t="shared" si="429"/>
        <v>11.18</v>
      </c>
      <c r="V366" s="102">
        <f t="shared" si="430"/>
        <v>110</v>
      </c>
      <c r="W366" s="102">
        <f t="shared" si="431"/>
        <v>0</v>
      </c>
      <c r="X366" s="26">
        <f t="shared" si="432"/>
        <v>539.6</v>
      </c>
      <c r="Y366" s="26">
        <f t="shared" si="433"/>
        <v>1797.84</v>
      </c>
      <c r="Z366" s="157"/>
      <c r="AA366" s="119" t="s">
        <v>42</v>
      </c>
      <c r="AB366" s="120">
        <f t="shared" ref="AB366:AH366" si="474">K366+R366</f>
        <v>44.72</v>
      </c>
      <c r="AC366" s="120">
        <f t="shared" si="474"/>
        <v>894.39</v>
      </c>
      <c r="AD366" s="120">
        <f t="shared" si="474"/>
        <v>601.46</v>
      </c>
      <c r="AE366" s="120">
        <f t="shared" si="474"/>
        <v>37.27</v>
      </c>
      <c r="AF366" s="120">
        <f t="shared" si="474"/>
        <v>220</v>
      </c>
      <c r="AG366" s="120">
        <f t="shared" si="474"/>
        <v>0</v>
      </c>
      <c r="AH366" s="120">
        <f t="shared" si="474"/>
        <v>1797.84</v>
      </c>
      <c r="AI366" s="119" t="s">
        <v>32</v>
      </c>
    </row>
    <row r="367" s="76" customFormat="1" ht="19" customHeight="1" spans="1:35">
      <c r="A367" s="100">
        <f t="shared" si="418"/>
        <v>364</v>
      </c>
      <c r="B367" s="26" t="s">
        <v>395</v>
      </c>
      <c r="C367" s="36" t="s">
        <v>896</v>
      </c>
      <c r="D367" s="36" t="s">
        <v>897</v>
      </c>
      <c r="E367" s="138">
        <v>3726.65</v>
      </c>
      <c r="F367" s="102">
        <v>3726.65</v>
      </c>
      <c r="G367" s="138">
        <v>6014.67</v>
      </c>
      <c r="H367" s="138">
        <v>3726.65</v>
      </c>
      <c r="I367" s="174">
        <v>2200</v>
      </c>
      <c r="J367" s="102"/>
      <c r="K367" s="26">
        <f t="shared" si="419"/>
        <v>44.72</v>
      </c>
      <c r="L367" s="26">
        <f t="shared" si="420"/>
        <v>596.26</v>
      </c>
      <c r="M367" s="102">
        <f t="shared" si="421"/>
        <v>481.17</v>
      </c>
      <c r="N367" s="26">
        <f t="shared" si="422"/>
        <v>26.09</v>
      </c>
      <c r="O367" s="102">
        <f t="shared" si="423"/>
        <v>110</v>
      </c>
      <c r="P367" s="102">
        <f t="shared" si="424"/>
        <v>0</v>
      </c>
      <c r="Q367" s="102">
        <f t="shared" si="425"/>
        <v>1258.24</v>
      </c>
      <c r="R367" s="26">
        <f t="shared" si="426"/>
        <v>0</v>
      </c>
      <c r="S367" s="26">
        <f t="shared" si="427"/>
        <v>298.13</v>
      </c>
      <c r="T367" s="102">
        <f t="shared" si="428"/>
        <v>120.29</v>
      </c>
      <c r="U367" s="26">
        <f t="shared" si="429"/>
        <v>11.18</v>
      </c>
      <c r="V367" s="102">
        <f t="shared" si="430"/>
        <v>110</v>
      </c>
      <c r="W367" s="102">
        <f t="shared" si="431"/>
        <v>0</v>
      </c>
      <c r="X367" s="26">
        <f t="shared" si="432"/>
        <v>539.6</v>
      </c>
      <c r="Y367" s="26">
        <f t="shared" si="433"/>
        <v>1797.84</v>
      </c>
      <c r="Z367" s="157"/>
      <c r="AA367" s="119" t="s">
        <v>62</v>
      </c>
      <c r="AB367" s="120">
        <f t="shared" ref="AB367:AH367" si="475">K367+R367</f>
        <v>44.72</v>
      </c>
      <c r="AC367" s="120">
        <f t="shared" si="475"/>
        <v>894.39</v>
      </c>
      <c r="AD367" s="120">
        <f t="shared" si="475"/>
        <v>601.46</v>
      </c>
      <c r="AE367" s="120">
        <f t="shared" si="475"/>
        <v>37.27</v>
      </c>
      <c r="AF367" s="120">
        <f t="shared" si="475"/>
        <v>220</v>
      </c>
      <c r="AG367" s="120">
        <f t="shared" si="475"/>
        <v>0</v>
      </c>
      <c r="AH367" s="120">
        <f t="shared" si="475"/>
        <v>1797.84</v>
      </c>
      <c r="AI367" s="119" t="s">
        <v>32</v>
      </c>
    </row>
    <row r="368" s="76" customFormat="1" ht="19" customHeight="1" spans="1:35">
      <c r="A368" s="100">
        <f t="shared" si="418"/>
        <v>365</v>
      </c>
      <c r="B368" s="143" t="s">
        <v>352</v>
      </c>
      <c r="C368" s="35" t="s">
        <v>898</v>
      </c>
      <c r="D368" s="167" t="s">
        <v>899</v>
      </c>
      <c r="E368" s="138">
        <v>3726.65</v>
      </c>
      <c r="F368" s="102">
        <v>3726.65</v>
      </c>
      <c r="G368" s="138">
        <v>6014.67</v>
      </c>
      <c r="H368" s="138">
        <v>3726.65</v>
      </c>
      <c r="I368" s="174">
        <v>3180</v>
      </c>
      <c r="J368" s="102"/>
      <c r="K368" s="26">
        <f t="shared" si="419"/>
        <v>44.72</v>
      </c>
      <c r="L368" s="26">
        <f t="shared" si="420"/>
        <v>596.26</v>
      </c>
      <c r="M368" s="102">
        <f t="shared" si="421"/>
        <v>481.17</v>
      </c>
      <c r="N368" s="26">
        <f t="shared" si="422"/>
        <v>26.09</v>
      </c>
      <c r="O368" s="102">
        <f t="shared" si="423"/>
        <v>159</v>
      </c>
      <c r="P368" s="102">
        <f t="shared" si="424"/>
        <v>0</v>
      </c>
      <c r="Q368" s="102">
        <f t="shared" si="425"/>
        <v>1307.24</v>
      </c>
      <c r="R368" s="26">
        <f t="shared" si="426"/>
        <v>0</v>
      </c>
      <c r="S368" s="26">
        <f t="shared" si="427"/>
        <v>298.13</v>
      </c>
      <c r="T368" s="102">
        <f t="shared" si="428"/>
        <v>120.29</v>
      </c>
      <c r="U368" s="26">
        <f t="shared" si="429"/>
        <v>11.18</v>
      </c>
      <c r="V368" s="102">
        <f t="shared" si="430"/>
        <v>159</v>
      </c>
      <c r="W368" s="102">
        <f t="shared" si="431"/>
        <v>0</v>
      </c>
      <c r="X368" s="26">
        <f t="shared" si="432"/>
        <v>588.6</v>
      </c>
      <c r="Y368" s="26">
        <f t="shared" si="433"/>
        <v>1895.84</v>
      </c>
      <c r="Z368" s="157"/>
      <c r="AA368" s="119" t="s">
        <v>72</v>
      </c>
      <c r="AB368" s="120">
        <f t="shared" ref="AB368:AH368" si="476">K368+R368</f>
        <v>44.72</v>
      </c>
      <c r="AC368" s="120">
        <f t="shared" si="476"/>
        <v>894.39</v>
      </c>
      <c r="AD368" s="120">
        <f t="shared" si="476"/>
        <v>601.46</v>
      </c>
      <c r="AE368" s="120">
        <f t="shared" si="476"/>
        <v>37.27</v>
      </c>
      <c r="AF368" s="120">
        <f t="shared" si="476"/>
        <v>318</v>
      </c>
      <c r="AG368" s="120">
        <f t="shared" si="476"/>
        <v>0</v>
      </c>
      <c r="AH368" s="120">
        <f t="shared" si="476"/>
        <v>1895.84</v>
      </c>
      <c r="AI368" s="119" t="s">
        <v>34</v>
      </c>
    </row>
    <row r="369" s="76" customFormat="1" ht="19" customHeight="1" spans="1:35">
      <c r="A369" s="100">
        <f t="shared" si="418"/>
        <v>366</v>
      </c>
      <c r="B369" s="143" t="s">
        <v>185</v>
      </c>
      <c r="C369" s="35" t="s">
        <v>900</v>
      </c>
      <c r="D369" s="167" t="s">
        <v>901</v>
      </c>
      <c r="E369" s="138">
        <v>3726.65</v>
      </c>
      <c r="F369" s="102">
        <v>3726.65</v>
      </c>
      <c r="G369" s="138">
        <v>6014.67</v>
      </c>
      <c r="H369" s="138">
        <v>3726.65</v>
      </c>
      <c r="I369" s="174">
        <v>2200</v>
      </c>
      <c r="J369" s="102"/>
      <c r="K369" s="26">
        <f t="shared" si="419"/>
        <v>44.72</v>
      </c>
      <c r="L369" s="26">
        <f t="shared" si="420"/>
        <v>596.26</v>
      </c>
      <c r="M369" s="102">
        <f t="shared" si="421"/>
        <v>481.17</v>
      </c>
      <c r="N369" s="26">
        <f t="shared" si="422"/>
        <v>26.09</v>
      </c>
      <c r="O369" s="102">
        <f t="shared" si="423"/>
        <v>110</v>
      </c>
      <c r="P369" s="102">
        <f t="shared" si="424"/>
        <v>0</v>
      </c>
      <c r="Q369" s="102">
        <f t="shared" si="425"/>
        <v>1258.24</v>
      </c>
      <c r="R369" s="26">
        <f t="shared" si="426"/>
        <v>0</v>
      </c>
      <c r="S369" s="26">
        <f t="shared" si="427"/>
        <v>298.13</v>
      </c>
      <c r="T369" s="102">
        <f t="shared" si="428"/>
        <v>120.29</v>
      </c>
      <c r="U369" s="26">
        <f t="shared" si="429"/>
        <v>11.18</v>
      </c>
      <c r="V369" s="102">
        <f t="shared" si="430"/>
        <v>110</v>
      </c>
      <c r="W369" s="102">
        <f t="shared" si="431"/>
        <v>0</v>
      </c>
      <c r="X369" s="26">
        <f t="shared" si="432"/>
        <v>539.6</v>
      </c>
      <c r="Y369" s="26">
        <f t="shared" si="433"/>
        <v>1797.84</v>
      </c>
      <c r="Z369" s="157"/>
      <c r="AA369" s="119" t="s">
        <v>54</v>
      </c>
      <c r="AB369" s="120">
        <f t="shared" ref="AB369:AH369" si="477">K369+R369</f>
        <v>44.72</v>
      </c>
      <c r="AC369" s="120">
        <f t="shared" si="477"/>
        <v>894.39</v>
      </c>
      <c r="AD369" s="120">
        <f t="shared" si="477"/>
        <v>601.46</v>
      </c>
      <c r="AE369" s="120">
        <f t="shared" si="477"/>
        <v>37.27</v>
      </c>
      <c r="AF369" s="120">
        <f t="shared" si="477"/>
        <v>220</v>
      </c>
      <c r="AG369" s="120">
        <f t="shared" si="477"/>
        <v>0</v>
      </c>
      <c r="AH369" s="120">
        <f t="shared" si="477"/>
        <v>1797.84</v>
      </c>
      <c r="AI369" s="119" t="s">
        <v>32</v>
      </c>
    </row>
    <row r="370" s="76" customFormat="1" ht="19" customHeight="1" spans="1:35">
      <c r="A370" s="100">
        <f t="shared" si="418"/>
        <v>367</v>
      </c>
      <c r="B370" s="143" t="s">
        <v>246</v>
      </c>
      <c r="C370" s="35" t="s">
        <v>902</v>
      </c>
      <c r="D370" s="167" t="s">
        <v>903</v>
      </c>
      <c r="E370" s="138">
        <v>3726.65</v>
      </c>
      <c r="F370" s="102">
        <v>3726.65</v>
      </c>
      <c r="G370" s="138">
        <v>6014.67</v>
      </c>
      <c r="H370" s="138">
        <v>3726.65</v>
      </c>
      <c r="I370" s="174">
        <v>2200</v>
      </c>
      <c r="J370" s="102"/>
      <c r="K370" s="26">
        <f t="shared" si="419"/>
        <v>44.72</v>
      </c>
      <c r="L370" s="26">
        <f t="shared" si="420"/>
        <v>596.26</v>
      </c>
      <c r="M370" s="102">
        <f t="shared" si="421"/>
        <v>481.17</v>
      </c>
      <c r="N370" s="26">
        <f t="shared" si="422"/>
        <v>26.09</v>
      </c>
      <c r="O370" s="102">
        <f t="shared" si="423"/>
        <v>110</v>
      </c>
      <c r="P370" s="102">
        <f t="shared" si="424"/>
        <v>0</v>
      </c>
      <c r="Q370" s="102">
        <f t="shared" si="425"/>
        <v>1258.24</v>
      </c>
      <c r="R370" s="26">
        <f t="shared" si="426"/>
        <v>0</v>
      </c>
      <c r="S370" s="26">
        <f t="shared" si="427"/>
        <v>298.13</v>
      </c>
      <c r="T370" s="102">
        <f t="shared" si="428"/>
        <v>120.29</v>
      </c>
      <c r="U370" s="26">
        <f t="shared" si="429"/>
        <v>11.18</v>
      </c>
      <c r="V370" s="102">
        <f t="shared" si="430"/>
        <v>110</v>
      </c>
      <c r="W370" s="102">
        <f t="shared" si="431"/>
        <v>0</v>
      </c>
      <c r="X370" s="26">
        <f t="shared" si="432"/>
        <v>539.6</v>
      </c>
      <c r="Y370" s="26">
        <f t="shared" si="433"/>
        <v>1797.84</v>
      </c>
      <c r="Z370" s="157"/>
      <c r="AA370" s="119" t="s">
        <v>56</v>
      </c>
      <c r="AB370" s="120">
        <f t="shared" ref="AB370:AH370" si="478">K370+R370</f>
        <v>44.72</v>
      </c>
      <c r="AC370" s="120">
        <f t="shared" si="478"/>
        <v>894.39</v>
      </c>
      <c r="AD370" s="120">
        <f t="shared" si="478"/>
        <v>601.46</v>
      </c>
      <c r="AE370" s="120">
        <f t="shared" si="478"/>
        <v>37.27</v>
      </c>
      <c r="AF370" s="120">
        <f t="shared" si="478"/>
        <v>220</v>
      </c>
      <c r="AG370" s="120">
        <f t="shared" si="478"/>
        <v>0</v>
      </c>
      <c r="AH370" s="120">
        <f t="shared" si="478"/>
        <v>1797.84</v>
      </c>
      <c r="AI370" s="119" t="s">
        <v>32</v>
      </c>
    </row>
    <row r="371" s="76" customFormat="1" ht="19" customHeight="1" spans="1:35">
      <c r="A371" s="100">
        <f t="shared" si="418"/>
        <v>368</v>
      </c>
      <c r="B371" s="143" t="s">
        <v>193</v>
      </c>
      <c r="C371" s="35" t="s">
        <v>906</v>
      </c>
      <c r="D371" s="167" t="s">
        <v>907</v>
      </c>
      <c r="E371" s="138">
        <v>3726.65</v>
      </c>
      <c r="F371" s="102">
        <v>3726.65</v>
      </c>
      <c r="G371" s="138">
        <v>6014.67</v>
      </c>
      <c r="H371" s="138">
        <v>3726.65</v>
      </c>
      <c r="I371" s="174">
        <v>2200</v>
      </c>
      <c r="J371" s="102"/>
      <c r="K371" s="26">
        <f t="shared" si="419"/>
        <v>44.72</v>
      </c>
      <c r="L371" s="26">
        <f t="shared" si="420"/>
        <v>596.26</v>
      </c>
      <c r="M371" s="102">
        <f t="shared" si="421"/>
        <v>481.17</v>
      </c>
      <c r="N371" s="26">
        <f t="shared" si="422"/>
        <v>26.09</v>
      </c>
      <c r="O371" s="102">
        <f t="shared" si="423"/>
        <v>110</v>
      </c>
      <c r="P371" s="102">
        <f t="shared" si="424"/>
        <v>0</v>
      </c>
      <c r="Q371" s="102">
        <f t="shared" si="425"/>
        <v>1258.24</v>
      </c>
      <c r="R371" s="26">
        <f t="shared" si="426"/>
        <v>0</v>
      </c>
      <c r="S371" s="26">
        <f t="shared" si="427"/>
        <v>298.13</v>
      </c>
      <c r="T371" s="102">
        <f t="shared" si="428"/>
        <v>120.29</v>
      </c>
      <c r="U371" s="26">
        <f t="shared" si="429"/>
        <v>11.18</v>
      </c>
      <c r="V371" s="102">
        <f t="shared" si="430"/>
        <v>110</v>
      </c>
      <c r="W371" s="102">
        <f t="shared" si="431"/>
        <v>0</v>
      </c>
      <c r="X371" s="26">
        <f t="shared" si="432"/>
        <v>539.6</v>
      </c>
      <c r="Y371" s="26">
        <f t="shared" si="433"/>
        <v>1797.84</v>
      </c>
      <c r="Z371" s="157"/>
      <c r="AA371" s="119" t="s">
        <v>57</v>
      </c>
      <c r="AB371" s="120">
        <f t="shared" ref="AB371:AH371" si="479">K371+R371</f>
        <v>44.72</v>
      </c>
      <c r="AC371" s="120">
        <f t="shared" si="479"/>
        <v>894.39</v>
      </c>
      <c r="AD371" s="120">
        <f t="shared" si="479"/>
        <v>601.46</v>
      </c>
      <c r="AE371" s="120">
        <f t="shared" si="479"/>
        <v>37.27</v>
      </c>
      <c r="AF371" s="120">
        <f t="shared" si="479"/>
        <v>220</v>
      </c>
      <c r="AG371" s="120">
        <f t="shared" si="479"/>
        <v>0</v>
      </c>
      <c r="AH371" s="120">
        <f t="shared" si="479"/>
        <v>1797.84</v>
      </c>
      <c r="AI371" s="119" t="s">
        <v>32</v>
      </c>
    </row>
    <row r="372" s="76" customFormat="1" ht="19" customHeight="1" spans="1:35">
      <c r="A372" s="100">
        <f t="shared" si="418"/>
        <v>369</v>
      </c>
      <c r="B372" s="168" t="s">
        <v>395</v>
      </c>
      <c r="C372" s="42" t="s">
        <v>910</v>
      </c>
      <c r="D372" s="167" t="s">
        <v>911</v>
      </c>
      <c r="E372" s="138">
        <v>3726.65</v>
      </c>
      <c r="F372" s="102">
        <v>3726.65</v>
      </c>
      <c r="G372" s="138">
        <v>6014.67</v>
      </c>
      <c r="H372" s="138">
        <v>3726.65</v>
      </c>
      <c r="I372" s="174">
        <v>2200</v>
      </c>
      <c r="J372" s="102"/>
      <c r="K372" s="26">
        <f t="shared" si="419"/>
        <v>44.72</v>
      </c>
      <c r="L372" s="26">
        <f t="shared" si="420"/>
        <v>596.26</v>
      </c>
      <c r="M372" s="102">
        <f t="shared" si="421"/>
        <v>481.17</v>
      </c>
      <c r="N372" s="26">
        <f t="shared" si="422"/>
        <v>26.09</v>
      </c>
      <c r="O372" s="102">
        <f t="shared" si="423"/>
        <v>110</v>
      </c>
      <c r="P372" s="102">
        <f t="shared" si="424"/>
        <v>0</v>
      </c>
      <c r="Q372" s="102">
        <f t="shared" si="425"/>
        <v>1258.24</v>
      </c>
      <c r="R372" s="26">
        <f t="shared" si="426"/>
        <v>0</v>
      </c>
      <c r="S372" s="26">
        <f t="shared" si="427"/>
        <v>298.13</v>
      </c>
      <c r="T372" s="102">
        <f t="shared" si="428"/>
        <v>120.29</v>
      </c>
      <c r="U372" s="26">
        <f t="shared" si="429"/>
        <v>11.18</v>
      </c>
      <c r="V372" s="102">
        <f t="shared" si="430"/>
        <v>110</v>
      </c>
      <c r="W372" s="102">
        <f t="shared" si="431"/>
        <v>0</v>
      </c>
      <c r="X372" s="26">
        <f t="shared" si="432"/>
        <v>539.6</v>
      </c>
      <c r="Y372" s="26">
        <f t="shared" si="433"/>
        <v>1797.84</v>
      </c>
      <c r="Z372" s="157"/>
      <c r="AA372" s="119" t="s">
        <v>62</v>
      </c>
      <c r="AB372" s="120">
        <f t="shared" ref="AB372:AH372" si="480">K372+R372</f>
        <v>44.72</v>
      </c>
      <c r="AC372" s="120">
        <f t="shared" si="480"/>
        <v>894.39</v>
      </c>
      <c r="AD372" s="120">
        <f t="shared" si="480"/>
        <v>601.46</v>
      </c>
      <c r="AE372" s="120">
        <f t="shared" si="480"/>
        <v>37.27</v>
      </c>
      <c r="AF372" s="120">
        <f t="shared" si="480"/>
        <v>220</v>
      </c>
      <c r="AG372" s="120">
        <f t="shared" si="480"/>
        <v>0</v>
      </c>
      <c r="AH372" s="120">
        <f t="shared" si="480"/>
        <v>1797.84</v>
      </c>
      <c r="AI372" s="119" t="s">
        <v>32</v>
      </c>
    </row>
    <row r="373" s="76" customFormat="1" ht="19" customHeight="1" spans="1:35">
      <c r="A373" s="100">
        <f t="shared" si="418"/>
        <v>370</v>
      </c>
      <c r="B373" s="143" t="s">
        <v>246</v>
      </c>
      <c r="C373" s="35" t="s">
        <v>912</v>
      </c>
      <c r="D373" s="167" t="s">
        <v>913</v>
      </c>
      <c r="E373" s="138">
        <v>3726.65</v>
      </c>
      <c r="F373" s="102">
        <v>3726.65</v>
      </c>
      <c r="G373" s="138">
        <v>6014.67</v>
      </c>
      <c r="H373" s="138">
        <v>3726.65</v>
      </c>
      <c r="I373" s="174">
        <v>0</v>
      </c>
      <c r="J373" s="102"/>
      <c r="K373" s="26">
        <f t="shared" si="419"/>
        <v>44.72</v>
      </c>
      <c r="L373" s="26">
        <f t="shared" si="420"/>
        <v>596.26</v>
      </c>
      <c r="M373" s="102">
        <f t="shared" si="421"/>
        <v>481.17</v>
      </c>
      <c r="N373" s="26">
        <f t="shared" si="422"/>
        <v>26.09</v>
      </c>
      <c r="O373" s="102">
        <f t="shared" si="423"/>
        <v>0</v>
      </c>
      <c r="P373" s="102">
        <f t="shared" si="424"/>
        <v>0</v>
      </c>
      <c r="Q373" s="102">
        <f t="shared" si="425"/>
        <v>1148.24</v>
      </c>
      <c r="R373" s="26">
        <f t="shared" si="426"/>
        <v>0</v>
      </c>
      <c r="S373" s="26">
        <f t="shared" si="427"/>
        <v>298.13</v>
      </c>
      <c r="T373" s="102">
        <f t="shared" si="428"/>
        <v>120.29</v>
      </c>
      <c r="U373" s="26">
        <f t="shared" si="429"/>
        <v>11.18</v>
      </c>
      <c r="V373" s="102">
        <f t="shared" si="430"/>
        <v>0</v>
      </c>
      <c r="W373" s="102">
        <f t="shared" si="431"/>
        <v>0</v>
      </c>
      <c r="X373" s="26">
        <f t="shared" si="432"/>
        <v>429.6</v>
      </c>
      <c r="Y373" s="26">
        <f t="shared" si="433"/>
        <v>1577.84</v>
      </c>
      <c r="Z373" s="157"/>
      <c r="AA373" s="119" t="s">
        <v>56</v>
      </c>
      <c r="AB373" s="120">
        <f t="shared" ref="AB373:AH373" si="481">K373+R373</f>
        <v>44.72</v>
      </c>
      <c r="AC373" s="120">
        <f t="shared" si="481"/>
        <v>894.39</v>
      </c>
      <c r="AD373" s="120">
        <f t="shared" si="481"/>
        <v>601.46</v>
      </c>
      <c r="AE373" s="120">
        <f t="shared" si="481"/>
        <v>37.27</v>
      </c>
      <c r="AF373" s="120">
        <f t="shared" si="481"/>
        <v>0</v>
      </c>
      <c r="AG373" s="120">
        <f t="shared" si="481"/>
        <v>0</v>
      </c>
      <c r="AH373" s="120">
        <f t="shared" si="481"/>
        <v>1577.84</v>
      </c>
      <c r="AI373" s="119" t="s">
        <v>32</v>
      </c>
    </row>
    <row r="374" s="77" customFormat="1" ht="19" customHeight="1" spans="1:35">
      <c r="A374" s="104">
        <f t="shared" si="418"/>
        <v>371</v>
      </c>
      <c r="B374" s="169" t="s">
        <v>103</v>
      </c>
      <c r="C374" s="170" t="s">
        <v>914</v>
      </c>
      <c r="D374" s="171" t="s">
        <v>915</v>
      </c>
      <c r="E374" s="153">
        <v>3726.65</v>
      </c>
      <c r="F374" s="107">
        <v>0</v>
      </c>
      <c r="G374" s="153">
        <v>0</v>
      </c>
      <c r="H374" s="153">
        <v>0</v>
      </c>
      <c r="I374" s="173">
        <v>0</v>
      </c>
      <c r="J374" s="107"/>
      <c r="K374" s="105">
        <f t="shared" si="419"/>
        <v>44.72</v>
      </c>
      <c r="L374" s="105">
        <f t="shared" si="420"/>
        <v>0</v>
      </c>
      <c r="M374" s="107">
        <f t="shared" si="421"/>
        <v>0</v>
      </c>
      <c r="N374" s="105">
        <f t="shared" si="422"/>
        <v>0</v>
      </c>
      <c r="O374" s="107">
        <f t="shared" si="423"/>
        <v>0</v>
      </c>
      <c r="P374" s="107">
        <f t="shared" si="424"/>
        <v>0</v>
      </c>
      <c r="Q374" s="107">
        <f t="shared" si="425"/>
        <v>44.72</v>
      </c>
      <c r="R374" s="105">
        <f t="shared" si="426"/>
        <v>0</v>
      </c>
      <c r="S374" s="105">
        <f t="shared" si="427"/>
        <v>0</v>
      </c>
      <c r="T374" s="107">
        <f t="shared" si="428"/>
        <v>0</v>
      </c>
      <c r="U374" s="105">
        <f t="shared" si="429"/>
        <v>0</v>
      </c>
      <c r="V374" s="107">
        <f t="shared" si="430"/>
        <v>0</v>
      </c>
      <c r="W374" s="107">
        <f t="shared" si="431"/>
        <v>0</v>
      </c>
      <c r="X374" s="105">
        <f t="shared" si="432"/>
        <v>0</v>
      </c>
      <c r="Y374" s="105">
        <f t="shared" si="433"/>
        <v>44.72</v>
      </c>
      <c r="Z374" s="175"/>
      <c r="AA374" s="121" t="s">
        <v>61</v>
      </c>
      <c r="AB374" s="122">
        <f t="shared" ref="AB374:AH374" si="482">K374+R374</f>
        <v>44.72</v>
      </c>
      <c r="AC374" s="122">
        <f t="shared" si="482"/>
        <v>0</v>
      </c>
      <c r="AD374" s="122">
        <f t="shared" si="482"/>
        <v>0</v>
      </c>
      <c r="AE374" s="122">
        <f t="shared" si="482"/>
        <v>0</v>
      </c>
      <c r="AF374" s="122">
        <f t="shared" si="482"/>
        <v>0</v>
      </c>
      <c r="AG374" s="122">
        <f t="shared" si="482"/>
        <v>0</v>
      </c>
      <c r="AH374" s="122">
        <f t="shared" si="482"/>
        <v>44.72</v>
      </c>
      <c r="AI374" s="121" t="s">
        <v>32</v>
      </c>
    </row>
    <row r="375" s="76" customFormat="1" ht="19" customHeight="1" spans="1:35">
      <c r="A375" s="100">
        <f t="shared" si="418"/>
        <v>372</v>
      </c>
      <c r="B375" s="143" t="s">
        <v>246</v>
      </c>
      <c r="C375" s="35" t="s">
        <v>916</v>
      </c>
      <c r="D375" s="167" t="s">
        <v>917</v>
      </c>
      <c r="E375" s="138">
        <v>3726.65</v>
      </c>
      <c r="F375" s="102">
        <v>3726.65</v>
      </c>
      <c r="G375" s="138">
        <v>6014.67</v>
      </c>
      <c r="H375" s="138">
        <v>3726.65</v>
      </c>
      <c r="I375" s="174">
        <v>2200</v>
      </c>
      <c r="J375" s="102"/>
      <c r="K375" s="26">
        <f t="shared" si="419"/>
        <v>44.72</v>
      </c>
      <c r="L375" s="26">
        <f t="shared" si="420"/>
        <v>596.26</v>
      </c>
      <c r="M375" s="102">
        <f t="shared" si="421"/>
        <v>481.17</v>
      </c>
      <c r="N375" s="26">
        <f t="shared" si="422"/>
        <v>26.09</v>
      </c>
      <c r="O375" s="102">
        <f t="shared" si="423"/>
        <v>110</v>
      </c>
      <c r="P375" s="102">
        <f t="shared" si="424"/>
        <v>0</v>
      </c>
      <c r="Q375" s="102">
        <f t="shared" si="425"/>
        <v>1258.24</v>
      </c>
      <c r="R375" s="26">
        <f t="shared" si="426"/>
        <v>0</v>
      </c>
      <c r="S375" s="26">
        <f t="shared" si="427"/>
        <v>298.13</v>
      </c>
      <c r="T375" s="102">
        <f t="shared" si="428"/>
        <v>120.29</v>
      </c>
      <c r="U375" s="26">
        <f t="shared" si="429"/>
        <v>11.18</v>
      </c>
      <c r="V375" s="102">
        <f t="shared" si="430"/>
        <v>110</v>
      </c>
      <c r="W375" s="102">
        <f t="shared" si="431"/>
        <v>0</v>
      </c>
      <c r="X375" s="26">
        <f t="shared" si="432"/>
        <v>539.6</v>
      </c>
      <c r="Y375" s="26">
        <f t="shared" si="433"/>
        <v>1797.84</v>
      </c>
      <c r="Z375" s="157"/>
      <c r="AA375" s="119" t="s">
        <v>56</v>
      </c>
      <c r="AB375" s="120">
        <f t="shared" ref="AB375:AH375" si="483">K375+R375</f>
        <v>44.72</v>
      </c>
      <c r="AC375" s="120">
        <f t="shared" si="483"/>
        <v>894.39</v>
      </c>
      <c r="AD375" s="120">
        <f t="shared" si="483"/>
        <v>601.46</v>
      </c>
      <c r="AE375" s="120">
        <f t="shared" si="483"/>
        <v>37.27</v>
      </c>
      <c r="AF375" s="120">
        <f t="shared" si="483"/>
        <v>220</v>
      </c>
      <c r="AG375" s="120">
        <f t="shared" si="483"/>
        <v>0</v>
      </c>
      <c r="AH375" s="120">
        <f t="shared" si="483"/>
        <v>1797.84</v>
      </c>
      <c r="AI375" s="119" t="s">
        <v>32</v>
      </c>
    </row>
    <row r="376" s="76" customFormat="1" ht="19" customHeight="1" spans="1:35">
      <c r="A376" s="100">
        <f t="shared" si="418"/>
        <v>373</v>
      </c>
      <c r="B376" s="143" t="s">
        <v>395</v>
      </c>
      <c r="C376" s="35" t="s">
        <v>918</v>
      </c>
      <c r="D376" s="167" t="s">
        <v>919</v>
      </c>
      <c r="E376" s="138">
        <v>3726.65</v>
      </c>
      <c r="F376" s="102">
        <v>3726.65</v>
      </c>
      <c r="G376" s="138">
        <v>6014.67</v>
      </c>
      <c r="H376" s="138">
        <v>3726.65</v>
      </c>
      <c r="I376" s="174">
        <v>2200</v>
      </c>
      <c r="J376" s="102"/>
      <c r="K376" s="26">
        <f t="shared" si="419"/>
        <v>44.72</v>
      </c>
      <c r="L376" s="26">
        <f t="shared" si="420"/>
        <v>596.26</v>
      </c>
      <c r="M376" s="102">
        <f t="shared" si="421"/>
        <v>481.17</v>
      </c>
      <c r="N376" s="26">
        <f t="shared" si="422"/>
        <v>26.09</v>
      </c>
      <c r="O376" s="102">
        <f t="shared" si="423"/>
        <v>110</v>
      </c>
      <c r="P376" s="102">
        <f t="shared" si="424"/>
        <v>0</v>
      </c>
      <c r="Q376" s="102">
        <f t="shared" si="425"/>
        <v>1258.24</v>
      </c>
      <c r="R376" s="26">
        <f t="shared" si="426"/>
        <v>0</v>
      </c>
      <c r="S376" s="26">
        <f t="shared" si="427"/>
        <v>298.13</v>
      </c>
      <c r="T376" s="102">
        <f t="shared" si="428"/>
        <v>120.29</v>
      </c>
      <c r="U376" s="26">
        <f t="shared" si="429"/>
        <v>11.18</v>
      </c>
      <c r="V376" s="102">
        <f t="shared" si="430"/>
        <v>110</v>
      </c>
      <c r="W376" s="102">
        <f t="shared" si="431"/>
        <v>0</v>
      </c>
      <c r="X376" s="26">
        <f t="shared" si="432"/>
        <v>539.6</v>
      </c>
      <c r="Y376" s="26">
        <f t="shared" si="433"/>
        <v>1797.84</v>
      </c>
      <c r="Z376" s="157"/>
      <c r="AA376" s="119" t="s">
        <v>62</v>
      </c>
      <c r="AB376" s="120">
        <f t="shared" ref="AB376:AH376" si="484">K376+R376</f>
        <v>44.72</v>
      </c>
      <c r="AC376" s="120">
        <f t="shared" si="484"/>
        <v>894.39</v>
      </c>
      <c r="AD376" s="120">
        <f t="shared" si="484"/>
        <v>601.46</v>
      </c>
      <c r="AE376" s="120">
        <f t="shared" si="484"/>
        <v>37.27</v>
      </c>
      <c r="AF376" s="120">
        <f t="shared" si="484"/>
        <v>220</v>
      </c>
      <c r="AG376" s="120">
        <f t="shared" si="484"/>
        <v>0</v>
      </c>
      <c r="AH376" s="120">
        <f t="shared" si="484"/>
        <v>1797.84</v>
      </c>
      <c r="AI376" s="119" t="s">
        <v>32</v>
      </c>
    </row>
    <row r="377" s="76" customFormat="1" ht="19" customHeight="1" spans="1:35">
      <c r="A377" s="100">
        <f t="shared" si="418"/>
        <v>374</v>
      </c>
      <c r="B377" s="143" t="s">
        <v>116</v>
      </c>
      <c r="C377" s="35" t="s">
        <v>920</v>
      </c>
      <c r="D377" s="167" t="s">
        <v>921</v>
      </c>
      <c r="E377" s="138">
        <v>3726.65</v>
      </c>
      <c r="F377" s="102">
        <v>3726.65</v>
      </c>
      <c r="G377" s="138">
        <v>6014.67</v>
      </c>
      <c r="H377" s="138">
        <v>3726.65</v>
      </c>
      <c r="I377" s="174">
        <v>3180</v>
      </c>
      <c r="J377" s="102"/>
      <c r="K377" s="26">
        <f t="shared" si="419"/>
        <v>44.72</v>
      </c>
      <c r="L377" s="26">
        <f t="shared" si="420"/>
        <v>596.26</v>
      </c>
      <c r="M377" s="102">
        <f t="shared" si="421"/>
        <v>481.17</v>
      </c>
      <c r="N377" s="26">
        <f t="shared" si="422"/>
        <v>26.09</v>
      </c>
      <c r="O377" s="102">
        <f t="shared" si="423"/>
        <v>159</v>
      </c>
      <c r="P377" s="102">
        <f t="shared" si="424"/>
        <v>0</v>
      </c>
      <c r="Q377" s="102">
        <f t="shared" si="425"/>
        <v>1307.24</v>
      </c>
      <c r="R377" s="26">
        <f t="shared" si="426"/>
        <v>0</v>
      </c>
      <c r="S377" s="26">
        <f t="shared" si="427"/>
        <v>298.13</v>
      </c>
      <c r="T377" s="102">
        <f t="shared" si="428"/>
        <v>120.29</v>
      </c>
      <c r="U377" s="26">
        <f t="shared" si="429"/>
        <v>11.18</v>
      </c>
      <c r="V377" s="102">
        <f t="shared" si="430"/>
        <v>159</v>
      </c>
      <c r="W377" s="102">
        <f t="shared" si="431"/>
        <v>0</v>
      </c>
      <c r="X377" s="26">
        <f t="shared" si="432"/>
        <v>588.6</v>
      </c>
      <c r="Y377" s="26">
        <f t="shared" si="433"/>
        <v>1895.84</v>
      </c>
      <c r="Z377" s="157"/>
      <c r="AA377" s="119" t="s">
        <v>52</v>
      </c>
      <c r="AB377" s="120">
        <f t="shared" ref="AB377:AH377" si="485">K377+R377</f>
        <v>44.72</v>
      </c>
      <c r="AC377" s="120">
        <f t="shared" si="485"/>
        <v>894.39</v>
      </c>
      <c r="AD377" s="120">
        <f t="shared" si="485"/>
        <v>601.46</v>
      </c>
      <c r="AE377" s="120">
        <f t="shared" si="485"/>
        <v>37.27</v>
      </c>
      <c r="AF377" s="120">
        <f t="shared" si="485"/>
        <v>318</v>
      </c>
      <c r="AG377" s="120">
        <f t="shared" si="485"/>
        <v>0</v>
      </c>
      <c r="AH377" s="120">
        <f t="shared" si="485"/>
        <v>1895.84</v>
      </c>
      <c r="AI377" s="119" t="s">
        <v>34</v>
      </c>
    </row>
    <row r="378" s="76" customFormat="1" ht="19" customHeight="1" spans="1:35">
      <c r="A378" s="100">
        <f t="shared" si="418"/>
        <v>375</v>
      </c>
      <c r="B378" s="143" t="s">
        <v>190</v>
      </c>
      <c r="C378" s="35" t="s">
        <v>922</v>
      </c>
      <c r="D378" s="167" t="s">
        <v>923</v>
      </c>
      <c r="E378" s="138">
        <v>3726.65</v>
      </c>
      <c r="F378" s="102">
        <v>3726.65</v>
      </c>
      <c r="G378" s="138">
        <v>6014.67</v>
      </c>
      <c r="H378" s="138">
        <v>3726.65</v>
      </c>
      <c r="I378" s="174">
        <v>4180</v>
      </c>
      <c r="J378" s="102"/>
      <c r="K378" s="26">
        <f t="shared" si="419"/>
        <v>44.72</v>
      </c>
      <c r="L378" s="26">
        <f t="shared" si="420"/>
        <v>596.26</v>
      </c>
      <c r="M378" s="102">
        <f t="shared" si="421"/>
        <v>481.17</v>
      </c>
      <c r="N378" s="26">
        <f t="shared" si="422"/>
        <v>26.09</v>
      </c>
      <c r="O378" s="102">
        <f t="shared" si="423"/>
        <v>209</v>
      </c>
      <c r="P378" s="102">
        <f t="shared" si="424"/>
        <v>0</v>
      </c>
      <c r="Q378" s="102">
        <f t="shared" si="425"/>
        <v>1357.24</v>
      </c>
      <c r="R378" s="26">
        <f t="shared" si="426"/>
        <v>0</v>
      </c>
      <c r="S378" s="26">
        <f t="shared" si="427"/>
        <v>298.13</v>
      </c>
      <c r="T378" s="102">
        <f t="shared" si="428"/>
        <v>120.29</v>
      </c>
      <c r="U378" s="26">
        <f t="shared" si="429"/>
        <v>11.18</v>
      </c>
      <c r="V378" s="102">
        <f t="shared" si="430"/>
        <v>209</v>
      </c>
      <c r="W378" s="102">
        <f t="shared" si="431"/>
        <v>0</v>
      </c>
      <c r="X378" s="26">
        <f t="shared" si="432"/>
        <v>638.6</v>
      </c>
      <c r="Y378" s="26">
        <f t="shared" si="433"/>
        <v>1995.84</v>
      </c>
      <c r="Z378" s="157"/>
      <c r="AA378" s="119" t="s">
        <v>51</v>
      </c>
      <c r="AB378" s="120">
        <f t="shared" ref="AB378:AH378" si="486">K378+R378</f>
        <v>44.72</v>
      </c>
      <c r="AC378" s="120">
        <f t="shared" si="486"/>
        <v>894.39</v>
      </c>
      <c r="AD378" s="120">
        <f t="shared" si="486"/>
        <v>601.46</v>
      </c>
      <c r="AE378" s="120">
        <f t="shared" si="486"/>
        <v>37.27</v>
      </c>
      <c r="AF378" s="120">
        <f t="shared" si="486"/>
        <v>418</v>
      </c>
      <c r="AG378" s="120">
        <f t="shared" si="486"/>
        <v>0</v>
      </c>
      <c r="AH378" s="120">
        <f t="shared" si="486"/>
        <v>1995.84</v>
      </c>
      <c r="AI378" s="119" t="s">
        <v>31</v>
      </c>
    </row>
    <row r="379" s="76" customFormat="1" ht="19" customHeight="1" spans="1:35">
      <c r="A379" s="100">
        <f t="shared" si="418"/>
        <v>376</v>
      </c>
      <c r="B379" s="143" t="s">
        <v>352</v>
      </c>
      <c r="C379" s="35" t="s">
        <v>924</v>
      </c>
      <c r="D379" s="167" t="s">
        <v>925</v>
      </c>
      <c r="E379" s="138">
        <v>3726.65</v>
      </c>
      <c r="F379" s="102">
        <v>3726.65</v>
      </c>
      <c r="G379" s="138">
        <v>6014.67</v>
      </c>
      <c r="H379" s="138">
        <v>3726.65</v>
      </c>
      <c r="I379" s="174">
        <v>3180</v>
      </c>
      <c r="J379" s="102"/>
      <c r="K379" s="26">
        <f t="shared" si="419"/>
        <v>44.72</v>
      </c>
      <c r="L379" s="26">
        <f t="shared" si="420"/>
        <v>596.26</v>
      </c>
      <c r="M379" s="102">
        <f t="shared" si="421"/>
        <v>481.17</v>
      </c>
      <c r="N379" s="26">
        <f t="shared" si="422"/>
        <v>26.09</v>
      </c>
      <c r="O379" s="102">
        <f t="shared" si="423"/>
        <v>159</v>
      </c>
      <c r="P379" s="102">
        <f t="shared" si="424"/>
        <v>0</v>
      </c>
      <c r="Q379" s="102">
        <f t="shared" si="425"/>
        <v>1307.24</v>
      </c>
      <c r="R379" s="26">
        <f t="shared" si="426"/>
        <v>0</v>
      </c>
      <c r="S379" s="26">
        <f t="shared" si="427"/>
        <v>298.13</v>
      </c>
      <c r="T379" s="102">
        <f t="shared" si="428"/>
        <v>120.29</v>
      </c>
      <c r="U379" s="26">
        <f t="shared" si="429"/>
        <v>11.18</v>
      </c>
      <c r="V379" s="102">
        <f t="shared" si="430"/>
        <v>159</v>
      </c>
      <c r="W379" s="102">
        <f t="shared" si="431"/>
        <v>0</v>
      </c>
      <c r="X379" s="26">
        <f t="shared" si="432"/>
        <v>588.6</v>
      </c>
      <c r="Y379" s="26">
        <f t="shared" si="433"/>
        <v>1895.84</v>
      </c>
      <c r="Z379" s="157"/>
      <c r="AA379" s="119" t="s">
        <v>72</v>
      </c>
      <c r="AB379" s="120">
        <f t="shared" ref="AB379:AH379" si="487">K379+R379</f>
        <v>44.72</v>
      </c>
      <c r="AC379" s="120">
        <f t="shared" si="487"/>
        <v>894.39</v>
      </c>
      <c r="AD379" s="120">
        <f t="shared" si="487"/>
        <v>601.46</v>
      </c>
      <c r="AE379" s="120">
        <f t="shared" si="487"/>
        <v>37.27</v>
      </c>
      <c r="AF379" s="120">
        <f t="shared" si="487"/>
        <v>318</v>
      </c>
      <c r="AG379" s="120">
        <f t="shared" si="487"/>
        <v>0</v>
      </c>
      <c r="AH379" s="120">
        <f t="shared" si="487"/>
        <v>1895.84</v>
      </c>
      <c r="AI379" s="119" t="s">
        <v>34</v>
      </c>
    </row>
    <row r="380" s="76" customFormat="1" ht="19" customHeight="1" spans="1:35">
      <c r="A380" s="100">
        <f t="shared" si="418"/>
        <v>377</v>
      </c>
      <c r="B380" s="143" t="s">
        <v>103</v>
      </c>
      <c r="C380" s="35" t="s">
        <v>926</v>
      </c>
      <c r="D380" s="167" t="s">
        <v>927</v>
      </c>
      <c r="E380" s="138">
        <v>3726.65</v>
      </c>
      <c r="F380" s="102">
        <v>3726.65</v>
      </c>
      <c r="G380" s="138">
        <v>6014.67</v>
      </c>
      <c r="H380" s="138">
        <v>3726.65</v>
      </c>
      <c r="I380" s="174">
        <v>2200</v>
      </c>
      <c r="J380" s="102"/>
      <c r="K380" s="26">
        <f t="shared" si="419"/>
        <v>44.72</v>
      </c>
      <c r="L380" s="26">
        <f t="shared" si="420"/>
        <v>596.26</v>
      </c>
      <c r="M380" s="102">
        <f t="shared" si="421"/>
        <v>481.17</v>
      </c>
      <c r="N380" s="26">
        <f t="shared" si="422"/>
        <v>26.09</v>
      </c>
      <c r="O380" s="102">
        <f t="shared" si="423"/>
        <v>110</v>
      </c>
      <c r="P380" s="102">
        <f t="shared" si="424"/>
        <v>0</v>
      </c>
      <c r="Q380" s="102">
        <f t="shared" si="425"/>
        <v>1258.24</v>
      </c>
      <c r="R380" s="26">
        <f t="shared" si="426"/>
        <v>0</v>
      </c>
      <c r="S380" s="26">
        <f t="shared" si="427"/>
        <v>298.13</v>
      </c>
      <c r="T380" s="102">
        <f t="shared" si="428"/>
        <v>120.29</v>
      </c>
      <c r="U380" s="26">
        <f t="shared" si="429"/>
        <v>11.18</v>
      </c>
      <c r="V380" s="102">
        <f t="shared" si="430"/>
        <v>110</v>
      </c>
      <c r="W380" s="102">
        <f t="shared" si="431"/>
        <v>0</v>
      </c>
      <c r="X380" s="26">
        <f t="shared" si="432"/>
        <v>539.6</v>
      </c>
      <c r="Y380" s="26">
        <f t="shared" si="433"/>
        <v>1797.84</v>
      </c>
      <c r="Z380" s="157"/>
      <c r="AA380" s="119" t="s">
        <v>61</v>
      </c>
      <c r="AB380" s="120">
        <f t="shared" ref="AB380:AH380" si="488">K380+R380</f>
        <v>44.72</v>
      </c>
      <c r="AC380" s="120">
        <f t="shared" si="488"/>
        <v>894.39</v>
      </c>
      <c r="AD380" s="120">
        <f t="shared" si="488"/>
        <v>601.46</v>
      </c>
      <c r="AE380" s="120">
        <f t="shared" si="488"/>
        <v>37.27</v>
      </c>
      <c r="AF380" s="120">
        <f t="shared" si="488"/>
        <v>220</v>
      </c>
      <c r="AG380" s="120">
        <f t="shared" si="488"/>
        <v>0</v>
      </c>
      <c r="AH380" s="120">
        <f t="shared" si="488"/>
        <v>1797.84</v>
      </c>
      <c r="AI380" s="119" t="s">
        <v>32</v>
      </c>
    </row>
    <row r="381" s="76" customFormat="1" ht="19" customHeight="1" spans="1:35">
      <c r="A381" s="100">
        <f t="shared" si="418"/>
        <v>378</v>
      </c>
      <c r="B381" s="143" t="s">
        <v>352</v>
      </c>
      <c r="C381" s="40" t="s">
        <v>928</v>
      </c>
      <c r="D381" s="172" t="s">
        <v>929</v>
      </c>
      <c r="E381" s="138">
        <v>3726.65</v>
      </c>
      <c r="F381" s="102">
        <v>3726.65</v>
      </c>
      <c r="G381" s="138">
        <v>6014.67</v>
      </c>
      <c r="H381" s="138">
        <v>3726.65</v>
      </c>
      <c r="I381" s="174">
        <v>3180</v>
      </c>
      <c r="J381" s="102"/>
      <c r="K381" s="26">
        <f t="shared" si="419"/>
        <v>44.72</v>
      </c>
      <c r="L381" s="26">
        <f t="shared" si="420"/>
        <v>596.26</v>
      </c>
      <c r="M381" s="102">
        <f t="shared" si="421"/>
        <v>481.17</v>
      </c>
      <c r="N381" s="26">
        <f t="shared" si="422"/>
        <v>26.09</v>
      </c>
      <c r="O381" s="102">
        <f t="shared" si="423"/>
        <v>159</v>
      </c>
      <c r="P381" s="102">
        <f t="shared" si="424"/>
        <v>0</v>
      </c>
      <c r="Q381" s="102">
        <f t="shared" si="425"/>
        <v>1307.24</v>
      </c>
      <c r="R381" s="26">
        <f t="shared" si="426"/>
        <v>0</v>
      </c>
      <c r="S381" s="26">
        <f t="shared" si="427"/>
        <v>298.13</v>
      </c>
      <c r="T381" s="102">
        <f t="shared" si="428"/>
        <v>120.29</v>
      </c>
      <c r="U381" s="26">
        <f t="shared" si="429"/>
        <v>11.18</v>
      </c>
      <c r="V381" s="102">
        <f t="shared" si="430"/>
        <v>159</v>
      </c>
      <c r="W381" s="102">
        <f t="shared" si="431"/>
        <v>0</v>
      </c>
      <c r="X381" s="26">
        <f t="shared" si="432"/>
        <v>588.6</v>
      </c>
      <c r="Y381" s="26">
        <f t="shared" si="433"/>
        <v>1895.84</v>
      </c>
      <c r="Z381" s="157"/>
      <c r="AA381" s="119" t="s">
        <v>72</v>
      </c>
      <c r="AB381" s="120">
        <f t="shared" ref="AB381:AH381" si="489">K381+R381</f>
        <v>44.72</v>
      </c>
      <c r="AC381" s="120">
        <f t="shared" si="489"/>
        <v>894.39</v>
      </c>
      <c r="AD381" s="120">
        <f t="shared" si="489"/>
        <v>601.46</v>
      </c>
      <c r="AE381" s="120">
        <f t="shared" si="489"/>
        <v>37.27</v>
      </c>
      <c r="AF381" s="120">
        <f t="shared" si="489"/>
        <v>318</v>
      </c>
      <c r="AG381" s="120">
        <f t="shared" si="489"/>
        <v>0</v>
      </c>
      <c r="AH381" s="120">
        <f t="shared" si="489"/>
        <v>1895.84</v>
      </c>
      <c r="AI381" s="119" t="s">
        <v>34</v>
      </c>
    </row>
    <row r="382" s="76" customFormat="1" ht="19" customHeight="1" spans="1:35">
      <c r="A382" s="100">
        <f t="shared" si="418"/>
        <v>379</v>
      </c>
      <c r="B382" s="143" t="s">
        <v>185</v>
      </c>
      <c r="C382" s="35" t="s">
        <v>931</v>
      </c>
      <c r="D382" s="167" t="s">
        <v>932</v>
      </c>
      <c r="E382" s="138">
        <v>3726.65</v>
      </c>
      <c r="F382" s="102">
        <v>3726.65</v>
      </c>
      <c r="G382" s="138">
        <v>6014.67</v>
      </c>
      <c r="H382" s="138">
        <v>3726.65</v>
      </c>
      <c r="I382" s="174">
        <v>2200</v>
      </c>
      <c r="J382" s="102"/>
      <c r="K382" s="26">
        <f t="shared" si="419"/>
        <v>44.72</v>
      </c>
      <c r="L382" s="26">
        <f t="shared" si="420"/>
        <v>596.26</v>
      </c>
      <c r="M382" s="102">
        <f t="shared" si="421"/>
        <v>481.17</v>
      </c>
      <c r="N382" s="26">
        <f t="shared" si="422"/>
        <v>26.09</v>
      </c>
      <c r="O382" s="102">
        <f t="shared" si="423"/>
        <v>110</v>
      </c>
      <c r="P382" s="102">
        <f t="shared" si="424"/>
        <v>0</v>
      </c>
      <c r="Q382" s="102">
        <f t="shared" si="425"/>
        <v>1258.24</v>
      </c>
      <c r="R382" s="26">
        <f t="shared" si="426"/>
        <v>0</v>
      </c>
      <c r="S382" s="26">
        <f t="shared" si="427"/>
        <v>298.13</v>
      </c>
      <c r="T382" s="102">
        <f t="shared" si="428"/>
        <v>120.29</v>
      </c>
      <c r="U382" s="26">
        <f t="shared" si="429"/>
        <v>11.18</v>
      </c>
      <c r="V382" s="102">
        <f t="shared" si="430"/>
        <v>110</v>
      </c>
      <c r="W382" s="102">
        <f t="shared" si="431"/>
        <v>0</v>
      </c>
      <c r="X382" s="26">
        <f t="shared" si="432"/>
        <v>539.6</v>
      </c>
      <c r="Y382" s="26">
        <f t="shared" si="433"/>
        <v>1797.84</v>
      </c>
      <c r="Z382" s="157"/>
      <c r="AA382" s="119" t="s">
        <v>54</v>
      </c>
      <c r="AB382" s="120">
        <f t="shared" ref="AB382:AH382" si="490">K382+R382</f>
        <v>44.72</v>
      </c>
      <c r="AC382" s="120">
        <f t="shared" si="490"/>
        <v>894.39</v>
      </c>
      <c r="AD382" s="120">
        <f t="shared" si="490"/>
        <v>601.46</v>
      </c>
      <c r="AE382" s="120">
        <f t="shared" si="490"/>
        <v>37.27</v>
      </c>
      <c r="AF382" s="120">
        <f t="shared" si="490"/>
        <v>220</v>
      </c>
      <c r="AG382" s="120">
        <f t="shared" si="490"/>
        <v>0</v>
      </c>
      <c r="AH382" s="120">
        <f t="shared" si="490"/>
        <v>1797.84</v>
      </c>
      <c r="AI382" s="119" t="s">
        <v>32</v>
      </c>
    </row>
    <row r="383" s="76" customFormat="1" ht="19" customHeight="1" spans="1:35">
      <c r="A383" s="100">
        <f t="shared" si="418"/>
        <v>380</v>
      </c>
      <c r="B383" s="143" t="s">
        <v>103</v>
      </c>
      <c r="C383" s="35" t="s">
        <v>933</v>
      </c>
      <c r="D383" s="167" t="s">
        <v>934</v>
      </c>
      <c r="E383" s="138">
        <v>3726.65</v>
      </c>
      <c r="F383" s="102">
        <v>3726.65</v>
      </c>
      <c r="G383" s="138">
        <v>6014.67</v>
      </c>
      <c r="H383" s="138">
        <v>3726.65</v>
      </c>
      <c r="I383" s="174">
        <v>2200</v>
      </c>
      <c r="J383" s="102"/>
      <c r="K383" s="26">
        <f t="shared" si="419"/>
        <v>44.72</v>
      </c>
      <c r="L383" s="26">
        <f t="shared" si="420"/>
        <v>596.26</v>
      </c>
      <c r="M383" s="102">
        <f t="shared" si="421"/>
        <v>481.17</v>
      </c>
      <c r="N383" s="26">
        <f t="shared" si="422"/>
        <v>26.09</v>
      </c>
      <c r="O383" s="102">
        <f t="shared" si="423"/>
        <v>110</v>
      </c>
      <c r="P383" s="102">
        <f t="shared" si="424"/>
        <v>0</v>
      </c>
      <c r="Q383" s="102">
        <f t="shared" si="425"/>
        <v>1258.24</v>
      </c>
      <c r="R383" s="26">
        <f t="shared" si="426"/>
        <v>0</v>
      </c>
      <c r="S383" s="26">
        <f t="shared" si="427"/>
        <v>298.13</v>
      </c>
      <c r="T383" s="102">
        <f t="shared" si="428"/>
        <v>120.29</v>
      </c>
      <c r="U383" s="26">
        <f t="shared" si="429"/>
        <v>11.18</v>
      </c>
      <c r="V383" s="102">
        <f t="shared" si="430"/>
        <v>110</v>
      </c>
      <c r="W383" s="102">
        <f t="shared" si="431"/>
        <v>0</v>
      </c>
      <c r="X383" s="26">
        <f t="shared" si="432"/>
        <v>539.6</v>
      </c>
      <c r="Y383" s="26">
        <f t="shared" si="433"/>
        <v>1797.84</v>
      </c>
      <c r="Z383" s="157"/>
      <c r="AA383" s="119" t="s">
        <v>73</v>
      </c>
      <c r="AB383" s="120">
        <f t="shared" ref="AB383:AH383" si="491">K383+R383</f>
        <v>44.72</v>
      </c>
      <c r="AC383" s="120">
        <f t="shared" si="491"/>
        <v>894.39</v>
      </c>
      <c r="AD383" s="120">
        <f t="shared" si="491"/>
        <v>601.46</v>
      </c>
      <c r="AE383" s="120">
        <f t="shared" si="491"/>
        <v>37.27</v>
      </c>
      <c r="AF383" s="120">
        <f t="shared" si="491"/>
        <v>220</v>
      </c>
      <c r="AG383" s="120">
        <f t="shared" si="491"/>
        <v>0</v>
      </c>
      <c r="AH383" s="120">
        <f t="shared" si="491"/>
        <v>1797.84</v>
      </c>
      <c r="AI383" s="119" t="s">
        <v>32</v>
      </c>
    </row>
    <row r="384" s="76" customFormat="1" ht="19" customHeight="1" spans="1:35">
      <c r="A384" s="100">
        <f t="shared" si="418"/>
        <v>381</v>
      </c>
      <c r="B384" s="143" t="s">
        <v>246</v>
      </c>
      <c r="C384" s="35" t="s">
        <v>935</v>
      </c>
      <c r="D384" s="167" t="s">
        <v>936</v>
      </c>
      <c r="E384" s="138">
        <v>3726.65</v>
      </c>
      <c r="F384" s="102">
        <v>3726.65</v>
      </c>
      <c r="G384" s="138">
        <v>6014.67</v>
      </c>
      <c r="H384" s="138">
        <v>3726.65</v>
      </c>
      <c r="I384" s="174">
        <v>2200</v>
      </c>
      <c r="J384" s="102"/>
      <c r="K384" s="26">
        <f t="shared" si="419"/>
        <v>44.72</v>
      </c>
      <c r="L384" s="26">
        <f t="shared" si="420"/>
        <v>596.26</v>
      </c>
      <c r="M384" s="102">
        <f t="shared" si="421"/>
        <v>481.17</v>
      </c>
      <c r="N384" s="26">
        <f t="shared" si="422"/>
        <v>26.09</v>
      </c>
      <c r="O384" s="102">
        <f t="shared" si="423"/>
        <v>110</v>
      </c>
      <c r="P384" s="102">
        <f t="shared" si="424"/>
        <v>0</v>
      </c>
      <c r="Q384" s="102">
        <f t="shared" si="425"/>
        <v>1258.24</v>
      </c>
      <c r="R384" s="26">
        <f t="shared" si="426"/>
        <v>0</v>
      </c>
      <c r="S384" s="26">
        <f t="shared" si="427"/>
        <v>298.13</v>
      </c>
      <c r="T384" s="102">
        <f t="shared" si="428"/>
        <v>120.29</v>
      </c>
      <c r="U384" s="26">
        <f t="shared" si="429"/>
        <v>11.18</v>
      </c>
      <c r="V384" s="102">
        <f t="shared" si="430"/>
        <v>110</v>
      </c>
      <c r="W384" s="102">
        <f t="shared" si="431"/>
        <v>0</v>
      </c>
      <c r="X384" s="26">
        <f t="shared" si="432"/>
        <v>539.6</v>
      </c>
      <c r="Y384" s="26">
        <f t="shared" si="433"/>
        <v>1797.84</v>
      </c>
      <c r="Z384" s="157"/>
      <c r="AA384" s="119" t="s">
        <v>56</v>
      </c>
      <c r="AB384" s="120">
        <f t="shared" ref="AB384:AH384" si="492">K384+R384</f>
        <v>44.72</v>
      </c>
      <c r="AC384" s="120">
        <f t="shared" si="492"/>
        <v>894.39</v>
      </c>
      <c r="AD384" s="120">
        <f t="shared" si="492"/>
        <v>601.46</v>
      </c>
      <c r="AE384" s="120">
        <f t="shared" si="492"/>
        <v>37.27</v>
      </c>
      <c r="AF384" s="120">
        <f t="shared" si="492"/>
        <v>220</v>
      </c>
      <c r="AG384" s="120">
        <f t="shared" si="492"/>
        <v>0</v>
      </c>
      <c r="AH384" s="120">
        <f t="shared" si="492"/>
        <v>1797.84</v>
      </c>
      <c r="AI384" s="119" t="s">
        <v>32</v>
      </c>
    </row>
    <row r="385" s="76" customFormat="1" ht="19" customHeight="1" spans="1:35">
      <c r="A385" s="100">
        <f t="shared" si="418"/>
        <v>382</v>
      </c>
      <c r="B385" s="143" t="s">
        <v>103</v>
      </c>
      <c r="C385" s="35" t="s">
        <v>937</v>
      </c>
      <c r="D385" s="167" t="s">
        <v>938</v>
      </c>
      <c r="E385" s="138">
        <v>3726.65</v>
      </c>
      <c r="F385" s="102">
        <v>3726.65</v>
      </c>
      <c r="G385" s="138">
        <v>6014.67</v>
      </c>
      <c r="H385" s="138">
        <v>3726.65</v>
      </c>
      <c r="I385" s="174">
        <v>2200</v>
      </c>
      <c r="J385" s="102"/>
      <c r="K385" s="26">
        <f t="shared" si="419"/>
        <v>44.72</v>
      </c>
      <c r="L385" s="26">
        <f t="shared" si="420"/>
        <v>596.26</v>
      </c>
      <c r="M385" s="102">
        <f t="shared" si="421"/>
        <v>481.17</v>
      </c>
      <c r="N385" s="26">
        <f t="shared" si="422"/>
        <v>26.09</v>
      </c>
      <c r="O385" s="102">
        <f t="shared" si="423"/>
        <v>110</v>
      </c>
      <c r="P385" s="102">
        <f t="shared" si="424"/>
        <v>0</v>
      </c>
      <c r="Q385" s="102">
        <f t="shared" si="425"/>
        <v>1258.24</v>
      </c>
      <c r="R385" s="26">
        <f t="shared" si="426"/>
        <v>0</v>
      </c>
      <c r="S385" s="26">
        <f t="shared" si="427"/>
        <v>298.13</v>
      </c>
      <c r="T385" s="102">
        <f t="shared" si="428"/>
        <v>120.29</v>
      </c>
      <c r="U385" s="26">
        <f t="shared" si="429"/>
        <v>11.18</v>
      </c>
      <c r="V385" s="102">
        <f t="shared" si="430"/>
        <v>110</v>
      </c>
      <c r="W385" s="102">
        <f t="shared" si="431"/>
        <v>0</v>
      </c>
      <c r="X385" s="26">
        <f t="shared" si="432"/>
        <v>539.6</v>
      </c>
      <c r="Y385" s="26">
        <f t="shared" si="433"/>
        <v>1797.84</v>
      </c>
      <c r="Z385" s="157"/>
      <c r="AA385" s="119" t="s">
        <v>73</v>
      </c>
      <c r="AB385" s="120">
        <f t="shared" ref="AB385:AH385" si="493">K385+R385</f>
        <v>44.72</v>
      </c>
      <c r="AC385" s="120">
        <f t="shared" si="493"/>
        <v>894.39</v>
      </c>
      <c r="AD385" s="120">
        <f t="shared" si="493"/>
        <v>601.46</v>
      </c>
      <c r="AE385" s="120">
        <f t="shared" si="493"/>
        <v>37.27</v>
      </c>
      <c r="AF385" s="120">
        <f t="shared" si="493"/>
        <v>220</v>
      </c>
      <c r="AG385" s="120">
        <f t="shared" si="493"/>
        <v>0</v>
      </c>
      <c r="AH385" s="120">
        <f t="shared" si="493"/>
        <v>1797.84</v>
      </c>
      <c r="AI385" s="119" t="s">
        <v>32</v>
      </c>
    </row>
    <row r="386" s="76" customFormat="1" ht="19" customHeight="1" spans="1:35">
      <c r="A386" s="100">
        <f t="shared" si="418"/>
        <v>383</v>
      </c>
      <c r="B386" s="143" t="s">
        <v>185</v>
      </c>
      <c r="C386" s="40" t="s">
        <v>939</v>
      </c>
      <c r="D386" s="176" t="s">
        <v>940</v>
      </c>
      <c r="E386" s="138">
        <v>3726.65</v>
      </c>
      <c r="F386" s="102">
        <v>3726.65</v>
      </c>
      <c r="G386" s="138">
        <v>6014.67</v>
      </c>
      <c r="H386" s="138">
        <v>3726.65</v>
      </c>
      <c r="I386" s="174">
        <v>2200</v>
      </c>
      <c r="J386" s="102"/>
      <c r="K386" s="26">
        <f t="shared" si="419"/>
        <v>44.72</v>
      </c>
      <c r="L386" s="26">
        <f t="shared" si="420"/>
        <v>596.26</v>
      </c>
      <c r="M386" s="102">
        <f t="shared" si="421"/>
        <v>481.17</v>
      </c>
      <c r="N386" s="26">
        <f t="shared" si="422"/>
        <v>26.09</v>
      </c>
      <c r="O386" s="102">
        <f t="shared" si="423"/>
        <v>110</v>
      </c>
      <c r="P386" s="102">
        <f t="shared" si="424"/>
        <v>0</v>
      </c>
      <c r="Q386" s="102">
        <f t="shared" si="425"/>
        <v>1258.24</v>
      </c>
      <c r="R386" s="26">
        <f t="shared" si="426"/>
        <v>0</v>
      </c>
      <c r="S386" s="26">
        <f t="shared" si="427"/>
        <v>298.13</v>
      </c>
      <c r="T386" s="102">
        <f t="shared" si="428"/>
        <v>120.29</v>
      </c>
      <c r="U386" s="26">
        <f t="shared" si="429"/>
        <v>11.18</v>
      </c>
      <c r="V386" s="102">
        <f t="shared" si="430"/>
        <v>110</v>
      </c>
      <c r="W386" s="102">
        <f t="shared" si="431"/>
        <v>0</v>
      </c>
      <c r="X386" s="26">
        <f t="shared" si="432"/>
        <v>539.6</v>
      </c>
      <c r="Y386" s="26">
        <f t="shared" si="433"/>
        <v>1797.84</v>
      </c>
      <c r="Z386" s="157"/>
      <c r="AA386" s="119" t="s">
        <v>54</v>
      </c>
      <c r="AB386" s="120">
        <f t="shared" ref="AB386:AH386" si="494">K386+R386</f>
        <v>44.72</v>
      </c>
      <c r="AC386" s="120">
        <f t="shared" si="494"/>
        <v>894.39</v>
      </c>
      <c r="AD386" s="120">
        <f t="shared" si="494"/>
        <v>601.46</v>
      </c>
      <c r="AE386" s="120">
        <f t="shared" si="494"/>
        <v>37.27</v>
      </c>
      <c r="AF386" s="120">
        <f t="shared" si="494"/>
        <v>220</v>
      </c>
      <c r="AG386" s="120">
        <f t="shared" si="494"/>
        <v>0</v>
      </c>
      <c r="AH386" s="120">
        <f t="shared" si="494"/>
        <v>1797.84</v>
      </c>
      <c r="AI386" s="119" t="s">
        <v>32</v>
      </c>
    </row>
    <row r="387" s="76" customFormat="1" ht="19" customHeight="1" spans="1:35">
      <c r="A387" s="100">
        <f t="shared" si="418"/>
        <v>384</v>
      </c>
      <c r="B387" s="143" t="s">
        <v>395</v>
      </c>
      <c r="C387" s="29" t="s">
        <v>943</v>
      </c>
      <c r="D387" s="177" t="s">
        <v>944</v>
      </c>
      <c r="E387" s="138">
        <v>3726.65</v>
      </c>
      <c r="F387" s="102">
        <v>3726.65</v>
      </c>
      <c r="G387" s="138">
        <v>6014.67</v>
      </c>
      <c r="H387" s="138">
        <v>3726.65</v>
      </c>
      <c r="I387" s="174">
        <v>2200</v>
      </c>
      <c r="J387" s="102"/>
      <c r="K387" s="26">
        <f t="shared" si="419"/>
        <v>44.72</v>
      </c>
      <c r="L387" s="26">
        <f t="shared" si="420"/>
        <v>596.26</v>
      </c>
      <c r="M387" s="102">
        <f t="shared" si="421"/>
        <v>481.17</v>
      </c>
      <c r="N387" s="26">
        <f t="shared" si="422"/>
        <v>26.09</v>
      </c>
      <c r="O387" s="102">
        <f t="shared" si="423"/>
        <v>110</v>
      </c>
      <c r="P387" s="102">
        <f t="shared" si="424"/>
        <v>0</v>
      </c>
      <c r="Q387" s="102">
        <f t="shared" si="425"/>
        <v>1258.24</v>
      </c>
      <c r="R387" s="26">
        <f t="shared" si="426"/>
        <v>0</v>
      </c>
      <c r="S387" s="26">
        <f t="shared" si="427"/>
        <v>298.13</v>
      </c>
      <c r="T387" s="102">
        <f t="shared" si="428"/>
        <v>120.29</v>
      </c>
      <c r="U387" s="26">
        <f t="shared" si="429"/>
        <v>11.18</v>
      </c>
      <c r="V387" s="102">
        <f t="shared" si="430"/>
        <v>110</v>
      </c>
      <c r="W387" s="102">
        <f t="shared" si="431"/>
        <v>0</v>
      </c>
      <c r="X387" s="26">
        <f t="shared" si="432"/>
        <v>539.6</v>
      </c>
      <c r="Y387" s="26">
        <f t="shared" si="433"/>
        <v>1797.84</v>
      </c>
      <c r="Z387" s="157"/>
      <c r="AA387" s="195" t="s">
        <v>62</v>
      </c>
      <c r="AB387" s="120">
        <f t="shared" ref="AB387:AH387" si="495">K387+R387</f>
        <v>44.72</v>
      </c>
      <c r="AC387" s="120">
        <f t="shared" si="495"/>
        <v>894.39</v>
      </c>
      <c r="AD387" s="120">
        <f t="shared" si="495"/>
        <v>601.46</v>
      </c>
      <c r="AE387" s="120">
        <f t="shared" si="495"/>
        <v>37.27</v>
      </c>
      <c r="AF387" s="120">
        <f t="shared" si="495"/>
        <v>220</v>
      </c>
      <c r="AG387" s="120">
        <f t="shared" si="495"/>
        <v>0</v>
      </c>
      <c r="AH387" s="120">
        <f t="shared" si="495"/>
        <v>1797.84</v>
      </c>
      <c r="AI387" s="119" t="s">
        <v>32</v>
      </c>
    </row>
    <row r="388" s="76" customFormat="1" ht="19" customHeight="1" spans="1:35">
      <c r="A388" s="100">
        <f t="shared" si="418"/>
        <v>385</v>
      </c>
      <c r="B388" s="143" t="s">
        <v>246</v>
      </c>
      <c r="C388" s="29" t="s">
        <v>945</v>
      </c>
      <c r="D388" s="177" t="s">
        <v>946</v>
      </c>
      <c r="E388" s="138">
        <v>3726.65</v>
      </c>
      <c r="F388" s="102">
        <v>3726.65</v>
      </c>
      <c r="G388" s="138">
        <v>6014.67</v>
      </c>
      <c r="H388" s="138">
        <v>3726.65</v>
      </c>
      <c r="I388" s="174">
        <v>0</v>
      </c>
      <c r="J388" s="102"/>
      <c r="K388" s="26">
        <f t="shared" si="419"/>
        <v>44.72</v>
      </c>
      <c r="L388" s="26">
        <f t="shared" si="420"/>
        <v>596.26</v>
      </c>
      <c r="M388" s="102">
        <f t="shared" si="421"/>
        <v>481.17</v>
      </c>
      <c r="N388" s="26">
        <f t="shared" si="422"/>
        <v>26.09</v>
      </c>
      <c r="O388" s="102">
        <f t="shared" si="423"/>
        <v>0</v>
      </c>
      <c r="P388" s="102">
        <f t="shared" si="424"/>
        <v>0</v>
      </c>
      <c r="Q388" s="102">
        <f t="shared" si="425"/>
        <v>1148.24</v>
      </c>
      <c r="R388" s="26">
        <f t="shared" si="426"/>
        <v>0</v>
      </c>
      <c r="S388" s="26">
        <f t="shared" si="427"/>
        <v>298.13</v>
      </c>
      <c r="T388" s="102">
        <f t="shared" si="428"/>
        <v>120.29</v>
      </c>
      <c r="U388" s="26">
        <f t="shared" si="429"/>
        <v>11.18</v>
      </c>
      <c r="V388" s="102">
        <f t="shared" si="430"/>
        <v>0</v>
      </c>
      <c r="W388" s="102">
        <f t="shared" si="431"/>
        <v>0</v>
      </c>
      <c r="X388" s="26">
        <f t="shared" si="432"/>
        <v>429.6</v>
      </c>
      <c r="Y388" s="26">
        <f t="shared" si="433"/>
        <v>1577.84</v>
      </c>
      <c r="Z388" s="157"/>
      <c r="AA388" s="195" t="s">
        <v>53</v>
      </c>
      <c r="AB388" s="120">
        <f t="shared" ref="AB388:AH388" si="496">K388+R388</f>
        <v>44.72</v>
      </c>
      <c r="AC388" s="120">
        <f t="shared" si="496"/>
        <v>894.39</v>
      </c>
      <c r="AD388" s="120">
        <f t="shared" si="496"/>
        <v>601.46</v>
      </c>
      <c r="AE388" s="120">
        <f t="shared" si="496"/>
        <v>37.27</v>
      </c>
      <c r="AF388" s="120">
        <f t="shared" si="496"/>
        <v>0</v>
      </c>
      <c r="AG388" s="120">
        <f t="shared" si="496"/>
        <v>0</v>
      </c>
      <c r="AH388" s="120">
        <f t="shared" si="496"/>
        <v>1577.84</v>
      </c>
      <c r="AI388" s="119" t="s">
        <v>32</v>
      </c>
    </row>
    <row r="389" s="76" customFormat="1" ht="19" customHeight="1" spans="1:35">
      <c r="A389" s="100">
        <f t="shared" si="418"/>
        <v>386</v>
      </c>
      <c r="B389" s="143" t="s">
        <v>201</v>
      </c>
      <c r="C389" s="29" t="s">
        <v>949</v>
      </c>
      <c r="D389" s="178" t="s">
        <v>950</v>
      </c>
      <c r="E389" s="138">
        <v>3726.65</v>
      </c>
      <c r="F389" s="102">
        <v>3726.65</v>
      </c>
      <c r="G389" s="138">
        <v>6014.67</v>
      </c>
      <c r="H389" s="138">
        <v>3726.65</v>
      </c>
      <c r="I389" s="174">
        <v>2200</v>
      </c>
      <c r="J389" s="102"/>
      <c r="K389" s="26">
        <f t="shared" si="419"/>
        <v>44.72</v>
      </c>
      <c r="L389" s="26">
        <f t="shared" si="420"/>
        <v>596.26</v>
      </c>
      <c r="M389" s="102">
        <f t="shared" si="421"/>
        <v>481.17</v>
      </c>
      <c r="N389" s="26">
        <f t="shared" si="422"/>
        <v>26.09</v>
      </c>
      <c r="O389" s="102">
        <f t="shared" si="423"/>
        <v>110</v>
      </c>
      <c r="P389" s="102">
        <f t="shared" si="424"/>
        <v>0</v>
      </c>
      <c r="Q389" s="102">
        <f t="shared" si="425"/>
        <v>1258.24</v>
      </c>
      <c r="R389" s="26">
        <f t="shared" si="426"/>
        <v>0</v>
      </c>
      <c r="S389" s="26">
        <f t="shared" si="427"/>
        <v>298.13</v>
      </c>
      <c r="T389" s="102">
        <f t="shared" si="428"/>
        <v>120.29</v>
      </c>
      <c r="U389" s="26">
        <f t="shared" si="429"/>
        <v>11.18</v>
      </c>
      <c r="V389" s="102">
        <f t="shared" si="430"/>
        <v>110</v>
      </c>
      <c r="W389" s="102">
        <f t="shared" si="431"/>
        <v>0</v>
      </c>
      <c r="X389" s="26">
        <f t="shared" si="432"/>
        <v>539.6</v>
      </c>
      <c r="Y389" s="26">
        <f t="shared" si="433"/>
        <v>1797.84</v>
      </c>
      <c r="Z389" s="157"/>
      <c r="AA389" s="195" t="s">
        <v>46</v>
      </c>
      <c r="AB389" s="120">
        <f t="shared" ref="AB389:AH389" si="497">K389+R389</f>
        <v>44.72</v>
      </c>
      <c r="AC389" s="120">
        <f t="shared" si="497"/>
        <v>894.39</v>
      </c>
      <c r="AD389" s="120">
        <f t="shared" si="497"/>
        <v>601.46</v>
      </c>
      <c r="AE389" s="120">
        <f t="shared" si="497"/>
        <v>37.27</v>
      </c>
      <c r="AF389" s="120">
        <f t="shared" si="497"/>
        <v>220</v>
      </c>
      <c r="AG389" s="120">
        <f t="shared" si="497"/>
        <v>0</v>
      </c>
      <c r="AH389" s="120">
        <f t="shared" si="497"/>
        <v>1797.84</v>
      </c>
      <c r="AI389" s="119" t="s">
        <v>32</v>
      </c>
    </row>
    <row r="390" s="76" customFormat="1" ht="19" customHeight="1" spans="1:35">
      <c r="A390" s="100">
        <f t="shared" ref="A390:A406" si="498">ROW()-3</f>
        <v>387</v>
      </c>
      <c r="B390" s="143" t="s">
        <v>196</v>
      </c>
      <c r="C390" s="59" t="s">
        <v>951</v>
      </c>
      <c r="D390" s="177" t="s">
        <v>952</v>
      </c>
      <c r="E390" s="138">
        <v>3726.65</v>
      </c>
      <c r="F390" s="102">
        <v>3726.65</v>
      </c>
      <c r="G390" s="138">
        <v>6014.67</v>
      </c>
      <c r="H390" s="138">
        <v>3726.65</v>
      </c>
      <c r="I390" s="174">
        <v>3180</v>
      </c>
      <c r="J390" s="59"/>
      <c r="K390" s="26">
        <f t="shared" ref="K390:K406" si="499">ROUND(E390*0.012,2)</f>
        <v>44.72</v>
      </c>
      <c r="L390" s="26">
        <f t="shared" ref="L390:L406" si="500">ROUND(F390*0.16,2)</f>
        <v>596.26</v>
      </c>
      <c r="M390" s="102">
        <f t="shared" ref="M390:M406" si="501">ROUND(G390*0.08,2)</f>
        <v>481.17</v>
      </c>
      <c r="N390" s="26">
        <f t="shared" ref="N390:N406" si="502">ROUND(H390*0.007,2)</f>
        <v>26.09</v>
      </c>
      <c r="O390" s="102">
        <f t="shared" ref="O390:O406" si="503">I390*5%</f>
        <v>159</v>
      </c>
      <c r="P390" s="102">
        <f t="shared" ref="P390:P406" si="504">J390*50%</f>
        <v>0</v>
      </c>
      <c r="Q390" s="102">
        <f t="shared" ref="Q390:Q406" si="505">SUM(K390:P390)</f>
        <v>1307.24</v>
      </c>
      <c r="R390" s="26">
        <f t="shared" ref="R390:R406" si="506">E390*0</f>
        <v>0</v>
      </c>
      <c r="S390" s="26">
        <f t="shared" ref="S390:S406" si="507">ROUND(F390*0.08,2)</f>
        <v>298.13</v>
      </c>
      <c r="T390" s="102">
        <f t="shared" ref="T390:T406" si="508">ROUND(G390*0.02,2)</f>
        <v>120.29</v>
      </c>
      <c r="U390" s="26">
        <f t="shared" ref="U390:U406" si="509">ROUND(H390*0.003,2)</f>
        <v>11.18</v>
      </c>
      <c r="V390" s="102">
        <f t="shared" ref="V390:V406" si="510">I390*5%</f>
        <v>159</v>
      </c>
      <c r="W390" s="102">
        <f t="shared" ref="W390:W406" si="511">J390*50%</f>
        <v>0</v>
      </c>
      <c r="X390" s="26">
        <f t="shared" ref="X390:X406" si="512">SUM(R390:W390)</f>
        <v>588.6</v>
      </c>
      <c r="Y390" s="26">
        <f t="shared" ref="Y390:Y406" si="513">Q390+X390</f>
        <v>1895.84</v>
      </c>
      <c r="Z390" s="157"/>
      <c r="AA390" s="195" t="s">
        <v>55</v>
      </c>
      <c r="AB390" s="120">
        <f t="shared" ref="AB390:AH390" si="514">K390+R390</f>
        <v>44.72</v>
      </c>
      <c r="AC390" s="120">
        <f t="shared" si="514"/>
        <v>894.39</v>
      </c>
      <c r="AD390" s="120">
        <f t="shared" si="514"/>
        <v>601.46</v>
      </c>
      <c r="AE390" s="120">
        <f t="shared" si="514"/>
        <v>37.27</v>
      </c>
      <c r="AF390" s="120">
        <f t="shared" si="514"/>
        <v>318</v>
      </c>
      <c r="AG390" s="120">
        <f t="shared" si="514"/>
        <v>0</v>
      </c>
      <c r="AH390" s="120">
        <f t="shared" si="514"/>
        <v>1895.84</v>
      </c>
      <c r="AI390" s="119" t="s">
        <v>32</v>
      </c>
    </row>
    <row r="391" s="76" customFormat="1" ht="19" customHeight="1" spans="1:35">
      <c r="A391" s="100">
        <f t="shared" si="498"/>
        <v>388</v>
      </c>
      <c r="B391" s="143" t="s">
        <v>246</v>
      </c>
      <c r="C391" s="60" t="s">
        <v>955</v>
      </c>
      <c r="D391" s="179" t="s">
        <v>956</v>
      </c>
      <c r="E391" s="138">
        <v>3726.65</v>
      </c>
      <c r="F391" s="102">
        <v>3726.65</v>
      </c>
      <c r="G391" s="138">
        <v>6014.67</v>
      </c>
      <c r="H391" s="138">
        <v>3726.65</v>
      </c>
      <c r="I391" s="174">
        <v>2200</v>
      </c>
      <c r="J391" s="59"/>
      <c r="K391" s="26">
        <f t="shared" si="499"/>
        <v>44.72</v>
      </c>
      <c r="L391" s="26">
        <f t="shared" si="500"/>
        <v>596.26</v>
      </c>
      <c r="M391" s="102">
        <f t="shared" si="501"/>
        <v>481.17</v>
      </c>
      <c r="N391" s="26">
        <f t="shared" si="502"/>
        <v>26.09</v>
      </c>
      <c r="O391" s="102">
        <f t="shared" si="503"/>
        <v>110</v>
      </c>
      <c r="P391" s="102">
        <f t="shared" si="504"/>
        <v>0</v>
      </c>
      <c r="Q391" s="102">
        <f t="shared" si="505"/>
        <v>1258.24</v>
      </c>
      <c r="R391" s="26">
        <f t="shared" si="506"/>
        <v>0</v>
      </c>
      <c r="S391" s="26">
        <f t="shared" si="507"/>
        <v>298.13</v>
      </c>
      <c r="T391" s="102">
        <f t="shared" si="508"/>
        <v>120.29</v>
      </c>
      <c r="U391" s="26">
        <f t="shared" si="509"/>
        <v>11.18</v>
      </c>
      <c r="V391" s="102">
        <f t="shared" si="510"/>
        <v>110</v>
      </c>
      <c r="W391" s="102">
        <f t="shared" si="511"/>
        <v>0</v>
      </c>
      <c r="X391" s="26">
        <f t="shared" si="512"/>
        <v>539.6</v>
      </c>
      <c r="Y391" s="26">
        <f t="shared" si="513"/>
        <v>1797.84</v>
      </c>
      <c r="Z391" s="157"/>
      <c r="AA391" s="195" t="s">
        <v>56</v>
      </c>
      <c r="AB391" s="120">
        <f t="shared" ref="AB391:AH391" si="515">K391+R391</f>
        <v>44.72</v>
      </c>
      <c r="AC391" s="120">
        <f t="shared" si="515"/>
        <v>894.39</v>
      </c>
      <c r="AD391" s="120">
        <f t="shared" si="515"/>
        <v>601.46</v>
      </c>
      <c r="AE391" s="120">
        <f t="shared" si="515"/>
        <v>37.27</v>
      </c>
      <c r="AF391" s="120">
        <f t="shared" si="515"/>
        <v>220</v>
      </c>
      <c r="AG391" s="120">
        <f t="shared" si="515"/>
        <v>0</v>
      </c>
      <c r="AH391" s="120">
        <f t="shared" si="515"/>
        <v>1797.84</v>
      </c>
      <c r="AI391" s="119" t="s">
        <v>32</v>
      </c>
    </row>
    <row r="392" s="76" customFormat="1" ht="19" customHeight="1" spans="1:35">
      <c r="A392" s="100">
        <f t="shared" si="498"/>
        <v>389</v>
      </c>
      <c r="B392" s="143" t="s">
        <v>246</v>
      </c>
      <c r="C392" s="59" t="s">
        <v>957</v>
      </c>
      <c r="D392" s="177" t="s">
        <v>958</v>
      </c>
      <c r="E392" s="138">
        <v>3726.65</v>
      </c>
      <c r="F392" s="102">
        <v>3726.65</v>
      </c>
      <c r="G392" s="138">
        <v>6014.67</v>
      </c>
      <c r="H392" s="138">
        <v>3726.65</v>
      </c>
      <c r="I392" s="174">
        <v>2200</v>
      </c>
      <c r="J392" s="59"/>
      <c r="K392" s="26">
        <f t="shared" si="499"/>
        <v>44.72</v>
      </c>
      <c r="L392" s="26">
        <f t="shared" si="500"/>
        <v>596.26</v>
      </c>
      <c r="M392" s="102">
        <f t="shared" si="501"/>
        <v>481.17</v>
      </c>
      <c r="N392" s="26">
        <f t="shared" si="502"/>
        <v>26.09</v>
      </c>
      <c r="O392" s="102">
        <f t="shared" si="503"/>
        <v>110</v>
      </c>
      <c r="P392" s="102">
        <f t="shared" si="504"/>
        <v>0</v>
      </c>
      <c r="Q392" s="102">
        <f t="shared" si="505"/>
        <v>1258.24</v>
      </c>
      <c r="R392" s="26">
        <f t="shared" si="506"/>
        <v>0</v>
      </c>
      <c r="S392" s="26">
        <f t="shared" si="507"/>
        <v>298.13</v>
      </c>
      <c r="T392" s="102">
        <f t="shared" si="508"/>
        <v>120.29</v>
      </c>
      <c r="U392" s="26">
        <f t="shared" si="509"/>
        <v>11.18</v>
      </c>
      <c r="V392" s="102">
        <f t="shared" si="510"/>
        <v>110</v>
      </c>
      <c r="W392" s="102">
        <f t="shared" si="511"/>
        <v>0</v>
      </c>
      <c r="X392" s="26">
        <f t="shared" si="512"/>
        <v>539.6</v>
      </c>
      <c r="Y392" s="26">
        <f t="shared" si="513"/>
        <v>1797.84</v>
      </c>
      <c r="Z392" s="157"/>
      <c r="AA392" s="195" t="s">
        <v>56</v>
      </c>
      <c r="AB392" s="120">
        <f t="shared" ref="AB392:AH392" si="516">K392+R392</f>
        <v>44.72</v>
      </c>
      <c r="AC392" s="120">
        <f t="shared" si="516"/>
        <v>894.39</v>
      </c>
      <c r="AD392" s="120">
        <f t="shared" si="516"/>
        <v>601.46</v>
      </c>
      <c r="AE392" s="120">
        <f t="shared" si="516"/>
        <v>37.27</v>
      </c>
      <c r="AF392" s="120">
        <f t="shared" si="516"/>
        <v>220</v>
      </c>
      <c r="AG392" s="120">
        <f t="shared" si="516"/>
        <v>0</v>
      </c>
      <c r="AH392" s="120">
        <f t="shared" si="516"/>
        <v>1797.84</v>
      </c>
      <c r="AI392" s="119" t="s">
        <v>32</v>
      </c>
    </row>
    <row r="393" s="76" customFormat="1" ht="19" customHeight="1" spans="1:35">
      <c r="A393" s="100">
        <f t="shared" si="498"/>
        <v>390</v>
      </c>
      <c r="B393" s="143" t="s">
        <v>185</v>
      </c>
      <c r="C393" s="59" t="s">
        <v>959</v>
      </c>
      <c r="D393" s="177" t="s">
        <v>960</v>
      </c>
      <c r="E393" s="138">
        <v>3726.65</v>
      </c>
      <c r="F393" s="102">
        <v>3726.65</v>
      </c>
      <c r="G393" s="138">
        <v>6014.67</v>
      </c>
      <c r="H393" s="138">
        <v>3726.65</v>
      </c>
      <c r="I393" s="193">
        <v>3180</v>
      </c>
      <c r="J393" s="60"/>
      <c r="K393" s="26">
        <f t="shared" si="499"/>
        <v>44.72</v>
      </c>
      <c r="L393" s="26">
        <f t="shared" si="500"/>
        <v>596.26</v>
      </c>
      <c r="M393" s="102">
        <f t="shared" si="501"/>
        <v>481.17</v>
      </c>
      <c r="N393" s="26">
        <f t="shared" si="502"/>
        <v>26.09</v>
      </c>
      <c r="O393" s="102">
        <f t="shared" si="503"/>
        <v>159</v>
      </c>
      <c r="P393" s="102">
        <f t="shared" si="504"/>
        <v>0</v>
      </c>
      <c r="Q393" s="102">
        <f t="shared" si="505"/>
        <v>1307.24</v>
      </c>
      <c r="R393" s="26">
        <f t="shared" si="506"/>
        <v>0</v>
      </c>
      <c r="S393" s="26">
        <f t="shared" si="507"/>
        <v>298.13</v>
      </c>
      <c r="T393" s="102">
        <f t="shared" si="508"/>
        <v>120.29</v>
      </c>
      <c r="U393" s="26">
        <f t="shared" si="509"/>
        <v>11.18</v>
      </c>
      <c r="V393" s="102">
        <f t="shared" si="510"/>
        <v>159</v>
      </c>
      <c r="W393" s="102">
        <f t="shared" si="511"/>
        <v>0</v>
      </c>
      <c r="X393" s="26">
        <f t="shared" si="512"/>
        <v>588.6</v>
      </c>
      <c r="Y393" s="26">
        <f t="shared" si="513"/>
        <v>1895.84</v>
      </c>
      <c r="Z393" s="157"/>
      <c r="AA393" s="195" t="s">
        <v>54</v>
      </c>
      <c r="AB393" s="120">
        <f t="shared" ref="AB393:AH393" si="517">K393+R393</f>
        <v>44.72</v>
      </c>
      <c r="AC393" s="120">
        <f t="shared" si="517"/>
        <v>894.39</v>
      </c>
      <c r="AD393" s="120">
        <f t="shared" si="517"/>
        <v>601.46</v>
      </c>
      <c r="AE393" s="120">
        <f t="shared" si="517"/>
        <v>37.27</v>
      </c>
      <c r="AF393" s="120">
        <f t="shared" si="517"/>
        <v>318</v>
      </c>
      <c r="AG393" s="120">
        <f t="shared" si="517"/>
        <v>0</v>
      </c>
      <c r="AH393" s="120">
        <f t="shared" si="517"/>
        <v>1895.84</v>
      </c>
      <c r="AI393" s="119" t="s">
        <v>32</v>
      </c>
    </row>
    <row r="394" s="76" customFormat="1" ht="19" customHeight="1" spans="1:35">
      <c r="A394" s="100">
        <f t="shared" si="498"/>
        <v>391</v>
      </c>
      <c r="B394" s="143" t="s">
        <v>395</v>
      </c>
      <c r="C394" s="59" t="s">
        <v>961</v>
      </c>
      <c r="D394" s="177" t="s">
        <v>962</v>
      </c>
      <c r="E394" s="138">
        <v>3726.65</v>
      </c>
      <c r="F394" s="102">
        <v>3726.65</v>
      </c>
      <c r="G394" s="138">
        <v>6014.67</v>
      </c>
      <c r="H394" s="138">
        <v>3726.65</v>
      </c>
      <c r="I394" s="174">
        <v>2200</v>
      </c>
      <c r="J394" s="59"/>
      <c r="K394" s="26">
        <f t="shared" si="499"/>
        <v>44.72</v>
      </c>
      <c r="L394" s="26">
        <f t="shared" si="500"/>
        <v>596.26</v>
      </c>
      <c r="M394" s="102">
        <f t="shared" si="501"/>
        <v>481.17</v>
      </c>
      <c r="N394" s="26">
        <f t="shared" si="502"/>
        <v>26.09</v>
      </c>
      <c r="O394" s="102">
        <f t="shared" si="503"/>
        <v>110</v>
      </c>
      <c r="P394" s="102">
        <f t="shared" si="504"/>
        <v>0</v>
      </c>
      <c r="Q394" s="102">
        <f t="shared" si="505"/>
        <v>1258.24</v>
      </c>
      <c r="R394" s="26">
        <f t="shared" si="506"/>
        <v>0</v>
      </c>
      <c r="S394" s="26">
        <f t="shared" si="507"/>
        <v>298.13</v>
      </c>
      <c r="T394" s="102">
        <f t="shared" si="508"/>
        <v>120.29</v>
      </c>
      <c r="U394" s="26">
        <f t="shared" si="509"/>
        <v>11.18</v>
      </c>
      <c r="V394" s="102">
        <f t="shared" si="510"/>
        <v>110</v>
      </c>
      <c r="W394" s="102">
        <f t="shared" si="511"/>
        <v>0</v>
      </c>
      <c r="X394" s="26">
        <f t="shared" si="512"/>
        <v>539.6</v>
      </c>
      <c r="Y394" s="26">
        <f t="shared" si="513"/>
        <v>1797.84</v>
      </c>
      <c r="Z394" s="157"/>
      <c r="AA394" s="195" t="s">
        <v>62</v>
      </c>
      <c r="AB394" s="120">
        <f t="shared" ref="AB394:AH394" si="518">K394+R394</f>
        <v>44.72</v>
      </c>
      <c r="AC394" s="120">
        <f t="shared" si="518"/>
        <v>894.39</v>
      </c>
      <c r="AD394" s="120">
        <f t="shared" si="518"/>
        <v>601.46</v>
      </c>
      <c r="AE394" s="120">
        <f t="shared" si="518"/>
        <v>37.27</v>
      </c>
      <c r="AF394" s="120">
        <f t="shared" si="518"/>
        <v>220</v>
      </c>
      <c r="AG394" s="120">
        <f t="shared" si="518"/>
        <v>0</v>
      </c>
      <c r="AH394" s="120">
        <f t="shared" si="518"/>
        <v>1797.84</v>
      </c>
      <c r="AI394" s="119" t="s">
        <v>32</v>
      </c>
    </row>
    <row r="395" s="76" customFormat="1" ht="19" customHeight="1" spans="1:35">
      <c r="A395" s="100">
        <f t="shared" si="498"/>
        <v>392</v>
      </c>
      <c r="B395" s="168" t="s">
        <v>395</v>
      </c>
      <c r="C395" s="29" t="s">
        <v>963</v>
      </c>
      <c r="D395" s="180" t="s">
        <v>964</v>
      </c>
      <c r="E395" s="138">
        <v>3726.65</v>
      </c>
      <c r="F395" s="102">
        <v>3726.65</v>
      </c>
      <c r="G395" s="138">
        <v>6014.67</v>
      </c>
      <c r="H395" s="138">
        <v>3726.65</v>
      </c>
      <c r="I395" s="174">
        <v>2200</v>
      </c>
      <c r="J395" s="29"/>
      <c r="K395" s="26">
        <f t="shared" si="499"/>
        <v>44.72</v>
      </c>
      <c r="L395" s="26">
        <f t="shared" si="500"/>
        <v>596.26</v>
      </c>
      <c r="M395" s="102">
        <f t="shared" si="501"/>
        <v>481.17</v>
      </c>
      <c r="N395" s="26">
        <f t="shared" si="502"/>
        <v>26.09</v>
      </c>
      <c r="O395" s="102">
        <f t="shared" si="503"/>
        <v>110</v>
      </c>
      <c r="P395" s="102">
        <f t="shared" si="504"/>
        <v>0</v>
      </c>
      <c r="Q395" s="102">
        <f t="shared" si="505"/>
        <v>1258.24</v>
      </c>
      <c r="R395" s="26">
        <f t="shared" si="506"/>
        <v>0</v>
      </c>
      <c r="S395" s="26">
        <f t="shared" si="507"/>
        <v>298.13</v>
      </c>
      <c r="T395" s="102">
        <f t="shared" si="508"/>
        <v>120.29</v>
      </c>
      <c r="U395" s="26">
        <f t="shared" si="509"/>
        <v>11.18</v>
      </c>
      <c r="V395" s="102">
        <f t="shared" si="510"/>
        <v>110</v>
      </c>
      <c r="W395" s="102">
        <f t="shared" si="511"/>
        <v>0</v>
      </c>
      <c r="X395" s="26">
        <f t="shared" si="512"/>
        <v>539.6</v>
      </c>
      <c r="Y395" s="26">
        <f t="shared" si="513"/>
        <v>1797.84</v>
      </c>
      <c r="Z395" s="157"/>
      <c r="AA395" s="195" t="s">
        <v>62</v>
      </c>
      <c r="AB395" s="120">
        <f t="shared" ref="AB395:AH395" si="519">K395+R395</f>
        <v>44.72</v>
      </c>
      <c r="AC395" s="120">
        <f t="shared" si="519"/>
        <v>894.39</v>
      </c>
      <c r="AD395" s="120">
        <f t="shared" si="519"/>
        <v>601.46</v>
      </c>
      <c r="AE395" s="120">
        <f t="shared" si="519"/>
        <v>37.27</v>
      </c>
      <c r="AF395" s="120">
        <f t="shared" si="519"/>
        <v>220</v>
      </c>
      <c r="AG395" s="120">
        <f t="shared" si="519"/>
        <v>0</v>
      </c>
      <c r="AH395" s="120">
        <f t="shared" si="519"/>
        <v>1797.84</v>
      </c>
      <c r="AI395" s="119" t="s">
        <v>32</v>
      </c>
    </row>
    <row r="396" s="76" customFormat="1" ht="19" customHeight="1" spans="1:35">
      <c r="A396" s="100">
        <f t="shared" si="498"/>
        <v>393</v>
      </c>
      <c r="B396" s="143" t="s">
        <v>116</v>
      </c>
      <c r="C396" s="59" t="s">
        <v>965</v>
      </c>
      <c r="D396" s="177" t="s">
        <v>966</v>
      </c>
      <c r="E396" s="138">
        <v>3726.65</v>
      </c>
      <c r="F396" s="102">
        <v>3726.65</v>
      </c>
      <c r="G396" s="138">
        <v>6014.67</v>
      </c>
      <c r="H396" s="138">
        <v>3726.65</v>
      </c>
      <c r="I396" s="193">
        <v>0</v>
      </c>
      <c r="J396" s="59"/>
      <c r="K396" s="26">
        <f t="shared" si="499"/>
        <v>44.72</v>
      </c>
      <c r="L396" s="26">
        <f t="shared" si="500"/>
        <v>596.26</v>
      </c>
      <c r="M396" s="102">
        <f t="shared" si="501"/>
        <v>481.17</v>
      </c>
      <c r="N396" s="26">
        <f t="shared" si="502"/>
        <v>26.09</v>
      </c>
      <c r="O396" s="102">
        <f t="shared" si="503"/>
        <v>0</v>
      </c>
      <c r="P396" s="102">
        <f t="shared" si="504"/>
        <v>0</v>
      </c>
      <c r="Q396" s="102">
        <f t="shared" si="505"/>
        <v>1148.24</v>
      </c>
      <c r="R396" s="26">
        <f t="shared" si="506"/>
        <v>0</v>
      </c>
      <c r="S396" s="26">
        <f t="shared" si="507"/>
        <v>298.13</v>
      </c>
      <c r="T396" s="102">
        <f t="shared" si="508"/>
        <v>120.29</v>
      </c>
      <c r="U396" s="26">
        <f t="shared" si="509"/>
        <v>11.18</v>
      </c>
      <c r="V396" s="102">
        <f t="shared" si="510"/>
        <v>0</v>
      </c>
      <c r="W396" s="102">
        <f t="shared" si="511"/>
        <v>0</v>
      </c>
      <c r="X396" s="26">
        <f t="shared" si="512"/>
        <v>429.6</v>
      </c>
      <c r="Y396" s="26">
        <f t="shared" si="513"/>
        <v>1577.84</v>
      </c>
      <c r="Z396" s="157"/>
      <c r="AA396" s="119" t="s">
        <v>52</v>
      </c>
      <c r="AB396" s="120">
        <f t="shared" ref="AB396:AH396" si="520">K396+R396</f>
        <v>44.72</v>
      </c>
      <c r="AC396" s="120">
        <f t="shared" si="520"/>
        <v>894.39</v>
      </c>
      <c r="AD396" s="120">
        <f t="shared" si="520"/>
        <v>601.46</v>
      </c>
      <c r="AE396" s="120">
        <f t="shared" si="520"/>
        <v>37.27</v>
      </c>
      <c r="AF396" s="120">
        <f t="shared" si="520"/>
        <v>0</v>
      </c>
      <c r="AG396" s="120">
        <f t="shared" si="520"/>
        <v>0</v>
      </c>
      <c r="AH396" s="120">
        <f t="shared" si="520"/>
        <v>1577.84</v>
      </c>
      <c r="AI396" s="119" t="s">
        <v>34</v>
      </c>
    </row>
    <row r="397" s="76" customFormat="1" ht="19" customHeight="1" spans="1:35">
      <c r="A397" s="100">
        <f t="shared" si="498"/>
        <v>394</v>
      </c>
      <c r="B397" s="143" t="s">
        <v>201</v>
      </c>
      <c r="C397" s="59" t="s">
        <v>967</v>
      </c>
      <c r="D397" s="177" t="s">
        <v>968</v>
      </c>
      <c r="E397" s="138">
        <v>3726.65</v>
      </c>
      <c r="F397" s="102">
        <v>3726.65</v>
      </c>
      <c r="G397" s="138">
        <v>6014.67</v>
      </c>
      <c r="H397" s="138">
        <v>3726.65</v>
      </c>
      <c r="I397" s="174">
        <v>0</v>
      </c>
      <c r="J397" s="59"/>
      <c r="K397" s="26">
        <f t="shared" si="499"/>
        <v>44.72</v>
      </c>
      <c r="L397" s="26">
        <f t="shared" si="500"/>
        <v>596.26</v>
      </c>
      <c r="M397" s="102">
        <f t="shared" si="501"/>
        <v>481.17</v>
      </c>
      <c r="N397" s="26">
        <f t="shared" si="502"/>
        <v>26.09</v>
      </c>
      <c r="O397" s="102">
        <f t="shared" si="503"/>
        <v>0</v>
      </c>
      <c r="P397" s="102">
        <f t="shared" si="504"/>
        <v>0</v>
      </c>
      <c r="Q397" s="102">
        <f t="shared" si="505"/>
        <v>1148.24</v>
      </c>
      <c r="R397" s="26">
        <f t="shared" si="506"/>
        <v>0</v>
      </c>
      <c r="S397" s="26">
        <f t="shared" si="507"/>
        <v>298.13</v>
      </c>
      <c r="T397" s="102">
        <f t="shared" si="508"/>
        <v>120.29</v>
      </c>
      <c r="U397" s="26">
        <f t="shared" si="509"/>
        <v>11.18</v>
      </c>
      <c r="V397" s="102">
        <f t="shared" si="510"/>
        <v>0</v>
      </c>
      <c r="W397" s="102">
        <f t="shared" si="511"/>
        <v>0</v>
      </c>
      <c r="X397" s="26">
        <f t="shared" si="512"/>
        <v>429.6</v>
      </c>
      <c r="Y397" s="26">
        <f t="shared" si="513"/>
        <v>1577.84</v>
      </c>
      <c r="Z397" s="157"/>
      <c r="AA397" s="195" t="s">
        <v>46</v>
      </c>
      <c r="AB397" s="120">
        <f t="shared" ref="AB397:AH397" si="521">K397+R397</f>
        <v>44.72</v>
      </c>
      <c r="AC397" s="120">
        <f t="shared" si="521"/>
        <v>894.39</v>
      </c>
      <c r="AD397" s="120">
        <f t="shared" si="521"/>
        <v>601.46</v>
      </c>
      <c r="AE397" s="120">
        <f t="shared" si="521"/>
        <v>37.27</v>
      </c>
      <c r="AF397" s="120">
        <f t="shared" si="521"/>
        <v>0</v>
      </c>
      <c r="AG397" s="120">
        <f t="shared" si="521"/>
        <v>0</v>
      </c>
      <c r="AH397" s="120">
        <f t="shared" si="521"/>
        <v>1577.84</v>
      </c>
      <c r="AI397" s="119" t="s">
        <v>32</v>
      </c>
    </row>
    <row r="398" s="76" customFormat="1" ht="19" customHeight="1" spans="1:35">
      <c r="A398" s="100">
        <f t="shared" si="498"/>
        <v>395</v>
      </c>
      <c r="B398" s="143" t="s">
        <v>201</v>
      </c>
      <c r="C398" s="59" t="s">
        <v>969</v>
      </c>
      <c r="D398" s="177" t="s">
        <v>970</v>
      </c>
      <c r="E398" s="138">
        <v>3726.65</v>
      </c>
      <c r="F398" s="102">
        <v>3726.65</v>
      </c>
      <c r="G398" s="138">
        <v>6014.67</v>
      </c>
      <c r="H398" s="138">
        <v>3726.65</v>
      </c>
      <c r="I398" s="174">
        <v>0</v>
      </c>
      <c r="J398" s="59"/>
      <c r="K398" s="26">
        <f t="shared" si="499"/>
        <v>44.72</v>
      </c>
      <c r="L398" s="26">
        <f t="shared" si="500"/>
        <v>596.26</v>
      </c>
      <c r="M398" s="102">
        <f t="shared" si="501"/>
        <v>481.17</v>
      </c>
      <c r="N398" s="26">
        <f t="shared" si="502"/>
        <v>26.09</v>
      </c>
      <c r="O398" s="102">
        <f t="shared" si="503"/>
        <v>0</v>
      </c>
      <c r="P398" s="102">
        <f t="shared" si="504"/>
        <v>0</v>
      </c>
      <c r="Q398" s="102">
        <f t="shared" si="505"/>
        <v>1148.24</v>
      </c>
      <c r="R398" s="26">
        <f t="shared" si="506"/>
        <v>0</v>
      </c>
      <c r="S398" s="26">
        <f t="shared" si="507"/>
        <v>298.13</v>
      </c>
      <c r="T398" s="102">
        <f t="shared" si="508"/>
        <v>120.29</v>
      </c>
      <c r="U398" s="26">
        <f t="shared" si="509"/>
        <v>11.18</v>
      </c>
      <c r="V398" s="102">
        <f t="shared" si="510"/>
        <v>0</v>
      </c>
      <c r="W398" s="102">
        <f t="shared" si="511"/>
        <v>0</v>
      </c>
      <c r="X398" s="26">
        <f t="shared" si="512"/>
        <v>429.6</v>
      </c>
      <c r="Y398" s="26">
        <f t="shared" si="513"/>
        <v>1577.84</v>
      </c>
      <c r="Z398" s="157"/>
      <c r="AA398" s="195" t="s">
        <v>46</v>
      </c>
      <c r="AB398" s="120">
        <f t="shared" ref="AB398:AH398" si="522">K398+R398</f>
        <v>44.72</v>
      </c>
      <c r="AC398" s="120">
        <f t="shared" si="522"/>
        <v>894.39</v>
      </c>
      <c r="AD398" s="120">
        <f t="shared" si="522"/>
        <v>601.46</v>
      </c>
      <c r="AE398" s="120">
        <f t="shared" si="522"/>
        <v>37.27</v>
      </c>
      <c r="AF398" s="120">
        <f t="shared" si="522"/>
        <v>0</v>
      </c>
      <c r="AG398" s="120">
        <f t="shared" si="522"/>
        <v>0</v>
      </c>
      <c r="AH398" s="120">
        <f t="shared" si="522"/>
        <v>1577.84</v>
      </c>
      <c r="AI398" s="119" t="s">
        <v>32</v>
      </c>
    </row>
    <row r="399" s="76" customFormat="1" ht="19" customHeight="1" spans="1:35">
      <c r="A399" s="100">
        <f t="shared" si="498"/>
        <v>396</v>
      </c>
      <c r="B399" s="143" t="s">
        <v>395</v>
      </c>
      <c r="C399" s="59" t="s">
        <v>973</v>
      </c>
      <c r="D399" s="177" t="s">
        <v>974</v>
      </c>
      <c r="E399" s="138">
        <v>3726.65</v>
      </c>
      <c r="F399" s="102">
        <v>3726.65</v>
      </c>
      <c r="G399" s="138">
        <v>6014.67</v>
      </c>
      <c r="H399" s="138">
        <v>3726.65</v>
      </c>
      <c r="I399" s="174">
        <v>2200</v>
      </c>
      <c r="J399" s="59"/>
      <c r="K399" s="26">
        <f t="shared" si="499"/>
        <v>44.72</v>
      </c>
      <c r="L399" s="26">
        <f t="shared" si="500"/>
        <v>596.26</v>
      </c>
      <c r="M399" s="102">
        <f t="shared" si="501"/>
        <v>481.17</v>
      </c>
      <c r="N399" s="26">
        <f t="shared" si="502"/>
        <v>26.09</v>
      </c>
      <c r="O399" s="102">
        <f t="shared" si="503"/>
        <v>110</v>
      </c>
      <c r="P399" s="102">
        <f t="shared" si="504"/>
        <v>0</v>
      </c>
      <c r="Q399" s="102">
        <f t="shared" si="505"/>
        <v>1258.24</v>
      </c>
      <c r="R399" s="26">
        <f t="shared" si="506"/>
        <v>0</v>
      </c>
      <c r="S399" s="26">
        <f t="shared" si="507"/>
        <v>298.13</v>
      </c>
      <c r="T399" s="102">
        <f t="shared" si="508"/>
        <v>120.29</v>
      </c>
      <c r="U399" s="26">
        <f t="shared" si="509"/>
        <v>11.18</v>
      </c>
      <c r="V399" s="102">
        <f t="shared" si="510"/>
        <v>110</v>
      </c>
      <c r="W399" s="102">
        <f t="shared" si="511"/>
        <v>0</v>
      </c>
      <c r="X399" s="26">
        <f t="shared" si="512"/>
        <v>539.6</v>
      </c>
      <c r="Y399" s="26">
        <f t="shared" si="513"/>
        <v>1797.84</v>
      </c>
      <c r="Z399" s="157"/>
      <c r="AA399" s="195" t="s">
        <v>62</v>
      </c>
      <c r="AB399" s="120">
        <f t="shared" ref="AB399:AH399" si="523">K399+R399</f>
        <v>44.72</v>
      </c>
      <c r="AC399" s="120">
        <f t="shared" si="523"/>
        <v>894.39</v>
      </c>
      <c r="AD399" s="120">
        <f t="shared" si="523"/>
        <v>601.46</v>
      </c>
      <c r="AE399" s="120">
        <f t="shared" si="523"/>
        <v>37.27</v>
      </c>
      <c r="AF399" s="120">
        <f t="shared" si="523"/>
        <v>220</v>
      </c>
      <c r="AG399" s="120">
        <f t="shared" si="523"/>
        <v>0</v>
      </c>
      <c r="AH399" s="120">
        <f t="shared" si="523"/>
        <v>1797.84</v>
      </c>
      <c r="AI399" s="119" t="s">
        <v>32</v>
      </c>
    </row>
    <row r="400" s="76" customFormat="1" ht="19" customHeight="1" spans="1:35">
      <c r="A400" s="100">
        <f t="shared" si="498"/>
        <v>397</v>
      </c>
      <c r="B400" s="143" t="s">
        <v>185</v>
      </c>
      <c r="C400" s="59" t="s">
        <v>975</v>
      </c>
      <c r="D400" s="177" t="s">
        <v>976</v>
      </c>
      <c r="E400" s="138">
        <v>3726.65</v>
      </c>
      <c r="F400" s="102">
        <v>3726.65</v>
      </c>
      <c r="G400" s="138">
        <v>6014.67</v>
      </c>
      <c r="H400" s="138">
        <v>3726.65</v>
      </c>
      <c r="I400" s="174">
        <v>3180</v>
      </c>
      <c r="J400" s="59"/>
      <c r="K400" s="26">
        <f t="shared" si="499"/>
        <v>44.72</v>
      </c>
      <c r="L400" s="26">
        <f t="shared" si="500"/>
        <v>596.26</v>
      </c>
      <c r="M400" s="102">
        <f t="shared" si="501"/>
        <v>481.17</v>
      </c>
      <c r="N400" s="26">
        <f t="shared" si="502"/>
        <v>26.09</v>
      </c>
      <c r="O400" s="102">
        <f t="shared" si="503"/>
        <v>159</v>
      </c>
      <c r="P400" s="102">
        <f t="shared" si="504"/>
        <v>0</v>
      </c>
      <c r="Q400" s="102">
        <f t="shared" si="505"/>
        <v>1307.24</v>
      </c>
      <c r="R400" s="26">
        <f t="shared" si="506"/>
        <v>0</v>
      </c>
      <c r="S400" s="26">
        <f t="shared" si="507"/>
        <v>298.13</v>
      </c>
      <c r="T400" s="102">
        <f t="shared" si="508"/>
        <v>120.29</v>
      </c>
      <c r="U400" s="26">
        <f t="shared" si="509"/>
        <v>11.18</v>
      </c>
      <c r="V400" s="102">
        <f t="shared" si="510"/>
        <v>159</v>
      </c>
      <c r="W400" s="102">
        <f t="shared" si="511"/>
        <v>0</v>
      </c>
      <c r="X400" s="26">
        <f t="shared" si="512"/>
        <v>588.6</v>
      </c>
      <c r="Y400" s="26">
        <f t="shared" si="513"/>
        <v>1895.84</v>
      </c>
      <c r="Z400" s="157"/>
      <c r="AA400" s="195" t="s">
        <v>54</v>
      </c>
      <c r="AB400" s="120">
        <f t="shared" ref="AB400:AH400" si="524">K400+R400</f>
        <v>44.72</v>
      </c>
      <c r="AC400" s="120">
        <f t="shared" si="524"/>
        <v>894.39</v>
      </c>
      <c r="AD400" s="120">
        <f t="shared" si="524"/>
        <v>601.46</v>
      </c>
      <c r="AE400" s="120">
        <f t="shared" si="524"/>
        <v>37.27</v>
      </c>
      <c r="AF400" s="120">
        <f t="shared" si="524"/>
        <v>318</v>
      </c>
      <c r="AG400" s="120">
        <f t="shared" si="524"/>
        <v>0</v>
      </c>
      <c r="AH400" s="120">
        <f t="shared" si="524"/>
        <v>1895.84</v>
      </c>
      <c r="AI400" s="119" t="s">
        <v>32</v>
      </c>
    </row>
    <row r="401" s="76" customFormat="1" ht="19" customHeight="1" spans="1:35">
      <c r="A401" s="100">
        <f t="shared" si="498"/>
        <v>398</v>
      </c>
      <c r="B401" s="143" t="s">
        <v>103</v>
      </c>
      <c r="C401" s="59" t="s">
        <v>981</v>
      </c>
      <c r="D401" s="177" t="s">
        <v>982</v>
      </c>
      <c r="E401" s="138">
        <v>3726.65</v>
      </c>
      <c r="F401" s="102">
        <v>3726.65</v>
      </c>
      <c r="G401" s="138">
        <v>6014.67</v>
      </c>
      <c r="H401" s="138">
        <v>3726.65</v>
      </c>
      <c r="I401" s="174">
        <v>2200</v>
      </c>
      <c r="J401" s="59"/>
      <c r="K401" s="26">
        <f t="shared" si="499"/>
        <v>44.72</v>
      </c>
      <c r="L401" s="26">
        <f t="shared" si="500"/>
        <v>596.26</v>
      </c>
      <c r="M401" s="102">
        <f t="shared" si="501"/>
        <v>481.17</v>
      </c>
      <c r="N401" s="26">
        <f t="shared" si="502"/>
        <v>26.09</v>
      </c>
      <c r="O401" s="102">
        <f t="shared" si="503"/>
        <v>110</v>
      </c>
      <c r="P401" s="102">
        <f t="shared" si="504"/>
        <v>0</v>
      </c>
      <c r="Q401" s="102">
        <f t="shared" si="505"/>
        <v>1258.24</v>
      </c>
      <c r="R401" s="26">
        <f t="shared" si="506"/>
        <v>0</v>
      </c>
      <c r="S401" s="26">
        <f t="shared" si="507"/>
        <v>298.13</v>
      </c>
      <c r="T401" s="102">
        <f t="shared" si="508"/>
        <v>120.29</v>
      </c>
      <c r="U401" s="26">
        <f t="shared" si="509"/>
        <v>11.18</v>
      </c>
      <c r="V401" s="102">
        <f t="shared" si="510"/>
        <v>110</v>
      </c>
      <c r="W401" s="102">
        <f t="shared" si="511"/>
        <v>0</v>
      </c>
      <c r="X401" s="26">
        <f t="shared" si="512"/>
        <v>539.6</v>
      </c>
      <c r="Y401" s="26">
        <f t="shared" si="513"/>
        <v>1797.84</v>
      </c>
      <c r="Z401" s="157"/>
      <c r="AA401" s="195" t="s">
        <v>73</v>
      </c>
      <c r="AB401" s="120">
        <f t="shared" ref="AB401:AH401" si="525">K401+R401</f>
        <v>44.72</v>
      </c>
      <c r="AC401" s="120">
        <f t="shared" si="525"/>
        <v>894.39</v>
      </c>
      <c r="AD401" s="120">
        <f t="shared" si="525"/>
        <v>601.46</v>
      </c>
      <c r="AE401" s="120">
        <f t="shared" si="525"/>
        <v>37.27</v>
      </c>
      <c r="AF401" s="120">
        <f t="shared" si="525"/>
        <v>220</v>
      </c>
      <c r="AG401" s="120">
        <f t="shared" si="525"/>
        <v>0</v>
      </c>
      <c r="AH401" s="120">
        <f t="shared" si="525"/>
        <v>1797.84</v>
      </c>
      <c r="AI401" s="119" t="s">
        <v>32</v>
      </c>
    </row>
    <row r="402" s="76" customFormat="1" ht="19" customHeight="1" spans="1:35">
      <c r="A402" s="100">
        <f t="shared" si="498"/>
        <v>399</v>
      </c>
      <c r="B402" s="143" t="s">
        <v>103</v>
      </c>
      <c r="C402" s="59" t="s">
        <v>985</v>
      </c>
      <c r="D402" s="177" t="s">
        <v>986</v>
      </c>
      <c r="E402" s="138">
        <v>3726.65</v>
      </c>
      <c r="F402" s="102">
        <v>3726.65</v>
      </c>
      <c r="G402" s="138">
        <v>6014.67</v>
      </c>
      <c r="H402" s="138">
        <v>3726.65</v>
      </c>
      <c r="I402" s="174">
        <v>2200</v>
      </c>
      <c r="J402" s="59"/>
      <c r="K402" s="26">
        <f t="shared" si="499"/>
        <v>44.72</v>
      </c>
      <c r="L402" s="26">
        <f t="shared" si="500"/>
        <v>596.26</v>
      </c>
      <c r="M402" s="102">
        <f t="shared" si="501"/>
        <v>481.17</v>
      </c>
      <c r="N402" s="26">
        <f t="shared" si="502"/>
        <v>26.09</v>
      </c>
      <c r="O402" s="102">
        <f t="shared" si="503"/>
        <v>110</v>
      </c>
      <c r="P402" s="102">
        <f t="shared" si="504"/>
        <v>0</v>
      </c>
      <c r="Q402" s="102">
        <f t="shared" si="505"/>
        <v>1258.24</v>
      </c>
      <c r="R402" s="26">
        <f t="shared" si="506"/>
        <v>0</v>
      </c>
      <c r="S402" s="26">
        <f t="shared" si="507"/>
        <v>298.13</v>
      </c>
      <c r="T402" s="102">
        <f t="shared" si="508"/>
        <v>120.29</v>
      </c>
      <c r="U402" s="26">
        <f t="shared" si="509"/>
        <v>11.18</v>
      </c>
      <c r="V402" s="102">
        <f t="shared" si="510"/>
        <v>110</v>
      </c>
      <c r="W402" s="102">
        <f t="shared" si="511"/>
        <v>0</v>
      </c>
      <c r="X402" s="26">
        <f t="shared" si="512"/>
        <v>539.6</v>
      </c>
      <c r="Y402" s="26">
        <f t="shared" si="513"/>
        <v>1797.84</v>
      </c>
      <c r="Z402" s="157"/>
      <c r="AA402" s="119" t="s">
        <v>73</v>
      </c>
      <c r="AB402" s="120">
        <f t="shared" ref="AB402:AH402" si="526">K402+R402</f>
        <v>44.72</v>
      </c>
      <c r="AC402" s="120">
        <f t="shared" si="526"/>
        <v>894.39</v>
      </c>
      <c r="AD402" s="120">
        <f t="shared" si="526"/>
        <v>601.46</v>
      </c>
      <c r="AE402" s="120">
        <f t="shared" si="526"/>
        <v>37.27</v>
      </c>
      <c r="AF402" s="120">
        <f t="shared" si="526"/>
        <v>220</v>
      </c>
      <c r="AG402" s="120">
        <f t="shared" si="526"/>
        <v>0</v>
      </c>
      <c r="AH402" s="120">
        <f t="shared" si="526"/>
        <v>1797.84</v>
      </c>
      <c r="AI402" s="119" t="s">
        <v>32</v>
      </c>
    </row>
    <row r="403" s="76" customFormat="1" ht="19" customHeight="1" spans="1:35">
      <c r="A403" s="100">
        <f t="shared" si="498"/>
        <v>400</v>
      </c>
      <c r="B403" s="143" t="s">
        <v>395</v>
      </c>
      <c r="C403" s="59" t="s">
        <v>987</v>
      </c>
      <c r="D403" s="177" t="s">
        <v>988</v>
      </c>
      <c r="E403" s="138">
        <v>3726.65</v>
      </c>
      <c r="F403" s="102">
        <v>3726.65</v>
      </c>
      <c r="G403" s="138">
        <v>6014.67</v>
      </c>
      <c r="H403" s="138">
        <v>3726.65</v>
      </c>
      <c r="I403" s="174">
        <v>2200</v>
      </c>
      <c r="J403" s="59"/>
      <c r="K403" s="26">
        <f t="shared" si="499"/>
        <v>44.72</v>
      </c>
      <c r="L403" s="26">
        <f t="shared" si="500"/>
        <v>596.26</v>
      </c>
      <c r="M403" s="102">
        <f t="shared" si="501"/>
        <v>481.17</v>
      </c>
      <c r="N403" s="26">
        <f t="shared" si="502"/>
        <v>26.09</v>
      </c>
      <c r="O403" s="102">
        <f t="shared" si="503"/>
        <v>110</v>
      </c>
      <c r="P403" s="102">
        <f t="shared" si="504"/>
        <v>0</v>
      </c>
      <c r="Q403" s="102">
        <f t="shared" si="505"/>
        <v>1258.24</v>
      </c>
      <c r="R403" s="26">
        <f t="shared" si="506"/>
        <v>0</v>
      </c>
      <c r="S403" s="26">
        <f t="shared" si="507"/>
        <v>298.13</v>
      </c>
      <c r="T403" s="102">
        <f t="shared" si="508"/>
        <v>120.29</v>
      </c>
      <c r="U403" s="26">
        <f t="shared" si="509"/>
        <v>11.18</v>
      </c>
      <c r="V403" s="102">
        <f t="shared" si="510"/>
        <v>110</v>
      </c>
      <c r="W403" s="102">
        <f t="shared" si="511"/>
        <v>0</v>
      </c>
      <c r="X403" s="26">
        <f t="shared" si="512"/>
        <v>539.6</v>
      </c>
      <c r="Y403" s="26">
        <f t="shared" si="513"/>
        <v>1797.84</v>
      </c>
      <c r="Z403" s="157"/>
      <c r="AA403" s="195" t="s">
        <v>62</v>
      </c>
      <c r="AB403" s="120">
        <f t="shared" ref="AB403:AH403" si="527">K403+R403</f>
        <v>44.72</v>
      </c>
      <c r="AC403" s="120">
        <f t="shared" si="527"/>
        <v>894.39</v>
      </c>
      <c r="AD403" s="120">
        <f t="shared" si="527"/>
        <v>601.46</v>
      </c>
      <c r="AE403" s="120">
        <f t="shared" si="527"/>
        <v>37.27</v>
      </c>
      <c r="AF403" s="120">
        <f t="shared" si="527"/>
        <v>220</v>
      </c>
      <c r="AG403" s="120">
        <f t="shared" si="527"/>
        <v>0</v>
      </c>
      <c r="AH403" s="120">
        <f t="shared" si="527"/>
        <v>1797.84</v>
      </c>
      <c r="AI403" s="119" t="s">
        <v>32</v>
      </c>
    </row>
    <row r="404" s="76" customFormat="1" ht="19" customHeight="1" spans="1:35">
      <c r="A404" s="100">
        <f t="shared" si="498"/>
        <v>401</v>
      </c>
      <c r="B404" s="143" t="s">
        <v>395</v>
      </c>
      <c r="C404" s="59" t="s">
        <v>989</v>
      </c>
      <c r="D404" s="177" t="s">
        <v>990</v>
      </c>
      <c r="E404" s="138">
        <v>3726.65</v>
      </c>
      <c r="F404" s="102">
        <v>3726.65</v>
      </c>
      <c r="G404" s="138">
        <v>6014.67</v>
      </c>
      <c r="H404" s="138">
        <v>3726.65</v>
      </c>
      <c r="I404" s="174">
        <v>2200</v>
      </c>
      <c r="J404" s="59"/>
      <c r="K404" s="26">
        <f t="shared" si="499"/>
        <v>44.72</v>
      </c>
      <c r="L404" s="26">
        <f t="shared" si="500"/>
        <v>596.26</v>
      </c>
      <c r="M404" s="102">
        <f t="shared" si="501"/>
        <v>481.17</v>
      </c>
      <c r="N404" s="26">
        <f t="shared" si="502"/>
        <v>26.09</v>
      </c>
      <c r="O404" s="102">
        <f t="shared" si="503"/>
        <v>110</v>
      </c>
      <c r="P404" s="102">
        <f t="shared" si="504"/>
        <v>0</v>
      </c>
      <c r="Q404" s="102">
        <f t="shared" si="505"/>
        <v>1258.24</v>
      </c>
      <c r="R404" s="26">
        <f t="shared" si="506"/>
        <v>0</v>
      </c>
      <c r="S404" s="26">
        <f t="shared" si="507"/>
        <v>298.13</v>
      </c>
      <c r="T404" s="102">
        <f t="shared" si="508"/>
        <v>120.29</v>
      </c>
      <c r="U404" s="26">
        <f t="shared" si="509"/>
        <v>11.18</v>
      </c>
      <c r="V404" s="102">
        <f t="shared" si="510"/>
        <v>110</v>
      </c>
      <c r="W404" s="102">
        <f t="shared" si="511"/>
        <v>0</v>
      </c>
      <c r="X404" s="26">
        <f t="shared" si="512"/>
        <v>539.6</v>
      </c>
      <c r="Y404" s="26">
        <f t="shared" si="513"/>
        <v>1797.84</v>
      </c>
      <c r="Z404" s="157"/>
      <c r="AA404" s="195" t="s">
        <v>62</v>
      </c>
      <c r="AB404" s="120">
        <f t="shared" ref="AB404:AH404" si="528">K404+R404</f>
        <v>44.72</v>
      </c>
      <c r="AC404" s="120">
        <f t="shared" si="528"/>
        <v>894.39</v>
      </c>
      <c r="AD404" s="120">
        <f t="shared" si="528"/>
        <v>601.46</v>
      </c>
      <c r="AE404" s="120">
        <f t="shared" si="528"/>
        <v>37.27</v>
      </c>
      <c r="AF404" s="120">
        <f t="shared" si="528"/>
        <v>220</v>
      </c>
      <c r="AG404" s="120">
        <f t="shared" si="528"/>
        <v>0</v>
      </c>
      <c r="AH404" s="120">
        <f t="shared" si="528"/>
        <v>1797.84</v>
      </c>
      <c r="AI404" s="119" t="s">
        <v>32</v>
      </c>
    </row>
    <row r="405" s="76" customFormat="1" ht="19" customHeight="1" spans="1:35">
      <c r="A405" s="100">
        <f t="shared" si="498"/>
        <v>402</v>
      </c>
      <c r="B405" s="143" t="s">
        <v>246</v>
      </c>
      <c r="C405" s="59" t="s">
        <v>991</v>
      </c>
      <c r="D405" s="177" t="s">
        <v>992</v>
      </c>
      <c r="E405" s="138">
        <v>3726.65</v>
      </c>
      <c r="F405" s="102">
        <v>3726.65</v>
      </c>
      <c r="G405" s="138">
        <v>6014.67</v>
      </c>
      <c r="H405" s="138">
        <v>3726.65</v>
      </c>
      <c r="I405" s="174">
        <v>2200</v>
      </c>
      <c r="J405" s="59"/>
      <c r="K405" s="26">
        <f t="shared" si="499"/>
        <v>44.72</v>
      </c>
      <c r="L405" s="26">
        <f t="shared" si="500"/>
        <v>596.26</v>
      </c>
      <c r="M405" s="102">
        <f t="shared" si="501"/>
        <v>481.17</v>
      </c>
      <c r="N405" s="26">
        <f t="shared" si="502"/>
        <v>26.09</v>
      </c>
      <c r="O405" s="102">
        <f t="shared" si="503"/>
        <v>110</v>
      </c>
      <c r="P405" s="102">
        <f t="shared" si="504"/>
        <v>0</v>
      </c>
      <c r="Q405" s="102">
        <f t="shared" si="505"/>
        <v>1258.24</v>
      </c>
      <c r="R405" s="26">
        <f t="shared" si="506"/>
        <v>0</v>
      </c>
      <c r="S405" s="26">
        <f t="shared" si="507"/>
        <v>298.13</v>
      </c>
      <c r="T405" s="102">
        <f t="shared" si="508"/>
        <v>120.29</v>
      </c>
      <c r="U405" s="26">
        <f t="shared" si="509"/>
        <v>11.18</v>
      </c>
      <c r="V405" s="102">
        <f t="shared" si="510"/>
        <v>110</v>
      </c>
      <c r="W405" s="102">
        <f t="shared" si="511"/>
        <v>0</v>
      </c>
      <c r="X405" s="26">
        <f t="shared" si="512"/>
        <v>539.6</v>
      </c>
      <c r="Y405" s="26">
        <f t="shared" si="513"/>
        <v>1797.84</v>
      </c>
      <c r="Z405" s="157"/>
      <c r="AA405" s="195" t="s">
        <v>56</v>
      </c>
      <c r="AB405" s="120">
        <f t="shared" ref="AB405:AH405" si="529">K405+R405</f>
        <v>44.72</v>
      </c>
      <c r="AC405" s="120">
        <f t="shared" si="529"/>
        <v>894.39</v>
      </c>
      <c r="AD405" s="120">
        <f t="shared" si="529"/>
        <v>601.46</v>
      </c>
      <c r="AE405" s="120">
        <f t="shared" si="529"/>
        <v>37.27</v>
      </c>
      <c r="AF405" s="120">
        <f t="shared" si="529"/>
        <v>220</v>
      </c>
      <c r="AG405" s="120">
        <f t="shared" si="529"/>
        <v>0</v>
      </c>
      <c r="AH405" s="120">
        <f t="shared" si="529"/>
        <v>1797.84</v>
      </c>
      <c r="AI405" s="119" t="s">
        <v>32</v>
      </c>
    </row>
    <row r="406" s="77" customFormat="1" ht="19" customHeight="1" spans="1:35">
      <c r="A406" s="104">
        <f t="shared" si="498"/>
        <v>403</v>
      </c>
      <c r="B406" s="169" t="s">
        <v>395</v>
      </c>
      <c r="C406" s="181" t="s">
        <v>993</v>
      </c>
      <c r="D406" s="182" t="s">
        <v>994</v>
      </c>
      <c r="E406" s="153">
        <v>3726.65</v>
      </c>
      <c r="F406" s="107">
        <v>0</v>
      </c>
      <c r="G406" s="153">
        <v>0</v>
      </c>
      <c r="H406" s="153">
        <v>0</v>
      </c>
      <c r="I406" s="173">
        <v>0</v>
      </c>
      <c r="J406" s="181"/>
      <c r="K406" s="105">
        <f t="shared" si="499"/>
        <v>44.72</v>
      </c>
      <c r="L406" s="105">
        <f t="shared" si="500"/>
        <v>0</v>
      </c>
      <c r="M406" s="107">
        <f t="shared" si="501"/>
        <v>0</v>
      </c>
      <c r="N406" s="105">
        <f t="shared" si="502"/>
        <v>0</v>
      </c>
      <c r="O406" s="107">
        <f t="shared" si="503"/>
        <v>0</v>
      </c>
      <c r="P406" s="107">
        <f t="shared" si="504"/>
        <v>0</v>
      </c>
      <c r="Q406" s="107">
        <f t="shared" si="505"/>
        <v>44.72</v>
      </c>
      <c r="R406" s="105">
        <f t="shared" si="506"/>
        <v>0</v>
      </c>
      <c r="S406" s="105">
        <f t="shared" si="507"/>
        <v>0</v>
      </c>
      <c r="T406" s="107">
        <f t="shared" si="508"/>
        <v>0</v>
      </c>
      <c r="U406" s="105">
        <f t="shared" si="509"/>
        <v>0</v>
      </c>
      <c r="V406" s="107">
        <f t="shared" si="510"/>
        <v>0</v>
      </c>
      <c r="W406" s="107">
        <f t="shared" si="511"/>
        <v>0</v>
      </c>
      <c r="X406" s="105">
        <f t="shared" si="512"/>
        <v>0</v>
      </c>
      <c r="Y406" s="105">
        <f t="shared" si="513"/>
        <v>44.72</v>
      </c>
      <c r="Z406" s="175"/>
      <c r="AA406" s="196" t="s">
        <v>62</v>
      </c>
      <c r="AB406" s="122">
        <f t="shared" ref="AB406:AH406" si="530">K406+R406</f>
        <v>44.72</v>
      </c>
      <c r="AC406" s="122">
        <f t="shared" si="530"/>
        <v>0</v>
      </c>
      <c r="AD406" s="122">
        <f t="shared" si="530"/>
        <v>0</v>
      </c>
      <c r="AE406" s="122">
        <f t="shared" si="530"/>
        <v>0</v>
      </c>
      <c r="AF406" s="122">
        <f t="shared" si="530"/>
        <v>0</v>
      </c>
      <c r="AG406" s="122">
        <f t="shared" si="530"/>
        <v>0</v>
      </c>
      <c r="AH406" s="122">
        <f t="shared" si="530"/>
        <v>44.72</v>
      </c>
      <c r="AI406" s="121" t="s">
        <v>32</v>
      </c>
    </row>
    <row r="407" s="76" customFormat="1" ht="19" customHeight="1" spans="1:35">
      <c r="A407" s="100">
        <f t="shared" ref="A407:A434" si="531">ROW()-3</f>
        <v>404</v>
      </c>
      <c r="B407" s="143" t="s">
        <v>103</v>
      </c>
      <c r="C407" s="59" t="s">
        <v>1001</v>
      </c>
      <c r="D407" s="177" t="s">
        <v>1002</v>
      </c>
      <c r="E407" s="138">
        <v>3726.65</v>
      </c>
      <c r="F407" s="102">
        <v>3726.65</v>
      </c>
      <c r="G407" s="138">
        <v>6014.67</v>
      </c>
      <c r="H407" s="138">
        <v>3726.65</v>
      </c>
      <c r="I407" s="193">
        <v>2200</v>
      </c>
      <c r="J407" s="32"/>
      <c r="K407" s="26">
        <f t="shared" ref="K407:K434" si="532">ROUND(E407*0.012,2)</f>
        <v>44.72</v>
      </c>
      <c r="L407" s="26">
        <f t="shared" ref="L407:L434" si="533">ROUND(F407*0.16,2)</f>
        <v>596.26</v>
      </c>
      <c r="M407" s="102">
        <f t="shared" ref="M407:M434" si="534">ROUND(G407*0.08,2)</f>
        <v>481.17</v>
      </c>
      <c r="N407" s="26">
        <f t="shared" ref="N407:N434" si="535">ROUND(H407*0.007,2)</f>
        <v>26.09</v>
      </c>
      <c r="O407" s="102">
        <f t="shared" ref="O407:O434" si="536">I407*5%</f>
        <v>110</v>
      </c>
      <c r="P407" s="102">
        <f t="shared" ref="P407:P434" si="537">J407*50%</f>
        <v>0</v>
      </c>
      <c r="Q407" s="102">
        <f t="shared" ref="Q407:Q434" si="538">SUM(K407:P407)</f>
        <v>1258.24</v>
      </c>
      <c r="R407" s="26">
        <f t="shared" ref="R407:R434" si="539">E407*0</f>
        <v>0</v>
      </c>
      <c r="S407" s="26">
        <f t="shared" ref="S407:S434" si="540">ROUND(F407*0.08,2)</f>
        <v>298.13</v>
      </c>
      <c r="T407" s="102">
        <f t="shared" ref="T407:T434" si="541">ROUND(G407*0.02,2)</f>
        <v>120.29</v>
      </c>
      <c r="U407" s="26">
        <f t="shared" ref="U407:U434" si="542">ROUND(H407*0.003,2)</f>
        <v>11.18</v>
      </c>
      <c r="V407" s="102">
        <f t="shared" ref="V407:V434" si="543">I407*5%</f>
        <v>110</v>
      </c>
      <c r="W407" s="102">
        <f t="shared" ref="W407:W434" si="544">J407*50%</f>
        <v>0</v>
      </c>
      <c r="X407" s="26">
        <f t="shared" ref="X407:X434" si="545">SUM(R407:W407)</f>
        <v>539.6</v>
      </c>
      <c r="Y407" s="26">
        <f t="shared" ref="Y407:Y434" si="546">Q407+X407</f>
        <v>1797.84</v>
      </c>
      <c r="Z407" s="157"/>
      <c r="AA407" s="119" t="s">
        <v>61</v>
      </c>
      <c r="AB407" s="120">
        <f t="shared" ref="AB407:AH407" si="547">K407+R407</f>
        <v>44.72</v>
      </c>
      <c r="AC407" s="120">
        <f t="shared" si="547"/>
        <v>894.39</v>
      </c>
      <c r="AD407" s="120">
        <f t="shared" si="547"/>
        <v>601.46</v>
      </c>
      <c r="AE407" s="120">
        <f t="shared" si="547"/>
        <v>37.27</v>
      </c>
      <c r="AF407" s="120">
        <f t="shared" si="547"/>
        <v>220</v>
      </c>
      <c r="AG407" s="120">
        <f t="shared" si="547"/>
        <v>0</v>
      </c>
      <c r="AH407" s="120">
        <f t="shared" si="547"/>
        <v>1797.84</v>
      </c>
      <c r="AI407" s="119" t="s">
        <v>32</v>
      </c>
    </row>
    <row r="408" s="76" customFormat="1" ht="19" customHeight="1" spans="1:35">
      <c r="A408" s="100">
        <f t="shared" si="531"/>
        <v>405</v>
      </c>
      <c r="B408" s="143" t="s">
        <v>130</v>
      </c>
      <c r="C408" s="59" t="s">
        <v>1003</v>
      </c>
      <c r="D408" s="177" t="s">
        <v>1004</v>
      </c>
      <c r="E408" s="138">
        <v>3726.65</v>
      </c>
      <c r="F408" s="102">
        <v>3726.65</v>
      </c>
      <c r="G408" s="138">
        <v>6014.67</v>
      </c>
      <c r="H408" s="138">
        <v>3726.65</v>
      </c>
      <c r="I408" s="193">
        <v>3180</v>
      </c>
      <c r="J408" s="102"/>
      <c r="K408" s="26">
        <f t="shared" si="532"/>
        <v>44.72</v>
      </c>
      <c r="L408" s="26">
        <f t="shared" si="533"/>
        <v>596.26</v>
      </c>
      <c r="M408" s="102">
        <f t="shared" si="534"/>
        <v>481.17</v>
      </c>
      <c r="N408" s="26">
        <f t="shared" si="535"/>
        <v>26.09</v>
      </c>
      <c r="O408" s="102">
        <f t="shared" si="536"/>
        <v>159</v>
      </c>
      <c r="P408" s="102">
        <f t="shared" si="537"/>
        <v>0</v>
      </c>
      <c r="Q408" s="102">
        <f t="shared" si="538"/>
        <v>1307.24</v>
      </c>
      <c r="R408" s="26">
        <f t="shared" si="539"/>
        <v>0</v>
      </c>
      <c r="S408" s="26">
        <f t="shared" si="540"/>
        <v>298.13</v>
      </c>
      <c r="T408" s="102">
        <f t="shared" si="541"/>
        <v>120.29</v>
      </c>
      <c r="U408" s="26">
        <f t="shared" si="542"/>
        <v>11.18</v>
      </c>
      <c r="V408" s="102">
        <f t="shared" si="543"/>
        <v>159</v>
      </c>
      <c r="W408" s="102">
        <f t="shared" si="544"/>
        <v>0</v>
      </c>
      <c r="X408" s="26">
        <f t="shared" si="545"/>
        <v>588.6</v>
      </c>
      <c r="Y408" s="26">
        <f t="shared" si="546"/>
        <v>1895.84</v>
      </c>
      <c r="Z408" s="157"/>
      <c r="AA408" s="119" t="s">
        <v>71</v>
      </c>
      <c r="AB408" s="120">
        <f t="shared" ref="AB408:AH408" si="548">K408+R408</f>
        <v>44.72</v>
      </c>
      <c r="AC408" s="120">
        <f t="shared" si="548"/>
        <v>894.39</v>
      </c>
      <c r="AD408" s="120">
        <f t="shared" si="548"/>
        <v>601.46</v>
      </c>
      <c r="AE408" s="120">
        <f t="shared" si="548"/>
        <v>37.27</v>
      </c>
      <c r="AF408" s="120">
        <f t="shared" si="548"/>
        <v>318</v>
      </c>
      <c r="AG408" s="120">
        <f t="shared" si="548"/>
        <v>0</v>
      </c>
      <c r="AH408" s="120">
        <f t="shared" si="548"/>
        <v>1895.84</v>
      </c>
      <c r="AI408" s="119" t="s">
        <v>34</v>
      </c>
    </row>
    <row r="409" s="76" customFormat="1" ht="19" customHeight="1" spans="1:35">
      <c r="A409" s="100">
        <f t="shared" si="531"/>
        <v>406</v>
      </c>
      <c r="B409" s="143" t="s">
        <v>395</v>
      </c>
      <c r="C409" s="59" t="s">
        <v>1009</v>
      </c>
      <c r="D409" s="177" t="s">
        <v>1010</v>
      </c>
      <c r="E409" s="138">
        <v>3726.65</v>
      </c>
      <c r="F409" s="102">
        <v>3726.65</v>
      </c>
      <c r="G409" s="138">
        <v>6014.67</v>
      </c>
      <c r="H409" s="138">
        <v>3726.65</v>
      </c>
      <c r="I409" s="194">
        <v>0</v>
      </c>
      <c r="J409" s="102"/>
      <c r="K409" s="26">
        <f t="shared" si="532"/>
        <v>44.72</v>
      </c>
      <c r="L409" s="26">
        <f t="shared" si="533"/>
        <v>596.26</v>
      </c>
      <c r="M409" s="102">
        <f t="shared" si="534"/>
        <v>481.17</v>
      </c>
      <c r="N409" s="26">
        <f t="shared" si="535"/>
        <v>26.09</v>
      </c>
      <c r="O409" s="102">
        <f t="shared" si="536"/>
        <v>0</v>
      </c>
      <c r="P409" s="102">
        <f t="shared" si="537"/>
        <v>0</v>
      </c>
      <c r="Q409" s="102">
        <f t="shared" si="538"/>
        <v>1148.24</v>
      </c>
      <c r="R409" s="26">
        <f t="shared" si="539"/>
        <v>0</v>
      </c>
      <c r="S409" s="26">
        <f t="shared" si="540"/>
        <v>298.13</v>
      </c>
      <c r="T409" s="102">
        <f t="shared" si="541"/>
        <v>120.29</v>
      </c>
      <c r="U409" s="26">
        <f t="shared" si="542"/>
        <v>11.18</v>
      </c>
      <c r="V409" s="102">
        <f t="shared" si="543"/>
        <v>0</v>
      </c>
      <c r="W409" s="102">
        <f t="shared" si="544"/>
        <v>0</v>
      </c>
      <c r="X409" s="26">
        <f t="shared" si="545"/>
        <v>429.6</v>
      </c>
      <c r="Y409" s="26">
        <f t="shared" si="546"/>
        <v>1577.84</v>
      </c>
      <c r="Z409" s="157"/>
      <c r="AA409" s="195" t="s">
        <v>62</v>
      </c>
      <c r="AB409" s="120">
        <f t="shared" ref="AB409:AH409" si="549">K409+R409</f>
        <v>44.72</v>
      </c>
      <c r="AC409" s="120">
        <f t="shared" si="549"/>
        <v>894.39</v>
      </c>
      <c r="AD409" s="120">
        <f t="shared" si="549"/>
        <v>601.46</v>
      </c>
      <c r="AE409" s="120">
        <f t="shared" si="549"/>
        <v>37.27</v>
      </c>
      <c r="AF409" s="120">
        <f t="shared" si="549"/>
        <v>0</v>
      </c>
      <c r="AG409" s="120">
        <f t="shared" si="549"/>
        <v>0</v>
      </c>
      <c r="AH409" s="120">
        <f t="shared" si="549"/>
        <v>1577.84</v>
      </c>
      <c r="AI409" s="119" t="s">
        <v>32</v>
      </c>
    </row>
    <row r="410" s="76" customFormat="1" ht="19" customHeight="1" spans="1:35">
      <c r="A410" s="100">
        <f t="shared" si="531"/>
        <v>407</v>
      </c>
      <c r="B410" s="143" t="s">
        <v>201</v>
      </c>
      <c r="C410" s="72" t="s">
        <v>1011</v>
      </c>
      <c r="D410" s="177" t="s">
        <v>1012</v>
      </c>
      <c r="E410" s="138">
        <v>3726.65</v>
      </c>
      <c r="F410" s="102">
        <v>3726.65</v>
      </c>
      <c r="G410" s="138">
        <v>6014.67</v>
      </c>
      <c r="H410" s="138">
        <v>3726.65</v>
      </c>
      <c r="I410" s="174">
        <v>2200</v>
      </c>
      <c r="J410" s="102"/>
      <c r="K410" s="26">
        <f t="shared" si="532"/>
        <v>44.72</v>
      </c>
      <c r="L410" s="26">
        <f t="shared" si="533"/>
        <v>596.26</v>
      </c>
      <c r="M410" s="102">
        <f t="shared" si="534"/>
        <v>481.17</v>
      </c>
      <c r="N410" s="26">
        <f t="shared" si="535"/>
        <v>26.09</v>
      </c>
      <c r="O410" s="102">
        <f t="shared" si="536"/>
        <v>110</v>
      </c>
      <c r="P410" s="102">
        <f t="shared" si="537"/>
        <v>0</v>
      </c>
      <c r="Q410" s="102">
        <f t="shared" si="538"/>
        <v>1258.24</v>
      </c>
      <c r="R410" s="26">
        <f t="shared" si="539"/>
        <v>0</v>
      </c>
      <c r="S410" s="26">
        <f t="shared" si="540"/>
        <v>298.13</v>
      </c>
      <c r="T410" s="102">
        <f t="shared" si="541"/>
        <v>120.29</v>
      </c>
      <c r="U410" s="26">
        <f t="shared" si="542"/>
        <v>11.18</v>
      </c>
      <c r="V410" s="102">
        <f t="shared" si="543"/>
        <v>110</v>
      </c>
      <c r="W410" s="102">
        <f t="shared" si="544"/>
        <v>0</v>
      </c>
      <c r="X410" s="26">
        <f t="shared" si="545"/>
        <v>539.6</v>
      </c>
      <c r="Y410" s="26">
        <f t="shared" si="546"/>
        <v>1797.84</v>
      </c>
      <c r="Z410" s="157"/>
      <c r="AA410" s="195" t="s">
        <v>46</v>
      </c>
      <c r="AB410" s="120">
        <f t="shared" ref="AB410:AH410" si="550">K410+R410</f>
        <v>44.72</v>
      </c>
      <c r="AC410" s="120">
        <f t="shared" si="550"/>
        <v>894.39</v>
      </c>
      <c r="AD410" s="120">
        <f t="shared" si="550"/>
        <v>601.46</v>
      </c>
      <c r="AE410" s="120">
        <f t="shared" si="550"/>
        <v>37.27</v>
      </c>
      <c r="AF410" s="120">
        <f t="shared" si="550"/>
        <v>220</v>
      </c>
      <c r="AG410" s="120">
        <f t="shared" si="550"/>
        <v>0</v>
      </c>
      <c r="AH410" s="120">
        <f t="shared" si="550"/>
        <v>1797.84</v>
      </c>
      <c r="AI410" s="119" t="s">
        <v>32</v>
      </c>
    </row>
    <row r="411" s="76" customFormat="1" ht="19" customHeight="1" spans="1:35">
      <c r="A411" s="100">
        <f t="shared" si="531"/>
        <v>408</v>
      </c>
      <c r="B411" s="143" t="s">
        <v>395</v>
      </c>
      <c r="C411" s="72" t="s">
        <v>1013</v>
      </c>
      <c r="D411" s="177" t="s">
        <v>1014</v>
      </c>
      <c r="E411" s="138">
        <v>3726.65</v>
      </c>
      <c r="F411" s="102">
        <v>3726.65</v>
      </c>
      <c r="G411" s="138">
        <v>6014.67</v>
      </c>
      <c r="H411" s="138">
        <v>3726.65</v>
      </c>
      <c r="I411" s="174">
        <v>0</v>
      </c>
      <c r="J411" s="102"/>
      <c r="K411" s="26">
        <f t="shared" si="532"/>
        <v>44.72</v>
      </c>
      <c r="L411" s="26">
        <f t="shared" si="533"/>
        <v>596.26</v>
      </c>
      <c r="M411" s="102">
        <f t="shared" si="534"/>
        <v>481.17</v>
      </c>
      <c r="N411" s="26">
        <f t="shared" si="535"/>
        <v>26.09</v>
      </c>
      <c r="O411" s="102">
        <f t="shared" si="536"/>
        <v>0</v>
      </c>
      <c r="P411" s="102">
        <f t="shared" si="537"/>
        <v>0</v>
      </c>
      <c r="Q411" s="102">
        <f t="shared" si="538"/>
        <v>1148.24</v>
      </c>
      <c r="R411" s="26">
        <f t="shared" si="539"/>
        <v>0</v>
      </c>
      <c r="S411" s="26">
        <f t="shared" si="540"/>
        <v>298.13</v>
      </c>
      <c r="T411" s="102">
        <f t="shared" si="541"/>
        <v>120.29</v>
      </c>
      <c r="U411" s="26">
        <f t="shared" si="542"/>
        <v>11.18</v>
      </c>
      <c r="V411" s="102">
        <f t="shared" si="543"/>
        <v>0</v>
      </c>
      <c r="W411" s="102">
        <f t="shared" si="544"/>
        <v>0</v>
      </c>
      <c r="X411" s="26">
        <f t="shared" si="545"/>
        <v>429.6</v>
      </c>
      <c r="Y411" s="26">
        <f t="shared" si="546"/>
        <v>1577.84</v>
      </c>
      <c r="Z411" s="157"/>
      <c r="AA411" s="195" t="s">
        <v>62</v>
      </c>
      <c r="AB411" s="120">
        <f t="shared" ref="AB411:AH411" si="551">K411+R411</f>
        <v>44.72</v>
      </c>
      <c r="AC411" s="120">
        <f t="shared" si="551"/>
        <v>894.39</v>
      </c>
      <c r="AD411" s="120">
        <f t="shared" si="551"/>
        <v>601.46</v>
      </c>
      <c r="AE411" s="120">
        <f t="shared" si="551"/>
        <v>37.27</v>
      </c>
      <c r="AF411" s="120">
        <f t="shared" si="551"/>
        <v>0</v>
      </c>
      <c r="AG411" s="120">
        <f t="shared" si="551"/>
        <v>0</v>
      </c>
      <c r="AH411" s="120">
        <f t="shared" si="551"/>
        <v>1577.84</v>
      </c>
      <c r="AI411" s="119" t="s">
        <v>32</v>
      </c>
    </row>
    <row r="412" s="76" customFormat="1" ht="19" customHeight="1" spans="1:35">
      <c r="A412" s="100">
        <f t="shared" si="531"/>
        <v>409</v>
      </c>
      <c r="B412" s="143" t="s">
        <v>395</v>
      </c>
      <c r="C412" s="72" t="s">
        <v>1015</v>
      </c>
      <c r="D412" s="177" t="s">
        <v>1016</v>
      </c>
      <c r="E412" s="138">
        <v>3726.65</v>
      </c>
      <c r="F412" s="102">
        <v>3726.65</v>
      </c>
      <c r="G412" s="138">
        <v>6014.67</v>
      </c>
      <c r="H412" s="138">
        <v>3726.65</v>
      </c>
      <c r="I412" s="174">
        <v>2200</v>
      </c>
      <c r="J412" s="102"/>
      <c r="K412" s="26">
        <f t="shared" si="532"/>
        <v>44.72</v>
      </c>
      <c r="L412" s="26">
        <f t="shared" si="533"/>
        <v>596.26</v>
      </c>
      <c r="M412" s="102">
        <f t="shared" si="534"/>
        <v>481.17</v>
      </c>
      <c r="N412" s="26">
        <f t="shared" si="535"/>
        <v>26.09</v>
      </c>
      <c r="O412" s="102">
        <f t="shared" si="536"/>
        <v>110</v>
      </c>
      <c r="P412" s="102">
        <f t="shared" si="537"/>
        <v>0</v>
      </c>
      <c r="Q412" s="102">
        <f t="shared" si="538"/>
        <v>1258.24</v>
      </c>
      <c r="R412" s="26">
        <f t="shared" si="539"/>
        <v>0</v>
      </c>
      <c r="S412" s="26">
        <f t="shared" si="540"/>
        <v>298.13</v>
      </c>
      <c r="T412" s="102">
        <f t="shared" si="541"/>
        <v>120.29</v>
      </c>
      <c r="U412" s="26">
        <f t="shared" si="542"/>
        <v>11.18</v>
      </c>
      <c r="V412" s="102">
        <f t="shared" si="543"/>
        <v>110</v>
      </c>
      <c r="W412" s="102">
        <f t="shared" si="544"/>
        <v>0</v>
      </c>
      <c r="X412" s="26">
        <f t="shared" si="545"/>
        <v>539.6</v>
      </c>
      <c r="Y412" s="26">
        <f t="shared" si="546"/>
        <v>1797.84</v>
      </c>
      <c r="Z412" s="157"/>
      <c r="AA412" s="195" t="s">
        <v>62</v>
      </c>
      <c r="AB412" s="120">
        <f t="shared" ref="AB412:AH412" si="552">K412+R412</f>
        <v>44.72</v>
      </c>
      <c r="AC412" s="120">
        <f t="shared" si="552"/>
        <v>894.39</v>
      </c>
      <c r="AD412" s="120">
        <f t="shared" si="552"/>
        <v>601.46</v>
      </c>
      <c r="AE412" s="120">
        <f t="shared" si="552"/>
        <v>37.27</v>
      </c>
      <c r="AF412" s="120">
        <f t="shared" si="552"/>
        <v>220</v>
      </c>
      <c r="AG412" s="120">
        <f t="shared" si="552"/>
        <v>0</v>
      </c>
      <c r="AH412" s="120">
        <f t="shared" si="552"/>
        <v>1797.84</v>
      </c>
      <c r="AI412" s="119" t="s">
        <v>32</v>
      </c>
    </row>
    <row r="413" s="76" customFormat="1" ht="19" customHeight="1" spans="1:35">
      <c r="A413" s="100">
        <f t="shared" si="531"/>
        <v>410</v>
      </c>
      <c r="B413" s="143" t="s">
        <v>113</v>
      </c>
      <c r="C413" s="72" t="s">
        <v>1017</v>
      </c>
      <c r="D413" s="177" t="s">
        <v>1018</v>
      </c>
      <c r="E413" s="138">
        <v>3726.65</v>
      </c>
      <c r="F413" s="102">
        <v>3726.65</v>
      </c>
      <c r="G413" s="138">
        <v>6014.67</v>
      </c>
      <c r="H413" s="138">
        <v>3726.65</v>
      </c>
      <c r="I413" s="174">
        <v>3180</v>
      </c>
      <c r="J413" s="102"/>
      <c r="K413" s="26">
        <f t="shared" si="532"/>
        <v>44.72</v>
      </c>
      <c r="L413" s="26">
        <f t="shared" si="533"/>
        <v>596.26</v>
      </c>
      <c r="M413" s="102">
        <f t="shared" si="534"/>
        <v>481.17</v>
      </c>
      <c r="N413" s="26">
        <f t="shared" si="535"/>
        <v>26.09</v>
      </c>
      <c r="O413" s="102">
        <f t="shared" si="536"/>
        <v>159</v>
      </c>
      <c r="P413" s="102">
        <f t="shared" si="537"/>
        <v>0</v>
      </c>
      <c r="Q413" s="102">
        <f t="shared" si="538"/>
        <v>1307.24</v>
      </c>
      <c r="R413" s="26">
        <f t="shared" si="539"/>
        <v>0</v>
      </c>
      <c r="S413" s="26">
        <f t="shared" si="540"/>
        <v>298.13</v>
      </c>
      <c r="T413" s="102">
        <f t="shared" si="541"/>
        <v>120.29</v>
      </c>
      <c r="U413" s="26">
        <f t="shared" si="542"/>
        <v>11.18</v>
      </c>
      <c r="V413" s="102">
        <f t="shared" si="543"/>
        <v>159</v>
      </c>
      <c r="W413" s="102">
        <f t="shared" si="544"/>
        <v>0</v>
      </c>
      <c r="X413" s="26">
        <f t="shared" si="545"/>
        <v>588.6</v>
      </c>
      <c r="Y413" s="26">
        <f t="shared" si="546"/>
        <v>1895.84</v>
      </c>
      <c r="Z413" s="157"/>
      <c r="AA413" s="119" t="s">
        <v>68</v>
      </c>
      <c r="AB413" s="120">
        <f t="shared" ref="AB413:AH413" si="553">K413+R413</f>
        <v>44.72</v>
      </c>
      <c r="AC413" s="120">
        <f t="shared" si="553"/>
        <v>894.39</v>
      </c>
      <c r="AD413" s="120">
        <f t="shared" si="553"/>
        <v>601.46</v>
      </c>
      <c r="AE413" s="120">
        <f t="shared" si="553"/>
        <v>37.27</v>
      </c>
      <c r="AF413" s="120">
        <f t="shared" si="553"/>
        <v>318</v>
      </c>
      <c r="AG413" s="120">
        <f t="shared" si="553"/>
        <v>0</v>
      </c>
      <c r="AH413" s="120">
        <f t="shared" si="553"/>
        <v>1895.84</v>
      </c>
      <c r="AI413" s="119" t="s">
        <v>35</v>
      </c>
    </row>
    <row r="414" s="17" customFormat="1" ht="16" customHeight="1" spans="1:35">
      <c r="A414" s="100">
        <f t="shared" si="531"/>
        <v>411</v>
      </c>
      <c r="B414" s="26" t="s">
        <v>201</v>
      </c>
      <c r="C414" s="20" t="s">
        <v>1019</v>
      </c>
      <c r="D414" s="110" t="s">
        <v>1020</v>
      </c>
      <c r="E414" s="146">
        <v>3726.65</v>
      </c>
      <c r="F414" s="26">
        <v>3726.65</v>
      </c>
      <c r="G414" s="137">
        <v>6014.67</v>
      </c>
      <c r="H414" s="137">
        <v>3726.65</v>
      </c>
      <c r="I414" s="154">
        <v>2200</v>
      </c>
      <c r="J414" s="102"/>
      <c r="K414" s="26">
        <f t="shared" si="532"/>
        <v>44.72</v>
      </c>
      <c r="L414" s="26">
        <f t="shared" si="533"/>
        <v>596.26</v>
      </c>
      <c r="M414" s="102">
        <f t="shared" si="534"/>
        <v>481.17</v>
      </c>
      <c r="N414" s="26">
        <f t="shared" si="535"/>
        <v>26.09</v>
      </c>
      <c r="O414" s="102">
        <f t="shared" si="536"/>
        <v>110</v>
      </c>
      <c r="P414" s="102">
        <f t="shared" si="537"/>
        <v>0</v>
      </c>
      <c r="Q414" s="102">
        <f t="shared" si="538"/>
        <v>1258.24</v>
      </c>
      <c r="R414" s="26">
        <f t="shared" si="539"/>
        <v>0</v>
      </c>
      <c r="S414" s="26">
        <f t="shared" si="540"/>
        <v>298.13</v>
      </c>
      <c r="T414" s="102">
        <f t="shared" si="541"/>
        <v>120.29</v>
      </c>
      <c r="U414" s="26">
        <f t="shared" si="542"/>
        <v>11.18</v>
      </c>
      <c r="V414" s="102">
        <f t="shared" si="543"/>
        <v>110</v>
      </c>
      <c r="W414" s="102">
        <f t="shared" si="544"/>
        <v>0</v>
      </c>
      <c r="X414" s="26">
        <f t="shared" si="545"/>
        <v>539.6</v>
      </c>
      <c r="Y414" s="26">
        <f t="shared" si="546"/>
        <v>1797.84</v>
      </c>
      <c r="Z414" s="132"/>
      <c r="AA414" s="119" t="s">
        <v>46</v>
      </c>
      <c r="AB414" s="120">
        <f t="shared" ref="AB414:AH414" si="554">K414+R414</f>
        <v>44.72</v>
      </c>
      <c r="AC414" s="120">
        <f t="shared" si="554"/>
        <v>894.39</v>
      </c>
      <c r="AD414" s="120">
        <f t="shared" si="554"/>
        <v>601.46</v>
      </c>
      <c r="AE414" s="120">
        <f t="shared" si="554"/>
        <v>37.27</v>
      </c>
      <c r="AF414" s="120">
        <f t="shared" si="554"/>
        <v>220</v>
      </c>
      <c r="AG414" s="120">
        <f t="shared" si="554"/>
        <v>0</v>
      </c>
      <c r="AH414" s="120">
        <f t="shared" si="554"/>
        <v>1797.84</v>
      </c>
      <c r="AI414" s="119" t="s">
        <v>32</v>
      </c>
    </row>
    <row r="415" s="76" customFormat="1" ht="19" customHeight="1" spans="1:35">
      <c r="A415" s="100">
        <f t="shared" si="531"/>
        <v>412</v>
      </c>
      <c r="B415" s="143" t="s">
        <v>352</v>
      </c>
      <c r="C415" s="72" t="s">
        <v>1025</v>
      </c>
      <c r="D415" s="183" t="s">
        <v>1026</v>
      </c>
      <c r="E415" s="138">
        <v>3820</v>
      </c>
      <c r="F415" s="138">
        <v>3820</v>
      </c>
      <c r="G415" s="138">
        <v>6014.67</v>
      </c>
      <c r="H415" s="138">
        <v>3820</v>
      </c>
      <c r="I415" s="193">
        <v>4180</v>
      </c>
      <c r="J415" s="102"/>
      <c r="K415" s="26">
        <f t="shared" si="532"/>
        <v>45.84</v>
      </c>
      <c r="L415" s="26">
        <f t="shared" si="533"/>
        <v>611.2</v>
      </c>
      <c r="M415" s="102">
        <f t="shared" si="534"/>
        <v>481.17</v>
      </c>
      <c r="N415" s="26">
        <f t="shared" si="535"/>
        <v>26.74</v>
      </c>
      <c r="O415" s="102">
        <f t="shared" si="536"/>
        <v>209</v>
      </c>
      <c r="P415" s="102">
        <f t="shared" si="537"/>
        <v>0</v>
      </c>
      <c r="Q415" s="102">
        <f t="shared" si="538"/>
        <v>1373.95</v>
      </c>
      <c r="R415" s="26">
        <f t="shared" si="539"/>
        <v>0</v>
      </c>
      <c r="S415" s="26">
        <f t="shared" si="540"/>
        <v>305.6</v>
      </c>
      <c r="T415" s="102">
        <f t="shared" si="541"/>
        <v>120.29</v>
      </c>
      <c r="U415" s="26">
        <f t="shared" si="542"/>
        <v>11.46</v>
      </c>
      <c r="V415" s="102">
        <f t="shared" si="543"/>
        <v>209</v>
      </c>
      <c r="W415" s="102">
        <f t="shared" si="544"/>
        <v>0</v>
      </c>
      <c r="X415" s="26">
        <f t="shared" si="545"/>
        <v>646.35</v>
      </c>
      <c r="Y415" s="26">
        <f t="shared" si="546"/>
        <v>2020.3</v>
      </c>
      <c r="Z415" s="157"/>
      <c r="AA415" s="119" t="s">
        <v>72</v>
      </c>
      <c r="AB415" s="120">
        <f t="shared" ref="AB415:AH415" si="555">K415+R415</f>
        <v>45.84</v>
      </c>
      <c r="AC415" s="120">
        <f t="shared" si="555"/>
        <v>916.8</v>
      </c>
      <c r="AD415" s="120">
        <f t="shared" si="555"/>
        <v>601.46</v>
      </c>
      <c r="AE415" s="120">
        <f t="shared" si="555"/>
        <v>38.2</v>
      </c>
      <c r="AF415" s="120">
        <f t="shared" si="555"/>
        <v>418</v>
      </c>
      <c r="AG415" s="120">
        <f t="shared" si="555"/>
        <v>0</v>
      </c>
      <c r="AH415" s="120">
        <f t="shared" si="555"/>
        <v>2020.3</v>
      </c>
      <c r="AI415" s="119" t="s">
        <v>34</v>
      </c>
    </row>
    <row r="416" s="76" customFormat="1" ht="19" customHeight="1" spans="1:35">
      <c r="A416" s="100">
        <f t="shared" si="531"/>
        <v>413</v>
      </c>
      <c r="B416" s="143" t="s">
        <v>185</v>
      </c>
      <c r="C416" s="72" t="s">
        <v>1027</v>
      </c>
      <c r="D416" s="183" t="s">
        <v>1028</v>
      </c>
      <c r="E416" s="138">
        <v>3726.65</v>
      </c>
      <c r="F416" s="102">
        <v>3726.65</v>
      </c>
      <c r="G416" s="138">
        <v>6014.67</v>
      </c>
      <c r="H416" s="138">
        <v>3726.65</v>
      </c>
      <c r="I416" s="193">
        <v>2200</v>
      </c>
      <c r="J416" s="102"/>
      <c r="K416" s="26">
        <f t="shared" si="532"/>
        <v>44.72</v>
      </c>
      <c r="L416" s="26">
        <f t="shared" si="533"/>
        <v>596.26</v>
      </c>
      <c r="M416" s="102">
        <f t="shared" si="534"/>
        <v>481.17</v>
      </c>
      <c r="N416" s="26">
        <f t="shared" si="535"/>
        <v>26.09</v>
      </c>
      <c r="O416" s="102">
        <f t="shared" si="536"/>
        <v>110</v>
      </c>
      <c r="P416" s="102">
        <f t="shared" si="537"/>
        <v>0</v>
      </c>
      <c r="Q416" s="102">
        <f t="shared" si="538"/>
        <v>1258.24</v>
      </c>
      <c r="R416" s="26">
        <f t="shared" si="539"/>
        <v>0</v>
      </c>
      <c r="S416" s="26">
        <f t="shared" si="540"/>
        <v>298.13</v>
      </c>
      <c r="T416" s="102">
        <f t="shared" si="541"/>
        <v>120.29</v>
      </c>
      <c r="U416" s="26">
        <f t="shared" si="542"/>
        <v>11.18</v>
      </c>
      <c r="V416" s="102">
        <f t="shared" si="543"/>
        <v>110</v>
      </c>
      <c r="W416" s="102">
        <f t="shared" si="544"/>
        <v>0</v>
      </c>
      <c r="X416" s="26">
        <f t="shared" si="545"/>
        <v>539.6</v>
      </c>
      <c r="Y416" s="26">
        <f t="shared" si="546"/>
        <v>1797.84</v>
      </c>
      <c r="Z416" s="157"/>
      <c r="AA416" s="195" t="s">
        <v>54</v>
      </c>
      <c r="AB416" s="120">
        <f t="shared" ref="AB416:AH416" si="556">K416+R416</f>
        <v>44.72</v>
      </c>
      <c r="AC416" s="120">
        <f t="shared" si="556"/>
        <v>894.39</v>
      </c>
      <c r="AD416" s="120">
        <f t="shared" si="556"/>
        <v>601.46</v>
      </c>
      <c r="AE416" s="120">
        <f t="shared" si="556"/>
        <v>37.27</v>
      </c>
      <c r="AF416" s="120">
        <f t="shared" si="556"/>
        <v>220</v>
      </c>
      <c r="AG416" s="120">
        <f t="shared" si="556"/>
        <v>0</v>
      </c>
      <c r="AH416" s="120">
        <f t="shared" si="556"/>
        <v>1797.84</v>
      </c>
      <c r="AI416" s="119" t="s">
        <v>32</v>
      </c>
    </row>
    <row r="417" s="76" customFormat="1" ht="19" customHeight="1" spans="1:35">
      <c r="A417" s="100">
        <f t="shared" si="531"/>
        <v>414</v>
      </c>
      <c r="B417" s="143" t="s">
        <v>190</v>
      </c>
      <c r="C417" s="72" t="s">
        <v>1029</v>
      </c>
      <c r="D417" s="183" t="s">
        <v>1030</v>
      </c>
      <c r="E417" s="138">
        <v>3726.65</v>
      </c>
      <c r="F417" s="102">
        <v>3726.65</v>
      </c>
      <c r="G417" s="138">
        <v>6014.67</v>
      </c>
      <c r="H417" s="138">
        <v>3726.65</v>
      </c>
      <c r="I417" s="193">
        <v>3180</v>
      </c>
      <c r="J417" s="102"/>
      <c r="K417" s="26">
        <f t="shared" si="532"/>
        <v>44.72</v>
      </c>
      <c r="L417" s="26">
        <f t="shared" si="533"/>
        <v>596.26</v>
      </c>
      <c r="M417" s="102">
        <f t="shared" si="534"/>
        <v>481.17</v>
      </c>
      <c r="N417" s="26">
        <f t="shared" si="535"/>
        <v>26.09</v>
      </c>
      <c r="O417" s="102">
        <f t="shared" si="536"/>
        <v>159</v>
      </c>
      <c r="P417" s="102">
        <f t="shared" si="537"/>
        <v>0</v>
      </c>
      <c r="Q417" s="102">
        <f t="shared" si="538"/>
        <v>1307.24</v>
      </c>
      <c r="R417" s="26">
        <f t="shared" si="539"/>
        <v>0</v>
      </c>
      <c r="S417" s="26">
        <f t="shared" si="540"/>
        <v>298.13</v>
      </c>
      <c r="T417" s="102">
        <f t="shared" si="541"/>
        <v>120.29</v>
      </c>
      <c r="U417" s="26">
        <f t="shared" si="542"/>
        <v>11.18</v>
      </c>
      <c r="V417" s="102">
        <f t="shared" si="543"/>
        <v>159</v>
      </c>
      <c r="W417" s="102">
        <f t="shared" si="544"/>
        <v>0</v>
      </c>
      <c r="X417" s="26">
        <f t="shared" si="545"/>
        <v>588.6</v>
      </c>
      <c r="Y417" s="26">
        <f t="shared" si="546"/>
        <v>1895.84</v>
      </c>
      <c r="Z417" s="157"/>
      <c r="AA417" s="119" t="s">
        <v>51</v>
      </c>
      <c r="AB417" s="120">
        <f t="shared" ref="AB417:AH417" si="557">K417+R417</f>
        <v>44.72</v>
      </c>
      <c r="AC417" s="120">
        <f t="shared" si="557"/>
        <v>894.39</v>
      </c>
      <c r="AD417" s="120">
        <f t="shared" si="557"/>
        <v>601.46</v>
      </c>
      <c r="AE417" s="120">
        <f t="shared" si="557"/>
        <v>37.27</v>
      </c>
      <c r="AF417" s="120">
        <f t="shared" si="557"/>
        <v>318</v>
      </c>
      <c r="AG417" s="120">
        <f t="shared" si="557"/>
        <v>0</v>
      </c>
      <c r="AH417" s="120">
        <f t="shared" si="557"/>
        <v>1895.84</v>
      </c>
      <c r="AI417" s="119" t="s">
        <v>31</v>
      </c>
    </row>
    <row r="418" s="76" customFormat="1" ht="19" customHeight="1" spans="1:35">
      <c r="A418" s="100">
        <f t="shared" si="531"/>
        <v>415</v>
      </c>
      <c r="B418" s="143" t="s">
        <v>207</v>
      </c>
      <c r="C418" s="72" t="s">
        <v>1031</v>
      </c>
      <c r="D418" s="183" t="s">
        <v>1032</v>
      </c>
      <c r="E418" s="138">
        <v>3726.65</v>
      </c>
      <c r="F418" s="102">
        <v>3726.65</v>
      </c>
      <c r="G418" s="138">
        <v>6014.67</v>
      </c>
      <c r="H418" s="138">
        <v>3726.65</v>
      </c>
      <c r="I418" s="193">
        <v>3180</v>
      </c>
      <c r="J418" s="102"/>
      <c r="K418" s="26">
        <f t="shared" si="532"/>
        <v>44.72</v>
      </c>
      <c r="L418" s="26">
        <f t="shared" si="533"/>
        <v>596.26</v>
      </c>
      <c r="M418" s="102">
        <f t="shared" si="534"/>
        <v>481.17</v>
      </c>
      <c r="N418" s="26">
        <f t="shared" si="535"/>
        <v>26.09</v>
      </c>
      <c r="O418" s="102">
        <f t="shared" si="536"/>
        <v>159</v>
      </c>
      <c r="P418" s="102">
        <f t="shared" si="537"/>
        <v>0</v>
      </c>
      <c r="Q418" s="102">
        <f t="shared" si="538"/>
        <v>1307.24</v>
      </c>
      <c r="R418" s="26">
        <f t="shared" si="539"/>
        <v>0</v>
      </c>
      <c r="S418" s="26">
        <f t="shared" si="540"/>
        <v>298.13</v>
      </c>
      <c r="T418" s="102">
        <f t="shared" si="541"/>
        <v>120.29</v>
      </c>
      <c r="U418" s="26">
        <f t="shared" si="542"/>
        <v>11.18</v>
      </c>
      <c r="V418" s="102">
        <f t="shared" si="543"/>
        <v>159</v>
      </c>
      <c r="W418" s="102">
        <f t="shared" si="544"/>
        <v>0</v>
      </c>
      <c r="X418" s="26">
        <f t="shared" si="545"/>
        <v>588.6</v>
      </c>
      <c r="Y418" s="26">
        <f t="shared" si="546"/>
        <v>1895.84</v>
      </c>
      <c r="Z418" s="157"/>
      <c r="AA418" s="119" t="s">
        <v>59</v>
      </c>
      <c r="AB418" s="120">
        <f t="shared" ref="AB418:AH418" si="558">K418+R418</f>
        <v>44.72</v>
      </c>
      <c r="AC418" s="120">
        <f t="shared" si="558"/>
        <v>894.39</v>
      </c>
      <c r="AD418" s="120">
        <f t="shared" si="558"/>
        <v>601.46</v>
      </c>
      <c r="AE418" s="120">
        <f t="shared" si="558"/>
        <v>37.27</v>
      </c>
      <c r="AF418" s="120">
        <f t="shared" si="558"/>
        <v>318</v>
      </c>
      <c r="AG418" s="120">
        <f t="shared" si="558"/>
        <v>0</v>
      </c>
      <c r="AH418" s="120">
        <f t="shared" si="558"/>
        <v>1895.84</v>
      </c>
      <c r="AI418" s="119" t="s">
        <v>35</v>
      </c>
    </row>
    <row r="419" s="76" customFormat="1" ht="19" customHeight="1" spans="1:35">
      <c r="A419" s="100">
        <f t="shared" si="531"/>
        <v>416</v>
      </c>
      <c r="B419" s="143" t="s">
        <v>113</v>
      </c>
      <c r="C419" s="72" t="s">
        <v>1033</v>
      </c>
      <c r="D419" s="183" t="s">
        <v>1034</v>
      </c>
      <c r="E419" s="138">
        <v>3726.65</v>
      </c>
      <c r="F419" s="102">
        <v>3726.65</v>
      </c>
      <c r="G419" s="138">
        <v>6014.67</v>
      </c>
      <c r="H419" s="138">
        <v>3726.65</v>
      </c>
      <c r="I419" s="193">
        <v>3180</v>
      </c>
      <c r="J419" s="102"/>
      <c r="K419" s="26">
        <f t="shared" si="532"/>
        <v>44.72</v>
      </c>
      <c r="L419" s="26">
        <f t="shared" si="533"/>
        <v>596.26</v>
      </c>
      <c r="M419" s="102">
        <f t="shared" si="534"/>
        <v>481.17</v>
      </c>
      <c r="N419" s="26">
        <f t="shared" si="535"/>
        <v>26.09</v>
      </c>
      <c r="O419" s="102">
        <f t="shared" si="536"/>
        <v>159</v>
      </c>
      <c r="P419" s="102">
        <f t="shared" si="537"/>
        <v>0</v>
      </c>
      <c r="Q419" s="102">
        <f t="shared" si="538"/>
        <v>1307.24</v>
      </c>
      <c r="R419" s="26">
        <f t="shared" si="539"/>
        <v>0</v>
      </c>
      <c r="S419" s="26">
        <f t="shared" si="540"/>
        <v>298.13</v>
      </c>
      <c r="T419" s="102">
        <f t="shared" si="541"/>
        <v>120.29</v>
      </c>
      <c r="U419" s="26">
        <f t="shared" si="542"/>
        <v>11.18</v>
      </c>
      <c r="V419" s="102">
        <f t="shared" si="543"/>
        <v>159</v>
      </c>
      <c r="W419" s="102">
        <f t="shared" si="544"/>
        <v>0</v>
      </c>
      <c r="X419" s="26">
        <f t="shared" si="545"/>
        <v>588.6</v>
      </c>
      <c r="Y419" s="26">
        <f t="shared" si="546"/>
        <v>1895.84</v>
      </c>
      <c r="Z419" s="157"/>
      <c r="AA419" s="119" t="s">
        <v>59</v>
      </c>
      <c r="AB419" s="120">
        <f t="shared" ref="AB419:AH419" si="559">K419+R419</f>
        <v>44.72</v>
      </c>
      <c r="AC419" s="120">
        <f t="shared" si="559"/>
        <v>894.39</v>
      </c>
      <c r="AD419" s="120">
        <f t="shared" si="559"/>
        <v>601.46</v>
      </c>
      <c r="AE419" s="120">
        <f t="shared" si="559"/>
        <v>37.27</v>
      </c>
      <c r="AF419" s="120">
        <f t="shared" si="559"/>
        <v>318</v>
      </c>
      <c r="AG419" s="120">
        <f t="shared" si="559"/>
        <v>0</v>
      </c>
      <c r="AH419" s="120">
        <f t="shared" si="559"/>
        <v>1895.84</v>
      </c>
      <c r="AI419" s="119" t="s">
        <v>35</v>
      </c>
    </row>
    <row r="420" s="76" customFormat="1" ht="19" customHeight="1" spans="1:35">
      <c r="A420" s="100">
        <f t="shared" si="531"/>
        <v>417</v>
      </c>
      <c r="B420" s="143" t="s">
        <v>246</v>
      </c>
      <c r="C420" s="72" t="s">
        <v>1035</v>
      </c>
      <c r="D420" s="183" t="s">
        <v>1036</v>
      </c>
      <c r="E420" s="138">
        <v>3726.65</v>
      </c>
      <c r="F420" s="102">
        <v>3726.65</v>
      </c>
      <c r="G420" s="138">
        <v>6014.67</v>
      </c>
      <c r="H420" s="138">
        <v>3726.65</v>
      </c>
      <c r="I420" s="193">
        <v>0</v>
      </c>
      <c r="J420" s="102"/>
      <c r="K420" s="26">
        <f t="shared" si="532"/>
        <v>44.72</v>
      </c>
      <c r="L420" s="26">
        <f t="shared" si="533"/>
        <v>596.26</v>
      </c>
      <c r="M420" s="102">
        <f t="shared" si="534"/>
        <v>481.17</v>
      </c>
      <c r="N420" s="26">
        <f t="shared" si="535"/>
        <v>26.09</v>
      </c>
      <c r="O420" s="102">
        <f t="shared" si="536"/>
        <v>0</v>
      </c>
      <c r="P420" s="102">
        <f t="shared" si="537"/>
        <v>0</v>
      </c>
      <c r="Q420" s="102">
        <f t="shared" si="538"/>
        <v>1148.24</v>
      </c>
      <c r="R420" s="26">
        <f t="shared" si="539"/>
        <v>0</v>
      </c>
      <c r="S420" s="26">
        <f t="shared" si="540"/>
        <v>298.13</v>
      </c>
      <c r="T420" s="102">
        <f t="shared" si="541"/>
        <v>120.29</v>
      </c>
      <c r="U420" s="26">
        <f t="shared" si="542"/>
        <v>11.18</v>
      </c>
      <c r="V420" s="102">
        <f t="shared" si="543"/>
        <v>0</v>
      </c>
      <c r="W420" s="102">
        <f t="shared" si="544"/>
        <v>0</v>
      </c>
      <c r="X420" s="26">
        <f t="shared" si="545"/>
        <v>429.6</v>
      </c>
      <c r="Y420" s="26">
        <f t="shared" si="546"/>
        <v>1577.84</v>
      </c>
      <c r="Z420" s="157"/>
      <c r="AA420" s="195" t="s">
        <v>56</v>
      </c>
      <c r="AB420" s="120">
        <f t="shared" ref="AB420:AH420" si="560">K420+R420</f>
        <v>44.72</v>
      </c>
      <c r="AC420" s="120">
        <f t="shared" si="560"/>
        <v>894.39</v>
      </c>
      <c r="AD420" s="120">
        <f t="shared" si="560"/>
        <v>601.46</v>
      </c>
      <c r="AE420" s="120">
        <f t="shared" si="560"/>
        <v>37.27</v>
      </c>
      <c r="AF420" s="120">
        <f t="shared" si="560"/>
        <v>0</v>
      </c>
      <c r="AG420" s="120">
        <f t="shared" si="560"/>
        <v>0</v>
      </c>
      <c r="AH420" s="120">
        <f t="shared" si="560"/>
        <v>1577.84</v>
      </c>
      <c r="AI420" s="119" t="s">
        <v>32</v>
      </c>
    </row>
    <row r="421" s="76" customFormat="1" ht="19" customHeight="1" spans="1:35">
      <c r="A421" s="100">
        <f t="shared" si="531"/>
        <v>418</v>
      </c>
      <c r="B421" s="143" t="s">
        <v>193</v>
      </c>
      <c r="C421" s="72" t="s">
        <v>1041</v>
      </c>
      <c r="D421" s="183" t="s">
        <v>1042</v>
      </c>
      <c r="E421" s="138">
        <v>3726.65</v>
      </c>
      <c r="F421" s="102">
        <v>3726.65</v>
      </c>
      <c r="G421" s="138">
        <v>6014.67</v>
      </c>
      <c r="H421" s="138">
        <v>3726.65</v>
      </c>
      <c r="I421" s="174"/>
      <c r="J421" s="102"/>
      <c r="K421" s="26">
        <f t="shared" si="532"/>
        <v>44.72</v>
      </c>
      <c r="L421" s="26">
        <f t="shared" si="533"/>
        <v>596.26</v>
      </c>
      <c r="M421" s="102">
        <f t="shared" si="534"/>
        <v>481.17</v>
      </c>
      <c r="N421" s="26">
        <f t="shared" si="535"/>
        <v>26.09</v>
      </c>
      <c r="O421" s="102">
        <f t="shared" si="536"/>
        <v>0</v>
      </c>
      <c r="P421" s="102">
        <f t="shared" si="537"/>
        <v>0</v>
      </c>
      <c r="Q421" s="102">
        <f t="shared" si="538"/>
        <v>1148.24</v>
      </c>
      <c r="R421" s="26">
        <f t="shared" si="539"/>
        <v>0</v>
      </c>
      <c r="S421" s="26">
        <f t="shared" si="540"/>
        <v>298.13</v>
      </c>
      <c r="T421" s="102">
        <f t="shared" si="541"/>
        <v>120.29</v>
      </c>
      <c r="U421" s="26">
        <f t="shared" si="542"/>
        <v>11.18</v>
      </c>
      <c r="V421" s="102">
        <f t="shared" si="543"/>
        <v>0</v>
      </c>
      <c r="W421" s="102">
        <f t="shared" si="544"/>
        <v>0</v>
      </c>
      <c r="X421" s="26">
        <f t="shared" si="545"/>
        <v>429.6</v>
      </c>
      <c r="Y421" s="26">
        <f t="shared" si="546"/>
        <v>1577.84</v>
      </c>
      <c r="Z421" s="157"/>
      <c r="AA421" s="119" t="s">
        <v>57</v>
      </c>
      <c r="AB421" s="120">
        <f t="shared" ref="AB421:AH421" si="561">K421+R421</f>
        <v>44.72</v>
      </c>
      <c r="AC421" s="120">
        <f t="shared" si="561"/>
        <v>894.39</v>
      </c>
      <c r="AD421" s="120">
        <f t="shared" si="561"/>
        <v>601.46</v>
      </c>
      <c r="AE421" s="120">
        <f t="shared" si="561"/>
        <v>37.27</v>
      </c>
      <c r="AF421" s="120">
        <f t="shared" si="561"/>
        <v>0</v>
      </c>
      <c r="AG421" s="120">
        <f t="shared" si="561"/>
        <v>0</v>
      </c>
      <c r="AH421" s="120">
        <f t="shared" si="561"/>
        <v>1577.84</v>
      </c>
      <c r="AI421" s="119" t="s">
        <v>32</v>
      </c>
    </row>
    <row r="422" s="76" customFormat="1" ht="15" customHeight="1" spans="1:35">
      <c r="A422" s="100">
        <f t="shared" si="531"/>
        <v>419</v>
      </c>
      <c r="B422" s="143" t="s">
        <v>113</v>
      </c>
      <c r="C422" s="72" t="s">
        <v>1045</v>
      </c>
      <c r="D422" s="183" t="s">
        <v>1046</v>
      </c>
      <c r="E422" s="138">
        <v>3726.65</v>
      </c>
      <c r="F422" s="102">
        <v>3726.65</v>
      </c>
      <c r="G422" s="138">
        <v>6014.67</v>
      </c>
      <c r="H422" s="138">
        <v>3726.65</v>
      </c>
      <c r="I422" s="174"/>
      <c r="J422" s="102"/>
      <c r="K422" s="26">
        <f t="shared" si="532"/>
        <v>44.72</v>
      </c>
      <c r="L422" s="26">
        <f t="shared" si="533"/>
        <v>596.26</v>
      </c>
      <c r="M422" s="102">
        <f t="shared" si="534"/>
        <v>481.17</v>
      </c>
      <c r="N422" s="26">
        <f t="shared" si="535"/>
        <v>26.09</v>
      </c>
      <c r="O422" s="102">
        <f t="shared" si="536"/>
        <v>0</v>
      </c>
      <c r="P422" s="102">
        <f t="shared" si="537"/>
        <v>0</v>
      </c>
      <c r="Q422" s="102">
        <f t="shared" si="538"/>
        <v>1148.24</v>
      </c>
      <c r="R422" s="26">
        <f t="shared" si="539"/>
        <v>0</v>
      </c>
      <c r="S422" s="26">
        <f t="shared" si="540"/>
        <v>298.13</v>
      </c>
      <c r="T422" s="102">
        <f t="shared" si="541"/>
        <v>120.29</v>
      </c>
      <c r="U422" s="26">
        <f t="shared" si="542"/>
        <v>11.18</v>
      </c>
      <c r="V422" s="102">
        <f t="shared" si="543"/>
        <v>0</v>
      </c>
      <c r="W422" s="102">
        <f t="shared" si="544"/>
        <v>0</v>
      </c>
      <c r="X422" s="26">
        <f t="shared" si="545"/>
        <v>429.6</v>
      </c>
      <c r="Y422" s="26">
        <f t="shared" si="546"/>
        <v>1577.84</v>
      </c>
      <c r="Z422" s="157"/>
      <c r="AA422" s="119" t="s">
        <v>50</v>
      </c>
      <c r="AB422" s="120">
        <f t="shared" ref="AB422:AH422" si="562">K422+R422</f>
        <v>44.72</v>
      </c>
      <c r="AC422" s="120">
        <f t="shared" si="562"/>
        <v>894.39</v>
      </c>
      <c r="AD422" s="120">
        <f t="shared" si="562"/>
        <v>601.46</v>
      </c>
      <c r="AE422" s="120">
        <f t="shared" si="562"/>
        <v>37.27</v>
      </c>
      <c r="AF422" s="120">
        <f t="shared" si="562"/>
        <v>0</v>
      </c>
      <c r="AG422" s="120">
        <f t="shared" si="562"/>
        <v>0</v>
      </c>
      <c r="AH422" s="120">
        <f t="shared" si="562"/>
        <v>1577.84</v>
      </c>
      <c r="AI422" s="119" t="s">
        <v>35</v>
      </c>
    </row>
    <row r="423" s="76" customFormat="1" ht="17" customHeight="1" spans="1:35">
      <c r="A423" s="100">
        <f t="shared" si="531"/>
        <v>420</v>
      </c>
      <c r="B423" s="143" t="s">
        <v>103</v>
      </c>
      <c r="C423" s="72" t="s">
        <v>1107</v>
      </c>
      <c r="D423" s="183" t="s">
        <v>1108</v>
      </c>
      <c r="E423" s="138">
        <v>3726.65</v>
      </c>
      <c r="F423" s="102">
        <v>3726.65</v>
      </c>
      <c r="G423" s="138">
        <v>6014.67</v>
      </c>
      <c r="H423" s="138">
        <v>3726.65</v>
      </c>
      <c r="I423" s="174"/>
      <c r="J423" s="102"/>
      <c r="K423" s="26">
        <f t="shared" si="532"/>
        <v>44.72</v>
      </c>
      <c r="L423" s="26">
        <f t="shared" si="533"/>
        <v>596.26</v>
      </c>
      <c r="M423" s="102">
        <f t="shared" si="534"/>
        <v>481.17</v>
      </c>
      <c r="N423" s="26">
        <f t="shared" si="535"/>
        <v>26.09</v>
      </c>
      <c r="O423" s="102">
        <f t="shared" si="536"/>
        <v>0</v>
      </c>
      <c r="P423" s="102">
        <f t="shared" si="537"/>
        <v>0</v>
      </c>
      <c r="Q423" s="102">
        <f t="shared" si="538"/>
        <v>1148.24</v>
      </c>
      <c r="R423" s="26">
        <f t="shared" si="539"/>
        <v>0</v>
      </c>
      <c r="S423" s="26">
        <f t="shared" si="540"/>
        <v>298.13</v>
      </c>
      <c r="T423" s="102">
        <f t="shared" si="541"/>
        <v>120.29</v>
      </c>
      <c r="U423" s="26">
        <f t="shared" si="542"/>
        <v>11.18</v>
      </c>
      <c r="V423" s="102">
        <f t="shared" si="543"/>
        <v>0</v>
      </c>
      <c r="W423" s="102">
        <f t="shared" si="544"/>
        <v>0</v>
      </c>
      <c r="X423" s="26">
        <f t="shared" si="545"/>
        <v>429.6</v>
      </c>
      <c r="Y423" s="26">
        <f t="shared" si="546"/>
        <v>1577.84</v>
      </c>
      <c r="Z423" s="157"/>
      <c r="AA423" s="119" t="s">
        <v>64</v>
      </c>
      <c r="AB423" s="120">
        <f t="shared" ref="AB423:AH423" si="563">K423+R423</f>
        <v>44.72</v>
      </c>
      <c r="AC423" s="120">
        <f t="shared" si="563"/>
        <v>894.39</v>
      </c>
      <c r="AD423" s="120">
        <f t="shared" si="563"/>
        <v>601.46</v>
      </c>
      <c r="AE423" s="120">
        <f t="shared" si="563"/>
        <v>37.27</v>
      </c>
      <c r="AF423" s="120">
        <f t="shared" si="563"/>
        <v>0</v>
      </c>
      <c r="AG423" s="120">
        <f t="shared" si="563"/>
        <v>0</v>
      </c>
      <c r="AH423" s="120">
        <f t="shared" si="563"/>
        <v>1577.84</v>
      </c>
      <c r="AI423" s="119" t="s">
        <v>32</v>
      </c>
    </row>
    <row r="424" s="76" customFormat="1" ht="17" customHeight="1" spans="1:35">
      <c r="A424" s="100">
        <f t="shared" si="531"/>
        <v>421</v>
      </c>
      <c r="B424" s="143" t="s">
        <v>395</v>
      </c>
      <c r="C424" s="72" t="s">
        <v>1109</v>
      </c>
      <c r="D424" s="183" t="s">
        <v>1110</v>
      </c>
      <c r="E424" s="138">
        <v>3820</v>
      </c>
      <c r="F424" s="138">
        <v>3820</v>
      </c>
      <c r="G424" s="138">
        <v>6014.67</v>
      </c>
      <c r="H424" s="138">
        <v>3820</v>
      </c>
      <c r="I424" s="174"/>
      <c r="J424" s="102"/>
      <c r="K424" s="26">
        <f t="shared" si="532"/>
        <v>45.84</v>
      </c>
      <c r="L424" s="26">
        <f t="shared" si="533"/>
        <v>611.2</v>
      </c>
      <c r="M424" s="102">
        <f t="shared" si="534"/>
        <v>481.17</v>
      </c>
      <c r="N424" s="26">
        <f t="shared" si="535"/>
        <v>26.74</v>
      </c>
      <c r="O424" s="102">
        <f t="shared" si="536"/>
        <v>0</v>
      </c>
      <c r="P424" s="102">
        <f t="shared" si="537"/>
        <v>0</v>
      </c>
      <c r="Q424" s="102">
        <f t="shared" si="538"/>
        <v>1164.95</v>
      </c>
      <c r="R424" s="26">
        <f t="shared" si="539"/>
        <v>0</v>
      </c>
      <c r="S424" s="26">
        <f t="shared" si="540"/>
        <v>305.6</v>
      </c>
      <c r="T424" s="102">
        <f t="shared" si="541"/>
        <v>120.29</v>
      </c>
      <c r="U424" s="26">
        <f t="shared" si="542"/>
        <v>11.46</v>
      </c>
      <c r="V424" s="102">
        <f t="shared" si="543"/>
        <v>0</v>
      </c>
      <c r="W424" s="102">
        <f t="shared" si="544"/>
        <v>0</v>
      </c>
      <c r="X424" s="26">
        <f t="shared" si="545"/>
        <v>437.35</v>
      </c>
      <c r="Y424" s="26">
        <f t="shared" si="546"/>
        <v>1602.3</v>
      </c>
      <c r="Z424" s="157"/>
      <c r="AA424" s="195" t="s">
        <v>62</v>
      </c>
      <c r="AB424" s="120">
        <f t="shared" ref="AB424:AH424" si="564">K424+R424</f>
        <v>45.84</v>
      </c>
      <c r="AC424" s="120">
        <f t="shared" si="564"/>
        <v>916.8</v>
      </c>
      <c r="AD424" s="120">
        <f t="shared" si="564"/>
        <v>601.46</v>
      </c>
      <c r="AE424" s="120">
        <f t="shared" si="564"/>
        <v>38.2</v>
      </c>
      <c r="AF424" s="120">
        <f t="shared" si="564"/>
        <v>0</v>
      </c>
      <c r="AG424" s="120">
        <f t="shared" si="564"/>
        <v>0</v>
      </c>
      <c r="AH424" s="120">
        <f t="shared" si="564"/>
        <v>1602.3</v>
      </c>
      <c r="AI424" s="119" t="s">
        <v>32</v>
      </c>
    </row>
    <row r="425" s="76" customFormat="1" ht="17" customHeight="1" spans="1:35">
      <c r="A425" s="100">
        <f t="shared" si="531"/>
        <v>422</v>
      </c>
      <c r="B425" s="143" t="s">
        <v>201</v>
      </c>
      <c r="C425" s="72" t="s">
        <v>1111</v>
      </c>
      <c r="D425" s="183" t="s">
        <v>1112</v>
      </c>
      <c r="E425" s="138">
        <v>3726.65</v>
      </c>
      <c r="F425" s="102">
        <v>3726.65</v>
      </c>
      <c r="G425" s="138">
        <v>6014.67</v>
      </c>
      <c r="H425" s="138">
        <v>3726.65</v>
      </c>
      <c r="I425" s="174"/>
      <c r="J425" s="102"/>
      <c r="K425" s="26">
        <f t="shared" si="532"/>
        <v>44.72</v>
      </c>
      <c r="L425" s="26">
        <f t="shared" si="533"/>
        <v>596.26</v>
      </c>
      <c r="M425" s="102">
        <f t="shared" si="534"/>
        <v>481.17</v>
      </c>
      <c r="N425" s="26">
        <f t="shared" si="535"/>
        <v>26.09</v>
      </c>
      <c r="O425" s="102">
        <f t="shared" si="536"/>
        <v>0</v>
      </c>
      <c r="P425" s="102">
        <f t="shared" si="537"/>
        <v>0</v>
      </c>
      <c r="Q425" s="102">
        <f t="shared" si="538"/>
        <v>1148.24</v>
      </c>
      <c r="R425" s="26">
        <f t="shared" si="539"/>
        <v>0</v>
      </c>
      <c r="S425" s="26">
        <f t="shared" si="540"/>
        <v>298.13</v>
      </c>
      <c r="T425" s="102">
        <f t="shared" si="541"/>
        <v>120.29</v>
      </c>
      <c r="U425" s="26">
        <f t="shared" si="542"/>
        <v>11.18</v>
      </c>
      <c r="V425" s="102">
        <f t="shared" si="543"/>
        <v>0</v>
      </c>
      <c r="W425" s="102">
        <f t="shared" si="544"/>
        <v>0</v>
      </c>
      <c r="X425" s="26">
        <f t="shared" si="545"/>
        <v>429.6</v>
      </c>
      <c r="Y425" s="26">
        <f t="shared" si="546"/>
        <v>1577.84</v>
      </c>
      <c r="Z425" s="157"/>
      <c r="AA425" s="195" t="s">
        <v>46</v>
      </c>
      <c r="AB425" s="120">
        <f t="shared" ref="AB425:AH425" si="565">K425+R425</f>
        <v>44.72</v>
      </c>
      <c r="AC425" s="120">
        <f t="shared" si="565"/>
        <v>894.39</v>
      </c>
      <c r="AD425" s="120">
        <f t="shared" si="565"/>
        <v>601.46</v>
      </c>
      <c r="AE425" s="120">
        <f t="shared" si="565"/>
        <v>37.27</v>
      </c>
      <c r="AF425" s="120">
        <f t="shared" si="565"/>
        <v>0</v>
      </c>
      <c r="AG425" s="120">
        <f t="shared" si="565"/>
        <v>0</v>
      </c>
      <c r="AH425" s="120">
        <f t="shared" si="565"/>
        <v>1577.84</v>
      </c>
      <c r="AI425" s="119" t="s">
        <v>32</v>
      </c>
    </row>
    <row r="426" s="76" customFormat="1" ht="17" customHeight="1" spans="1:35">
      <c r="A426" s="100">
        <f t="shared" si="531"/>
        <v>423</v>
      </c>
      <c r="B426" s="143" t="s">
        <v>395</v>
      </c>
      <c r="C426" s="72" t="s">
        <v>1113</v>
      </c>
      <c r="D426" s="183" t="s">
        <v>1114</v>
      </c>
      <c r="E426" s="138">
        <v>3726.65</v>
      </c>
      <c r="F426" s="102">
        <v>3726.65</v>
      </c>
      <c r="G426" s="138">
        <v>6014.67</v>
      </c>
      <c r="H426" s="138">
        <v>3726.65</v>
      </c>
      <c r="I426" s="174"/>
      <c r="J426" s="102"/>
      <c r="K426" s="26">
        <f t="shared" si="532"/>
        <v>44.72</v>
      </c>
      <c r="L426" s="26">
        <f t="shared" si="533"/>
        <v>596.26</v>
      </c>
      <c r="M426" s="102">
        <f t="shared" si="534"/>
        <v>481.17</v>
      </c>
      <c r="N426" s="26">
        <f t="shared" si="535"/>
        <v>26.09</v>
      </c>
      <c r="O426" s="102">
        <f t="shared" si="536"/>
        <v>0</v>
      </c>
      <c r="P426" s="102">
        <f t="shared" si="537"/>
        <v>0</v>
      </c>
      <c r="Q426" s="102">
        <f t="shared" si="538"/>
        <v>1148.24</v>
      </c>
      <c r="R426" s="26">
        <f t="shared" si="539"/>
        <v>0</v>
      </c>
      <c r="S426" s="26">
        <f t="shared" si="540"/>
        <v>298.13</v>
      </c>
      <c r="T426" s="102">
        <f t="shared" si="541"/>
        <v>120.29</v>
      </c>
      <c r="U426" s="26">
        <f t="shared" si="542"/>
        <v>11.18</v>
      </c>
      <c r="V426" s="102">
        <f t="shared" si="543"/>
        <v>0</v>
      </c>
      <c r="W426" s="102">
        <f t="shared" si="544"/>
        <v>0</v>
      </c>
      <c r="X426" s="26">
        <f t="shared" si="545"/>
        <v>429.6</v>
      </c>
      <c r="Y426" s="26">
        <f t="shared" si="546"/>
        <v>1577.84</v>
      </c>
      <c r="Z426" s="157"/>
      <c r="AA426" s="195" t="s">
        <v>62</v>
      </c>
      <c r="AB426" s="120">
        <f t="shared" ref="AB426:AH426" si="566">K426+R426</f>
        <v>44.72</v>
      </c>
      <c r="AC426" s="120">
        <f t="shared" si="566"/>
        <v>894.39</v>
      </c>
      <c r="AD426" s="120">
        <f t="shared" si="566"/>
        <v>601.46</v>
      </c>
      <c r="AE426" s="120">
        <f t="shared" si="566"/>
        <v>37.27</v>
      </c>
      <c r="AF426" s="120">
        <f t="shared" si="566"/>
        <v>0</v>
      </c>
      <c r="AG426" s="120">
        <f t="shared" si="566"/>
        <v>0</v>
      </c>
      <c r="AH426" s="120">
        <f t="shared" si="566"/>
        <v>1577.84</v>
      </c>
      <c r="AI426" s="119" t="s">
        <v>32</v>
      </c>
    </row>
    <row r="427" s="76" customFormat="1" ht="17" customHeight="1" spans="1:35">
      <c r="A427" s="100">
        <f t="shared" si="531"/>
        <v>424</v>
      </c>
      <c r="B427" s="143" t="s">
        <v>246</v>
      </c>
      <c r="C427" s="72" t="s">
        <v>1115</v>
      </c>
      <c r="D427" s="314" t="s">
        <v>1116</v>
      </c>
      <c r="E427" s="138">
        <v>3726.65</v>
      </c>
      <c r="F427" s="102">
        <v>3726.65</v>
      </c>
      <c r="G427" s="138">
        <v>6014.67</v>
      </c>
      <c r="H427" s="138">
        <v>3726.65</v>
      </c>
      <c r="I427" s="174"/>
      <c r="J427" s="102"/>
      <c r="K427" s="26">
        <f t="shared" si="532"/>
        <v>44.72</v>
      </c>
      <c r="L427" s="26">
        <f t="shared" si="533"/>
        <v>596.26</v>
      </c>
      <c r="M427" s="102">
        <f t="shared" si="534"/>
        <v>481.17</v>
      </c>
      <c r="N427" s="26">
        <f t="shared" si="535"/>
        <v>26.09</v>
      </c>
      <c r="O427" s="102">
        <f t="shared" si="536"/>
        <v>0</v>
      </c>
      <c r="P427" s="102">
        <f t="shared" si="537"/>
        <v>0</v>
      </c>
      <c r="Q427" s="102">
        <f t="shared" si="538"/>
        <v>1148.24</v>
      </c>
      <c r="R427" s="26">
        <f t="shared" si="539"/>
        <v>0</v>
      </c>
      <c r="S427" s="26">
        <f t="shared" si="540"/>
        <v>298.13</v>
      </c>
      <c r="T427" s="102">
        <f t="shared" si="541"/>
        <v>120.29</v>
      </c>
      <c r="U427" s="26">
        <f t="shared" si="542"/>
        <v>11.18</v>
      </c>
      <c r="V427" s="102">
        <f t="shared" si="543"/>
        <v>0</v>
      </c>
      <c r="W427" s="102">
        <f t="shared" si="544"/>
        <v>0</v>
      </c>
      <c r="X427" s="26">
        <f t="shared" si="545"/>
        <v>429.6</v>
      </c>
      <c r="Y427" s="26">
        <f t="shared" si="546"/>
        <v>1577.84</v>
      </c>
      <c r="Z427" s="157"/>
      <c r="AA427" s="195" t="s">
        <v>56</v>
      </c>
      <c r="AB427" s="120">
        <f t="shared" ref="AB427:AH427" si="567">K427+R427</f>
        <v>44.72</v>
      </c>
      <c r="AC427" s="120">
        <f t="shared" si="567"/>
        <v>894.39</v>
      </c>
      <c r="AD427" s="120">
        <f t="shared" si="567"/>
        <v>601.46</v>
      </c>
      <c r="AE427" s="120">
        <f t="shared" si="567"/>
        <v>37.27</v>
      </c>
      <c r="AF427" s="120">
        <f t="shared" si="567"/>
        <v>0</v>
      </c>
      <c r="AG427" s="120">
        <f t="shared" si="567"/>
        <v>0</v>
      </c>
      <c r="AH427" s="120">
        <f t="shared" si="567"/>
        <v>1577.84</v>
      </c>
      <c r="AI427" s="119" t="s">
        <v>32</v>
      </c>
    </row>
    <row r="428" s="76" customFormat="1" ht="17" customHeight="1" spans="1:35">
      <c r="A428" s="100">
        <f t="shared" si="531"/>
        <v>425</v>
      </c>
      <c r="B428" s="143" t="s">
        <v>113</v>
      </c>
      <c r="C428" s="72" t="s">
        <v>1117</v>
      </c>
      <c r="D428" s="183" t="s">
        <v>1118</v>
      </c>
      <c r="E428" s="138">
        <v>3726.65</v>
      </c>
      <c r="F428" s="102">
        <v>3726.65</v>
      </c>
      <c r="G428" s="138">
        <v>6014.67</v>
      </c>
      <c r="H428" s="138">
        <v>3726.65</v>
      </c>
      <c r="I428" s="154"/>
      <c r="J428" s="102"/>
      <c r="K428" s="26">
        <f t="shared" si="532"/>
        <v>44.72</v>
      </c>
      <c r="L428" s="26">
        <f t="shared" si="533"/>
        <v>596.26</v>
      </c>
      <c r="M428" s="102">
        <f t="shared" si="534"/>
        <v>481.17</v>
      </c>
      <c r="N428" s="26">
        <f t="shared" si="535"/>
        <v>26.09</v>
      </c>
      <c r="O428" s="102">
        <f t="shared" si="536"/>
        <v>0</v>
      </c>
      <c r="P428" s="102">
        <f t="shared" si="537"/>
        <v>0</v>
      </c>
      <c r="Q428" s="102">
        <f t="shared" si="538"/>
        <v>1148.24</v>
      </c>
      <c r="R428" s="26">
        <f t="shared" si="539"/>
        <v>0</v>
      </c>
      <c r="S428" s="26">
        <f t="shared" si="540"/>
        <v>298.13</v>
      </c>
      <c r="T428" s="102">
        <f t="shared" si="541"/>
        <v>120.29</v>
      </c>
      <c r="U428" s="26">
        <f t="shared" si="542"/>
        <v>11.18</v>
      </c>
      <c r="V428" s="102">
        <f t="shared" si="543"/>
        <v>0</v>
      </c>
      <c r="W428" s="102">
        <f t="shared" si="544"/>
        <v>0</v>
      </c>
      <c r="X428" s="26">
        <f t="shared" si="545"/>
        <v>429.6</v>
      </c>
      <c r="Y428" s="26">
        <f t="shared" si="546"/>
        <v>1577.84</v>
      </c>
      <c r="Z428" s="157"/>
      <c r="AA428" s="119" t="s">
        <v>68</v>
      </c>
      <c r="AB428" s="120">
        <f t="shared" ref="AB428:AH428" si="568">K428+R428</f>
        <v>44.72</v>
      </c>
      <c r="AC428" s="120">
        <f t="shared" si="568"/>
        <v>894.39</v>
      </c>
      <c r="AD428" s="120">
        <f t="shared" si="568"/>
        <v>601.46</v>
      </c>
      <c r="AE428" s="120">
        <f t="shared" si="568"/>
        <v>37.27</v>
      </c>
      <c r="AF428" s="120">
        <f t="shared" si="568"/>
        <v>0</v>
      </c>
      <c r="AG428" s="120">
        <f t="shared" si="568"/>
        <v>0</v>
      </c>
      <c r="AH428" s="120">
        <f t="shared" si="568"/>
        <v>1577.84</v>
      </c>
      <c r="AI428" s="119" t="s">
        <v>35</v>
      </c>
    </row>
    <row r="429" s="77" customFormat="1" ht="17" customHeight="1" spans="1:35">
      <c r="A429" s="104">
        <f t="shared" si="531"/>
        <v>426</v>
      </c>
      <c r="B429" s="169" t="s">
        <v>185</v>
      </c>
      <c r="C429" s="184" t="s">
        <v>1120</v>
      </c>
      <c r="D429" s="185" t="s">
        <v>1121</v>
      </c>
      <c r="E429" s="153">
        <v>3726.65</v>
      </c>
      <c r="F429" s="107">
        <v>0</v>
      </c>
      <c r="G429" s="153">
        <v>0</v>
      </c>
      <c r="H429" s="153">
        <v>0</v>
      </c>
      <c r="I429" s="155"/>
      <c r="J429" s="107">
        <v>0</v>
      </c>
      <c r="K429" s="105">
        <f t="shared" si="532"/>
        <v>44.72</v>
      </c>
      <c r="L429" s="105">
        <f t="shared" si="533"/>
        <v>0</v>
      </c>
      <c r="M429" s="107">
        <f t="shared" si="534"/>
        <v>0</v>
      </c>
      <c r="N429" s="105">
        <f t="shared" si="535"/>
        <v>0</v>
      </c>
      <c r="O429" s="107">
        <f t="shared" si="536"/>
        <v>0</v>
      </c>
      <c r="P429" s="107">
        <f t="shared" si="537"/>
        <v>0</v>
      </c>
      <c r="Q429" s="107">
        <f t="shared" si="538"/>
        <v>44.72</v>
      </c>
      <c r="R429" s="105">
        <f t="shared" si="539"/>
        <v>0</v>
      </c>
      <c r="S429" s="105">
        <f t="shared" si="540"/>
        <v>0</v>
      </c>
      <c r="T429" s="107">
        <f t="shared" si="541"/>
        <v>0</v>
      </c>
      <c r="U429" s="105">
        <f t="shared" si="542"/>
        <v>0</v>
      </c>
      <c r="V429" s="107">
        <f t="shared" si="543"/>
        <v>0</v>
      </c>
      <c r="W429" s="107">
        <f t="shared" si="544"/>
        <v>0</v>
      </c>
      <c r="X429" s="105">
        <f t="shared" si="545"/>
        <v>0</v>
      </c>
      <c r="Y429" s="105">
        <f t="shared" si="546"/>
        <v>44.72</v>
      </c>
      <c r="Z429" s="175"/>
      <c r="AA429" s="196" t="s">
        <v>54</v>
      </c>
      <c r="AB429" s="122">
        <f t="shared" ref="AB429:AH429" si="569">K429+R429</f>
        <v>44.72</v>
      </c>
      <c r="AC429" s="122">
        <f t="shared" si="569"/>
        <v>0</v>
      </c>
      <c r="AD429" s="122">
        <f t="shared" si="569"/>
        <v>0</v>
      </c>
      <c r="AE429" s="122">
        <f t="shared" si="569"/>
        <v>0</v>
      </c>
      <c r="AF429" s="122">
        <f t="shared" si="569"/>
        <v>0</v>
      </c>
      <c r="AG429" s="122">
        <f t="shared" si="569"/>
        <v>0</v>
      </c>
      <c r="AH429" s="122">
        <f t="shared" si="569"/>
        <v>44.72</v>
      </c>
      <c r="AI429" s="121" t="s">
        <v>32</v>
      </c>
    </row>
    <row r="430" s="76" customFormat="1" ht="17" customHeight="1" spans="1:35">
      <c r="A430" s="100">
        <f t="shared" ref="A429:A443" si="570">ROW()-3</f>
        <v>427</v>
      </c>
      <c r="B430" s="143" t="s">
        <v>193</v>
      </c>
      <c r="C430" s="186" t="s">
        <v>1122</v>
      </c>
      <c r="D430" s="160" t="s">
        <v>1123</v>
      </c>
      <c r="E430" s="138">
        <v>3726.65</v>
      </c>
      <c r="F430" s="102">
        <v>3726.65</v>
      </c>
      <c r="G430" s="138">
        <v>6014.67</v>
      </c>
      <c r="H430" s="138">
        <v>3726.65</v>
      </c>
      <c r="I430" s="154"/>
      <c r="J430" s="102"/>
      <c r="K430" s="26">
        <f t="shared" ref="K429:K443" si="571">ROUND(E430*0.012,2)</f>
        <v>44.72</v>
      </c>
      <c r="L430" s="26">
        <f t="shared" ref="L429:L443" si="572">ROUND(F430*0.16,2)</f>
        <v>596.26</v>
      </c>
      <c r="M430" s="102">
        <f t="shared" ref="M429:M443" si="573">ROUND(G430*0.08,2)</f>
        <v>481.17</v>
      </c>
      <c r="N430" s="26">
        <f t="shared" ref="N429:N443" si="574">ROUND(H430*0.007,2)</f>
        <v>26.09</v>
      </c>
      <c r="O430" s="102">
        <f t="shared" ref="O429:O443" si="575">I430*5%</f>
        <v>0</v>
      </c>
      <c r="P430" s="102">
        <f t="shared" ref="P429:P443" si="576">J430*50%</f>
        <v>0</v>
      </c>
      <c r="Q430" s="102">
        <f t="shared" ref="Q429:Q443" si="577">SUM(K430:P430)</f>
        <v>1148.24</v>
      </c>
      <c r="R430" s="26">
        <f t="shared" ref="R429:R443" si="578">E430*0</f>
        <v>0</v>
      </c>
      <c r="S430" s="26">
        <f t="shared" ref="S429:S443" si="579">ROUND(F430*0.08,2)</f>
        <v>298.13</v>
      </c>
      <c r="T430" s="102">
        <f t="shared" ref="T429:T443" si="580">ROUND(G430*0.02,2)</f>
        <v>120.29</v>
      </c>
      <c r="U430" s="26">
        <f t="shared" ref="U429:U443" si="581">ROUND(H430*0.003,2)</f>
        <v>11.18</v>
      </c>
      <c r="V430" s="102">
        <f t="shared" ref="V429:V443" si="582">I430*5%</f>
        <v>0</v>
      </c>
      <c r="W430" s="102">
        <f t="shared" ref="W429:W443" si="583">J430*50%</f>
        <v>0</v>
      </c>
      <c r="X430" s="26">
        <f t="shared" ref="X429:X443" si="584">SUM(R430:W430)</f>
        <v>429.6</v>
      </c>
      <c r="Y430" s="26">
        <f t="shared" ref="Y429:Y443" si="585">Q430+X430</f>
        <v>1577.84</v>
      </c>
      <c r="Z430" s="157"/>
      <c r="AA430" s="119" t="s">
        <v>57</v>
      </c>
      <c r="AB430" s="120">
        <f t="shared" ref="AB429:AB443" si="586">K430+R430</f>
        <v>44.72</v>
      </c>
      <c r="AC430" s="120">
        <f t="shared" ref="AC429:AC443" si="587">L430+S430</f>
        <v>894.39</v>
      </c>
      <c r="AD430" s="120">
        <f t="shared" ref="AD429:AD443" si="588">M430+T430</f>
        <v>601.46</v>
      </c>
      <c r="AE430" s="120">
        <f t="shared" ref="AE429:AE443" si="589">N430+U430</f>
        <v>37.27</v>
      </c>
      <c r="AF430" s="120">
        <f t="shared" ref="AF429:AF443" si="590">O430+V430</f>
        <v>0</v>
      </c>
      <c r="AG430" s="120">
        <f t="shared" ref="AG429:AG443" si="591">P430+W430</f>
        <v>0</v>
      </c>
      <c r="AH430" s="120">
        <f t="shared" ref="AH429:AH443" si="592">Q430+X430</f>
        <v>1577.84</v>
      </c>
      <c r="AI430" s="119" t="s">
        <v>32</v>
      </c>
    </row>
    <row r="431" s="76" customFormat="1" ht="17" customHeight="1" spans="1:35">
      <c r="A431" s="100">
        <f t="shared" si="570"/>
        <v>428</v>
      </c>
      <c r="B431" s="143" t="s">
        <v>103</v>
      </c>
      <c r="C431" s="186" t="s">
        <v>1124</v>
      </c>
      <c r="D431" s="160" t="s">
        <v>1125</v>
      </c>
      <c r="E431" s="138">
        <v>3726.65</v>
      </c>
      <c r="F431" s="102">
        <v>3726.65</v>
      </c>
      <c r="G431" s="138">
        <v>6014.67</v>
      </c>
      <c r="H431" s="138">
        <v>3726.65</v>
      </c>
      <c r="I431" s="154"/>
      <c r="J431" s="102">
        <v>108</v>
      </c>
      <c r="K431" s="26">
        <f t="shared" si="571"/>
        <v>44.72</v>
      </c>
      <c r="L431" s="26">
        <f t="shared" si="572"/>
        <v>596.26</v>
      </c>
      <c r="M431" s="102">
        <f t="shared" si="573"/>
        <v>481.17</v>
      </c>
      <c r="N431" s="26">
        <f t="shared" si="574"/>
        <v>26.09</v>
      </c>
      <c r="O431" s="102">
        <f t="shared" si="575"/>
        <v>0</v>
      </c>
      <c r="P431" s="102">
        <f t="shared" si="576"/>
        <v>54</v>
      </c>
      <c r="Q431" s="102">
        <f t="shared" si="577"/>
        <v>1202.24</v>
      </c>
      <c r="R431" s="26">
        <f t="shared" si="578"/>
        <v>0</v>
      </c>
      <c r="S431" s="26">
        <f t="shared" si="579"/>
        <v>298.13</v>
      </c>
      <c r="T431" s="102">
        <f t="shared" si="580"/>
        <v>120.29</v>
      </c>
      <c r="U431" s="26">
        <f t="shared" si="581"/>
        <v>11.18</v>
      </c>
      <c r="V431" s="102">
        <f t="shared" si="582"/>
        <v>0</v>
      </c>
      <c r="W431" s="102">
        <f t="shared" si="583"/>
        <v>54</v>
      </c>
      <c r="X431" s="26">
        <f t="shared" si="584"/>
        <v>483.6</v>
      </c>
      <c r="Y431" s="26">
        <f t="shared" si="585"/>
        <v>1685.84</v>
      </c>
      <c r="Z431" s="157"/>
      <c r="AA431" s="119" t="s">
        <v>64</v>
      </c>
      <c r="AB431" s="120">
        <f t="shared" si="586"/>
        <v>44.72</v>
      </c>
      <c r="AC431" s="120">
        <f t="shared" si="587"/>
        <v>894.39</v>
      </c>
      <c r="AD431" s="120">
        <f t="shared" si="588"/>
        <v>601.46</v>
      </c>
      <c r="AE431" s="120">
        <f t="shared" si="589"/>
        <v>37.27</v>
      </c>
      <c r="AF431" s="120">
        <f t="shared" si="590"/>
        <v>0</v>
      </c>
      <c r="AG431" s="120">
        <f t="shared" si="591"/>
        <v>108</v>
      </c>
      <c r="AH431" s="120">
        <f t="shared" si="592"/>
        <v>1685.84</v>
      </c>
      <c r="AI431" s="119" t="s">
        <v>32</v>
      </c>
    </row>
    <row r="432" s="76" customFormat="1" ht="17" customHeight="1" spans="1:35">
      <c r="A432" s="100">
        <f t="shared" si="570"/>
        <v>429</v>
      </c>
      <c r="B432" s="143" t="s">
        <v>185</v>
      </c>
      <c r="C432" s="186" t="s">
        <v>1126</v>
      </c>
      <c r="D432" s="160" t="s">
        <v>1127</v>
      </c>
      <c r="E432" s="138">
        <v>3726.65</v>
      </c>
      <c r="F432" s="102">
        <v>3726.65</v>
      </c>
      <c r="G432" s="138">
        <v>6014.67</v>
      </c>
      <c r="H432" s="138">
        <v>3726.65</v>
      </c>
      <c r="I432" s="154"/>
      <c r="J432" s="102">
        <v>108</v>
      </c>
      <c r="K432" s="26">
        <f t="shared" si="571"/>
        <v>44.72</v>
      </c>
      <c r="L432" s="26">
        <f t="shared" si="572"/>
        <v>596.26</v>
      </c>
      <c r="M432" s="102">
        <f t="shared" si="573"/>
        <v>481.17</v>
      </c>
      <c r="N432" s="26">
        <f t="shared" si="574"/>
        <v>26.09</v>
      </c>
      <c r="O432" s="102">
        <f t="shared" si="575"/>
        <v>0</v>
      </c>
      <c r="P432" s="102">
        <f t="shared" si="576"/>
        <v>54</v>
      </c>
      <c r="Q432" s="102">
        <f t="shared" si="577"/>
        <v>1202.24</v>
      </c>
      <c r="R432" s="26">
        <f t="shared" si="578"/>
        <v>0</v>
      </c>
      <c r="S432" s="26">
        <f t="shared" si="579"/>
        <v>298.13</v>
      </c>
      <c r="T432" s="102">
        <f t="shared" si="580"/>
        <v>120.29</v>
      </c>
      <c r="U432" s="26">
        <f t="shared" si="581"/>
        <v>11.18</v>
      </c>
      <c r="V432" s="102">
        <f t="shared" si="582"/>
        <v>0</v>
      </c>
      <c r="W432" s="102">
        <f t="shared" si="583"/>
        <v>54</v>
      </c>
      <c r="X432" s="26">
        <f t="shared" si="584"/>
        <v>483.6</v>
      </c>
      <c r="Y432" s="26">
        <f t="shared" si="585"/>
        <v>1685.84</v>
      </c>
      <c r="Z432" s="157"/>
      <c r="AA432" s="195" t="s">
        <v>54</v>
      </c>
      <c r="AB432" s="120">
        <f t="shared" si="586"/>
        <v>44.72</v>
      </c>
      <c r="AC432" s="120">
        <f t="shared" si="587"/>
        <v>894.39</v>
      </c>
      <c r="AD432" s="120">
        <f t="shared" si="588"/>
        <v>601.46</v>
      </c>
      <c r="AE432" s="120">
        <f t="shared" si="589"/>
        <v>37.27</v>
      </c>
      <c r="AF432" s="120">
        <f t="shared" si="590"/>
        <v>0</v>
      </c>
      <c r="AG432" s="120">
        <f t="shared" si="591"/>
        <v>108</v>
      </c>
      <c r="AH432" s="120">
        <f t="shared" si="592"/>
        <v>1685.84</v>
      </c>
      <c r="AI432" s="119" t="s">
        <v>32</v>
      </c>
    </row>
    <row r="433" s="76" customFormat="1" ht="17" customHeight="1" spans="1:35">
      <c r="A433" s="100">
        <f t="shared" si="570"/>
        <v>430</v>
      </c>
      <c r="B433" s="143" t="s">
        <v>395</v>
      </c>
      <c r="C433" s="186" t="s">
        <v>1128</v>
      </c>
      <c r="D433" s="160" t="s">
        <v>1129</v>
      </c>
      <c r="E433" s="138">
        <v>3726.65</v>
      </c>
      <c r="F433" s="102">
        <v>3726.65</v>
      </c>
      <c r="G433" s="138">
        <v>6014.67</v>
      </c>
      <c r="H433" s="138">
        <v>3726.65</v>
      </c>
      <c r="I433" s="154"/>
      <c r="J433" s="102">
        <v>108</v>
      </c>
      <c r="K433" s="26">
        <f t="shared" si="571"/>
        <v>44.72</v>
      </c>
      <c r="L433" s="26">
        <f t="shared" si="572"/>
        <v>596.26</v>
      </c>
      <c r="M433" s="102">
        <f t="shared" si="573"/>
        <v>481.17</v>
      </c>
      <c r="N433" s="26">
        <f t="shared" si="574"/>
        <v>26.09</v>
      </c>
      <c r="O433" s="102">
        <f t="shared" si="575"/>
        <v>0</v>
      </c>
      <c r="P433" s="102">
        <f t="shared" si="576"/>
        <v>54</v>
      </c>
      <c r="Q433" s="102">
        <f t="shared" si="577"/>
        <v>1202.24</v>
      </c>
      <c r="R433" s="26">
        <f t="shared" si="578"/>
        <v>0</v>
      </c>
      <c r="S433" s="26">
        <f t="shared" si="579"/>
        <v>298.13</v>
      </c>
      <c r="T433" s="102">
        <f t="shared" si="580"/>
        <v>120.29</v>
      </c>
      <c r="U433" s="26">
        <f t="shared" si="581"/>
        <v>11.18</v>
      </c>
      <c r="V433" s="102">
        <f t="shared" si="582"/>
        <v>0</v>
      </c>
      <c r="W433" s="102">
        <f t="shared" si="583"/>
        <v>54</v>
      </c>
      <c r="X433" s="26">
        <f t="shared" si="584"/>
        <v>483.6</v>
      </c>
      <c r="Y433" s="26">
        <f t="shared" si="585"/>
        <v>1685.84</v>
      </c>
      <c r="Z433" s="157"/>
      <c r="AA433" s="195" t="s">
        <v>62</v>
      </c>
      <c r="AB433" s="120">
        <f t="shared" si="586"/>
        <v>44.72</v>
      </c>
      <c r="AC433" s="120">
        <f t="shared" si="587"/>
        <v>894.39</v>
      </c>
      <c r="AD433" s="120">
        <f t="shared" si="588"/>
        <v>601.46</v>
      </c>
      <c r="AE433" s="120">
        <f t="shared" si="589"/>
        <v>37.27</v>
      </c>
      <c r="AF433" s="120">
        <f t="shared" si="590"/>
        <v>0</v>
      </c>
      <c r="AG433" s="120">
        <f t="shared" si="591"/>
        <v>108</v>
      </c>
      <c r="AH433" s="120">
        <f t="shared" si="592"/>
        <v>1685.84</v>
      </c>
      <c r="AI433" s="119" t="s">
        <v>32</v>
      </c>
    </row>
    <row r="434" s="76" customFormat="1" ht="17" customHeight="1" spans="1:35">
      <c r="A434" s="100">
        <f t="shared" si="570"/>
        <v>431</v>
      </c>
      <c r="B434" s="143" t="s">
        <v>103</v>
      </c>
      <c r="C434" s="187" t="s">
        <v>1130</v>
      </c>
      <c r="D434" s="160" t="s">
        <v>1131</v>
      </c>
      <c r="E434" s="138">
        <v>3726.65</v>
      </c>
      <c r="F434" s="102">
        <v>3726.65</v>
      </c>
      <c r="G434" s="138">
        <v>6014.67</v>
      </c>
      <c r="H434" s="138">
        <v>3726.65</v>
      </c>
      <c r="I434" s="154"/>
      <c r="J434" s="102">
        <v>108</v>
      </c>
      <c r="K434" s="26">
        <f t="shared" si="571"/>
        <v>44.72</v>
      </c>
      <c r="L434" s="26">
        <f t="shared" si="572"/>
        <v>596.26</v>
      </c>
      <c r="M434" s="102">
        <f t="shared" si="573"/>
        <v>481.17</v>
      </c>
      <c r="N434" s="26">
        <f t="shared" si="574"/>
        <v>26.09</v>
      </c>
      <c r="O434" s="102">
        <f t="shared" si="575"/>
        <v>0</v>
      </c>
      <c r="P434" s="102">
        <f t="shared" si="576"/>
        <v>54</v>
      </c>
      <c r="Q434" s="102">
        <f t="shared" si="577"/>
        <v>1202.24</v>
      </c>
      <c r="R434" s="26">
        <f t="shared" si="578"/>
        <v>0</v>
      </c>
      <c r="S434" s="26">
        <f t="shared" si="579"/>
        <v>298.13</v>
      </c>
      <c r="T434" s="102">
        <f t="shared" si="580"/>
        <v>120.29</v>
      </c>
      <c r="U434" s="26">
        <f t="shared" si="581"/>
        <v>11.18</v>
      </c>
      <c r="V434" s="102">
        <f t="shared" si="582"/>
        <v>0</v>
      </c>
      <c r="W434" s="102">
        <f t="shared" si="583"/>
        <v>54</v>
      </c>
      <c r="X434" s="26">
        <f t="shared" si="584"/>
        <v>483.6</v>
      </c>
      <c r="Y434" s="26">
        <f t="shared" si="585"/>
        <v>1685.84</v>
      </c>
      <c r="Z434" s="157"/>
      <c r="AA434" s="119" t="s">
        <v>64</v>
      </c>
      <c r="AB434" s="120">
        <f t="shared" si="586"/>
        <v>44.72</v>
      </c>
      <c r="AC434" s="120">
        <f t="shared" si="587"/>
        <v>894.39</v>
      </c>
      <c r="AD434" s="120">
        <f t="shared" si="588"/>
        <v>601.46</v>
      </c>
      <c r="AE434" s="120">
        <f t="shared" si="589"/>
        <v>37.27</v>
      </c>
      <c r="AF434" s="120">
        <f t="shared" si="590"/>
        <v>0</v>
      </c>
      <c r="AG434" s="120">
        <f t="shared" si="591"/>
        <v>108</v>
      </c>
      <c r="AH434" s="120">
        <f t="shared" si="592"/>
        <v>1685.84</v>
      </c>
      <c r="AI434" s="119" t="s">
        <v>32</v>
      </c>
    </row>
    <row r="435" s="76" customFormat="1" ht="17" customHeight="1" spans="1:35">
      <c r="A435" s="100">
        <f t="shared" si="570"/>
        <v>432</v>
      </c>
      <c r="B435" s="143" t="s">
        <v>201</v>
      </c>
      <c r="C435" s="187" t="s">
        <v>1132</v>
      </c>
      <c r="D435" s="160" t="s">
        <v>1133</v>
      </c>
      <c r="E435" s="138">
        <v>3726.65</v>
      </c>
      <c r="F435" s="102">
        <v>3726.65</v>
      </c>
      <c r="G435" s="138">
        <v>6014.67</v>
      </c>
      <c r="H435" s="138">
        <v>3726.65</v>
      </c>
      <c r="I435" s="154"/>
      <c r="J435" s="102">
        <v>108</v>
      </c>
      <c r="K435" s="26">
        <f t="shared" si="571"/>
        <v>44.72</v>
      </c>
      <c r="L435" s="26">
        <f t="shared" si="572"/>
        <v>596.26</v>
      </c>
      <c r="M435" s="102">
        <f t="shared" si="573"/>
        <v>481.17</v>
      </c>
      <c r="N435" s="26">
        <f t="shared" si="574"/>
        <v>26.09</v>
      </c>
      <c r="O435" s="102">
        <f t="shared" si="575"/>
        <v>0</v>
      </c>
      <c r="P435" s="102">
        <f t="shared" si="576"/>
        <v>54</v>
      </c>
      <c r="Q435" s="102">
        <f t="shared" si="577"/>
        <v>1202.24</v>
      </c>
      <c r="R435" s="26">
        <f t="shared" si="578"/>
        <v>0</v>
      </c>
      <c r="S435" s="26">
        <f t="shared" si="579"/>
        <v>298.13</v>
      </c>
      <c r="T435" s="102">
        <f t="shared" si="580"/>
        <v>120.29</v>
      </c>
      <c r="U435" s="26">
        <f t="shared" si="581"/>
        <v>11.18</v>
      </c>
      <c r="V435" s="102">
        <f t="shared" si="582"/>
        <v>0</v>
      </c>
      <c r="W435" s="102">
        <f t="shared" si="583"/>
        <v>54</v>
      </c>
      <c r="X435" s="26">
        <f t="shared" si="584"/>
        <v>483.6</v>
      </c>
      <c r="Y435" s="26">
        <f t="shared" si="585"/>
        <v>1685.84</v>
      </c>
      <c r="Z435" s="157"/>
      <c r="AA435" s="195" t="s">
        <v>46</v>
      </c>
      <c r="AB435" s="120">
        <f t="shared" si="586"/>
        <v>44.72</v>
      </c>
      <c r="AC435" s="120">
        <f t="shared" si="587"/>
        <v>894.39</v>
      </c>
      <c r="AD435" s="120">
        <f t="shared" si="588"/>
        <v>601.46</v>
      </c>
      <c r="AE435" s="120">
        <f t="shared" si="589"/>
        <v>37.27</v>
      </c>
      <c r="AF435" s="120">
        <f t="shared" si="590"/>
        <v>0</v>
      </c>
      <c r="AG435" s="120">
        <f t="shared" si="591"/>
        <v>108</v>
      </c>
      <c r="AH435" s="120">
        <f t="shared" si="592"/>
        <v>1685.84</v>
      </c>
      <c r="AI435" s="119" t="s">
        <v>32</v>
      </c>
    </row>
    <row r="436" s="76" customFormat="1" ht="17" customHeight="1" spans="1:35">
      <c r="A436" s="100">
        <f t="shared" si="570"/>
        <v>433</v>
      </c>
      <c r="B436" s="143" t="s">
        <v>103</v>
      </c>
      <c r="C436" s="187" t="s">
        <v>1134</v>
      </c>
      <c r="D436" s="160" t="s">
        <v>1135</v>
      </c>
      <c r="E436" s="138">
        <v>3726.65</v>
      </c>
      <c r="F436" s="102">
        <v>3726.65</v>
      </c>
      <c r="G436" s="138">
        <v>6014.67</v>
      </c>
      <c r="H436" s="138">
        <v>3726.65</v>
      </c>
      <c r="I436" s="154"/>
      <c r="J436" s="102">
        <v>108</v>
      </c>
      <c r="K436" s="26">
        <f t="shared" si="571"/>
        <v>44.72</v>
      </c>
      <c r="L436" s="26">
        <f t="shared" si="572"/>
        <v>596.26</v>
      </c>
      <c r="M436" s="102">
        <f t="shared" si="573"/>
        <v>481.17</v>
      </c>
      <c r="N436" s="26">
        <f t="shared" si="574"/>
        <v>26.09</v>
      </c>
      <c r="O436" s="102">
        <f t="shared" si="575"/>
        <v>0</v>
      </c>
      <c r="P436" s="102">
        <f t="shared" si="576"/>
        <v>54</v>
      </c>
      <c r="Q436" s="102">
        <f t="shared" si="577"/>
        <v>1202.24</v>
      </c>
      <c r="R436" s="26">
        <f t="shared" si="578"/>
        <v>0</v>
      </c>
      <c r="S436" s="26">
        <f t="shared" si="579"/>
        <v>298.13</v>
      </c>
      <c r="T436" s="102">
        <f t="shared" si="580"/>
        <v>120.29</v>
      </c>
      <c r="U436" s="26">
        <f t="shared" si="581"/>
        <v>11.18</v>
      </c>
      <c r="V436" s="102">
        <f t="shared" si="582"/>
        <v>0</v>
      </c>
      <c r="W436" s="102">
        <f t="shared" si="583"/>
        <v>54</v>
      </c>
      <c r="X436" s="26">
        <f t="shared" si="584"/>
        <v>483.6</v>
      </c>
      <c r="Y436" s="26">
        <f t="shared" si="585"/>
        <v>1685.84</v>
      </c>
      <c r="Z436" s="157"/>
      <c r="AA436" s="119" t="s">
        <v>61</v>
      </c>
      <c r="AB436" s="120">
        <f t="shared" si="586"/>
        <v>44.72</v>
      </c>
      <c r="AC436" s="120">
        <f t="shared" si="587"/>
        <v>894.39</v>
      </c>
      <c r="AD436" s="120">
        <f t="shared" si="588"/>
        <v>601.46</v>
      </c>
      <c r="AE436" s="120">
        <f t="shared" si="589"/>
        <v>37.27</v>
      </c>
      <c r="AF436" s="120">
        <f t="shared" si="590"/>
        <v>0</v>
      </c>
      <c r="AG436" s="120">
        <f t="shared" si="591"/>
        <v>108</v>
      </c>
      <c r="AH436" s="120">
        <f t="shared" si="592"/>
        <v>1685.84</v>
      </c>
      <c r="AI436" s="119" t="s">
        <v>32</v>
      </c>
    </row>
    <row r="437" s="76" customFormat="1" ht="17" customHeight="1" spans="1:35">
      <c r="A437" s="100">
        <f t="shared" si="570"/>
        <v>434</v>
      </c>
      <c r="B437" s="143" t="s">
        <v>123</v>
      </c>
      <c r="C437" s="186" t="s">
        <v>1136</v>
      </c>
      <c r="D437" s="160" t="s">
        <v>1137</v>
      </c>
      <c r="E437" s="138">
        <v>3726.65</v>
      </c>
      <c r="F437" s="102">
        <v>3726.65</v>
      </c>
      <c r="G437" s="138">
        <v>6014.67</v>
      </c>
      <c r="H437" s="138">
        <v>3726.65</v>
      </c>
      <c r="I437" s="154"/>
      <c r="J437" s="102"/>
      <c r="K437" s="26">
        <f t="shared" si="571"/>
        <v>44.72</v>
      </c>
      <c r="L437" s="26">
        <f t="shared" si="572"/>
        <v>596.26</v>
      </c>
      <c r="M437" s="102">
        <f t="shared" si="573"/>
        <v>481.17</v>
      </c>
      <c r="N437" s="26">
        <f t="shared" si="574"/>
        <v>26.09</v>
      </c>
      <c r="O437" s="102">
        <f t="shared" si="575"/>
        <v>0</v>
      </c>
      <c r="P437" s="102">
        <f t="shared" si="576"/>
        <v>0</v>
      </c>
      <c r="Q437" s="102">
        <f t="shared" si="577"/>
        <v>1148.24</v>
      </c>
      <c r="R437" s="26">
        <f t="shared" si="578"/>
        <v>0</v>
      </c>
      <c r="S437" s="26">
        <f t="shared" si="579"/>
        <v>298.13</v>
      </c>
      <c r="T437" s="102">
        <f t="shared" si="580"/>
        <v>120.29</v>
      </c>
      <c r="U437" s="26">
        <f t="shared" si="581"/>
        <v>11.18</v>
      </c>
      <c r="V437" s="102">
        <f t="shared" si="582"/>
        <v>0</v>
      </c>
      <c r="W437" s="102">
        <f t="shared" si="583"/>
        <v>0</v>
      </c>
      <c r="X437" s="26">
        <f t="shared" si="584"/>
        <v>429.6</v>
      </c>
      <c r="Y437" s="26">
        <f t="shared" si="585"/>
        <v>1577.84</v>
      </c>
      <c r="Z437" s="157"/>
      <c r="AA437" s="119" t="s">
        <v>63</v>
      </c>
      <c r="AB437" s="120">
        <f t="shared" si="586"/>
        <v>44.72</v>
      </c>
      <c r="AC437" s="120">
        <f t="shared" si="587"/>
        <v>894.39</v>
      </c>
      <c r="AD437" s="120">
        <f t="shared" si="588"/>
        <v>601.46</v>
      </c>
      <c r="AE437" s="120">
        <f t="shared" si="589"/>
        <v>37.27</v>
      </c>
      <c r="AF437" s="120">
        <f t="shared" si="590"/>
        <v>0</v>
      </c>
      <c r="AG437" s="120">
        <f t="shared" si="591"/>
        <v>0</v>
      </c>
      <c r="AH437" s="120">
        <f t="shared" si="592"/>
        <v>1577.84</v>
      </c>
      <c r="AI437" s="119" t="s">
        <v>32</v>
      </c>
    </row>
    <row r="438" s="77" customFormat="1" ht="17" customHeight="1" spans="1:35">
      <c r="A438" s="104">
        <f t="shared" si="570"/>
        <v>435</v>
      </c>
      <c r="B438" s="169" t="s">
        <v>552</v>
      </c>
      <c r="C438" s="188" t="s">
        <v>1138</v>
      </c>
      <c r="D438" s="185" t="s">
        <v>1139</v>
      </c>
      <c r="E438" s="153">
        <v>3726.65</v>
      </c>
      <c r="F438" s="107">
        <v>0</v>
      </c>
      <c r="G438" s="153">
        <v>0</v>
      </c>
      <c r="H438" s="153">
        <v>0</v>
      </c>
      <c r="I438" s="155"/>
      <c r="J438" s="107"/>
      <c r="K438" s="105">
        <f t="shared" si="571"/>
        <v>44.72</v>
      </c>
      <c r="L438" s="105">
        <f t="shared" si="572"/>
        <v>0</v>
      </c>
      <c r="M438" s="107">
        <f t="shared" si="573"/>
        <v>0</v>
      </c>
      <c r="N438" s="105">
        <f t="shared" si="574"/>
        <v>0</v>
      </c>
      <c r="O438" s="107">
        <f t="shared" si="575"/>
        <v>0</v>
      </c>
      <c r="P438" s="107">
        <f t="shared" si="576"/>
        <v>0</v>
      </c>
      <c r="Q438" s="107">
        <f t="shared" si="577"/>
        <v>44.72</v>
      </c>
      <c r="R438" s="105">
        <f t="shared" si="578"/>
        <v>0</v>
      </c>
      <c r="S438" s="105">
        <f t="shared" si="579"/>
        <v>0</v>
      </c>
      <c r="T438" s="107">
        <f t="shared" si="580"/>
        <v>0</v>
      </c>
      <c r="U438" s="105">
        <f t="shared" si="581"/>
        <v>0</v>
      </c>
      <c r="V438" s="107">
        <f t="shared" si="582"/>
        <v>0</v>
      </c>
      <c r="W438" s="107">
        <f t="shared" si="583"/>
        <v>0</v>
      </c>
      <c r="X438" s="105">
        <f t="shared" si="584"/>
        <v>0</v>
      </c>
      <c r="Y438" s="105">
        <f t="shared" si="585"/>
        <v>44.72</v>
      </c>
      <c r="Z438" s="175"/>
      <c r="AA438" s="121" t="s">
        <v>44</v>
      </c>
      <c r="AB438" s="122">
        <f t="shared" si="586"/>
        <v>44.72</v>
      </c>
      <c r="AC438" s="122">
        <f t="shared" si="587"/>
        <v>0</v>
      </c>
      <c r="AD438" s="122">
        <f t="shared" si="588"/>
        <v>0</v>
      </c>
      <c r="AE438" s="122">
        <f t="shared" si="589"/>
        <v>0</v>
      </c>
      <c r="AF438" s="122">
        <f t="shared" si="590"/>
        <v>0</v>
      </c>
      <c r="AG438" s="122">
        <f t="shared" si="591"/>
        <v>0</v>
      </c>
      <c r="AH438" s="122">
        <f t="shared" si="592"/>
        <v>44.72</v>
      </c>
      <c r="AI438" s="121" t="s">
        <v>32</v>
      </c>
    </row>
    <row r="439" s="77" customFormat="1" ht="17" customHeight="1" spans="1:35">
      <c r="A439" s="104">
        <f t="shared" si="570"/>
        <v>436</v>
      </c>
      <c r="B439" s="169" t="s">
        <v>552</v>
      </c>
      <c r="C439" s="188" t="s">
        <v>1140</v>
      </c>
      <c r="D439" s="185" t="s">
        <v>1141</v>
      </c>
      <c r="E439" s="153">
        <v>3726.65</v>
      </c>
      <c r="F439" s="107">
        <v>0</v>
      </c>
      <c r="G439" s="153">
        <v>0</v>
      </c>
      <c r="H439" s="153">
        <v>0</v>
      </c>
      <c r="I439" s="155"/>
      <c r="J439" s="107"/>
      <c r="K439" s="105">
        <f t="shared" si="571"/>
        <v>44.72</v>
      </c>
      <c r="L439" s="105">
        <f t="shared" si="572"/>
        <v>0</v>
      </c>
      <c r="M439" s="107">
        <f t="shared" si="573"/>
        <v>0</v>
      </c>
      <c r="N439" s="105">
        <f t="shared" si="574"/>
        <v>0</v>
      </c>
      <c r="O439" s="107">
        <f t="shared" si="575"/>
        <v>0</v>
      </c>
      <c r="P439" s="107">
        <f t="shared" si="576"/>
        <v>0</v>
      </c>
      <c r="Q439" s="107">
        <f t="shared" si="577"/>
        <v>44.72</v>
      </c>
      <c r="R439" s="105">
        <f t="shared" si="578"/>
        <v>0</v>
      </c>
      <c r="S439" s="105">
        <f t="shared" si="579"/>
        <v>0</v>
      </c>
      <c r="T439" s="107">
        <f t="shared" si="580"/>
        <v>0</v>
      </c>
      <c r="U439" s="105">
        <f t="shared" si="581"/>
        <v>0</v>
      </c>
      <c r="V439" s="107">
        <f t="shared" si="582"/>
        <v>0</v>
      </c>
      <c r="W439" s="107">
        <f t="shared" si="583"/>
        <v>0</v>
      </c>
      <c r="X439" s="105">
        <f t="shared" si="584"/>
        <v>0</v>
      </c>
      <c r="Y439" s="105">
        <f t="shared" si="585"/>
        <v>44.72</v>
      </c>
      <c r="Z439" s="175"/>
      <c r="AA439" s="121" t="s">
        <v>44</v>
      </c>
      <c r="AB439" s="122">
        <f t="shared" si="586"/>
        <v>44.72</v>
      </c>
      <c r="AC439" s="122">
        <f t="shared" si="587"/>
        <v>0</v>
      </c>
      <c r="AD439" s="122">
        <f t="shared" si="588"/>
        <v>0</v>
      </c>
      <c r="AE439" s="122">
        <f t="shared" si="589"/>
        <v>0</v>
      </c>
      <c r="AF439" s="122">
        <f t="shared" si="590"/>
        <v>0</v>
      </c>
      <c r="AG439" s="122">
        <f t="shared" si="591"/>
        <v>0</v>
      </c>
      <c r="AH439" s="122">
        <f t="shared" si="592"/>
        <v>44.72</v>
      </c>
      <c r="AI439" s="121" t="s">
        <v>32</v>
      </c>
    </row>
    <row r="440" s="77" customFormat="1" ht="17" customHeight="1" spans="1:35">
      <c r="A440" s="104">
        <f t="shared" si="570"/>
        <v>437</v>
      </c>
      <c r="B440" s="169" t="s">
        <v>552</v>
      </c>
      <c r="C440" s="188" t="s">
        <v>1142</v>
      </c>
      <c r="D440" s="189" t="s">
        <v>1143</v>
      </c>
      <c r="E440" s="153">
        <v>3726.65</v>
      </c>
      <c r="F440" s="107">
        <v>0</v>
      </c>
      <c r="G440" s="153">
        <v>0</v>
      </c>
      <c r="H440" s="153">
        <v>0</v>
      </c>
      <c r="I440" s="155"/>
      <c r="J440" s="107"/>
      <c r="K440" s="105">
        <f t="shared" si="571"/>
        <v>44.72</v>
      </c>
      <c r="L440" s="105">
        <f t="shared" si="572"/>
        <v>0</v>
      </c>
      <c r="M440" s="107">
        <f t="shared" si="573"/>
        <v>0</v>
      </c>
      <c r="N440" s="105">
        <f t="shared" si="574"/>
        <v>0</v>
      </c>
      <c r="O440" s="107">
        <f t="shared" si="575"/>
        <v>0</v>
      </c>
      <c r="P440" s="107">
        <f t="shared" si="576"/>
        <v>0</v>
      </c>
      <c r="Q440" s="107">
        <f t="shared" si="577"/>
        <v>44.72</v>
      </c>
      <c r="R440" s="105">
        <f t="shared" si="578"/>
        <v>0</v>
      </c>
      <c r="S440" s="105">
        <f t="shared" si="579"/>
        <v>0</v>
      </c>
      <c r="T440" s="107">
        <f t="shared" si="580"/>
        <v>0</v>
      </c>
      <c r="U440" s="105">
        <f t="shared" si="581"/>
        <v>0</v>
      </c>
      <c r="V440" s="107">
        <f t="shared" si="582"/>
        <v>0</v>
      </c>
      <c r="W440" s="107">
        <f t="shared" si="583"/>
        <v>0</v>
      </c>
      <c r="X440" s="105">
        <f t="shared" si="584"/>
        <v>0</v>
      </c>
      <c r="Y440" s="105">
        <f t="shared" si="585"/>
        <v>44.72</v>
      </c>
      <c r="Z440" s="175"/>
      <c r="AA440" s="121" t="s">
        <v>44</v>
      </c>
      <c r="AB440" s="122">
        <f t="shared" si="586"/>
        <v>44.72</v>
      </c>
      <c r="AC440" s="122">
        <f t="shared" si="587"/>
        <v>0</v>
      </c>
      <c r="AD440" s="122">
        <f t="shared" si="588"/>
        <v>0</v>
      </c>
      <c r="AE440" s="122">
        <f t="shared" si="589"/>
        <v>0</v>
      </c>
      <c r="AF440" s="122">
        <f t="shared" si="590"/>
        <v>0</v>
      </c>
      <c r="AG440" s="122">
        <f t="shared" si="591"/>
        <v>0</v>
      </c>
      <c r="AH440" s="122">
        <f t="shared" si="592"/>
        <v>44.72</v>
      </c>
      <c r="AI440" s="121" t="s">
        <v>32</v>
      </c>
    </row>
    <row r="441" s="76" customFormat="1" ht="17" customHeight="1" spans="1:35">
      <c r="A441" s="100">
        <f t="shared" si="570"/>
        <v>438</v>
      </c>
      <c r="B441" s="143" t="s">
        <v>552</v>
      </c>
      <c r="C441" s="187" t="s">
        <v>1144</v>
      </c>
      <c r="D441" s="190" t="s">
        <v>1145</v>
      </c>
      <c r="E441" s="138">
        <v>3726.65</v>
      </c>
      <c r="F441" s="102">
        <v>3726.65</v>
      </c>
      <c r="G441" s="138">
        <v>6014.67</v>
      </c>
      <c r="H441" s="138">
        <v>3726.65</v>
      </c>
      <c r="I441" s="154"/>
      <c r="J441" s="102">
        <v>108</v>
      </c>
      <c r="K441" s="26">
        <f t="shared" si="571"/>
        <v>44.72</v>
      </c>
      <c r="L441" s="26">
        <f t="shared" si="572"/>
        <v>596.26</v>
      </c>
      <c r="M441" s="102">
        <f t="shared" si="573"/>
        <v>481.17</v>
      </c>
      <c r="N441" s="26">
        <f t="shared" si="574"/>
        <v>26.09</v>
      </c>
      <c r="O441" s="102">
        <f t="shared" si="575"/>
        <v>0</v>
      </c>
      <c r="P441" s="102">
        <f t="shared" si="576"/>
        <v>54</v>
      </c>
      <c r="Q441" s="102">
        <f t="shared" si="577"/>
        <v>1202.24</v>
      </c>
      <c r="R441" s="26">
        <f t="shared" si="578"/>
        <v>0</v>
      </c>
      <c r="S441" s="26">
        <f t="shared" si="579"/>
        <v>298.13</v>
      </c>
      <c r="T441" s="102">
        <f t="shared" si="580"/>
        <v>120.29</v>
      </c>
      <c r="U441" s="26">
        <f t="shared" si="581"/>
        <v>11.18</v>
      </c>
      <c r="V441" s="102">
        <f t="shared" si="582"/>
        <v>0</v>
      </c>
      <c r="W441" s="102">
        <f t="shared" si="583"/>
        <v>54</v>
      </c>
      <c r="X441" s="26">
        <f t="shared" si="584"/>
        <v>483.6</v>
      </c>
      <c r="Y441" s="26">
        <f t="shared" si="585"/>
        <v>1685.84</v>
      </c>
      <c r="Z441" s="157"/>
      <c r="AA441" s="119" t="s">
        <v>44</v>
      </c>
      <c r="AB441" s="120">
        <f t="shared" si="586"/>
        <v>44.72</v>
      </c>
      <c r="AC441" s="120">
        <f t="shared" si="587"/>
        <v>894.39</v>
      </c>
      <c r="AD441" s="120">
        <f t="shared" si="588"/>
        <v>601.46</v>
      </c>
      <c r="AE441" s="120">
        <f t="shared" si="589"/>
        <v>37.27</v>
      </c>
      <c r="AF441" s="120">
        <f t="shared" si="590"/>
        <v>0</v>
      </c>
      <c r="AG441" s="120">
        <f t="shared" si="591"/>
        <v>108</v>
      </c>
      <c r="AH441" s="120">
        <f t="shared" si="592"/>
        <v>1685.84</v>
      </c>
      <c r="AI441" s="119" t="s">
        <v>32</v>
      </c>
    </row>
    <row r="442" s="76" customFormat="1" ht="17" customHeight="1" spans="1:35">
      <c r="A442" s="100">
        <f t="shared" si="570"/>
        <v>439</v>
      </c>
      <c r="B442" s="143" t="s">
        <v>103</v>
      </c>
      <c r="C442" s="187" t="s">
        <v>1146</v>
      </c>
      <c r="D442" s="190" t="s">
        <v>1147</v>
      </c>
      <c r="E442" s="138">
        <v>3726.65</v>
      </c>
      <c r="F442" s="102">
        <v>3726.65</v>
      </c>
      <c r="G442" s="138">
        <v>6014.67</v>
      </c>
      <c r="H442" s="138">
        <v>3726.65</v>
      </c>
      <c r="I442" s="154"/>
      <c r="J442" s="102">
        <v>108</v>
      </c>
      <c r="K442" s="26">
        <f t="shared" si="571"/>
        <v>44.72</v>
      </c>
      <c r="L442" s="26">
        <f t="shared" si="572"/>
        <v>596.26</v>
      </c>
      <c r="M442" s="102">
        <f t="shared" si="573"/>
        <v>481.17</v>
      </c>
      <c r="N442" s="26">
        <f t="shared" si="574"/>
        <v>26.09</v>
      </c>
      <c r="O442" s="102">
        <f t="shared" si="575"/>
        <v>0</v>
      </c>
      <c r="P442" s="102">
        <f t="shared" si="576"/>
        <v>54</v>
      </c>
      <c r="Q442" s="102">
        <f t="shared" si="577"/>
        <v>1202.24</v>
      </c>
      <c r="R442" s="26">
        <f t="shared" si="578"/>
        <v>0</v>
      </c>
      <c r="S442" s="26">
        <f t="shared" si="579"/>
        <v>298.13</v>
      </c>
      <c r="T442" s="102">
        <f t="shared" si="580"/>
        <v>120.29</v>
      </c>
      <c r="U442" s="26">
        <f t="shared" si="581"/>
        <v>11.18</v>
      </c>
      <c r="V442" s="102">
        <f t="shared" si="582"/>
        <v>0</v>
      </c>
      <c r="W442" s="102">
        <f t="shared" si="583"/>
        <v>54</v>
      </c>
      <c r="X442" s="26">
        <f t="shared" si="584"/>
        <v>483.6</v>
      </c>
      <c r="Y442" s="26">
        <f t="shared" si="585"/>
        <v>1685.84</v>
      </c>
      <c r="Z442" s="157"/>
      <c r="AA442" s="119" t="s">
        <v>42</v>
      </c>
      <c r="AB442" s="120">
        <f t="shared" si="586"/>
        <v>44.72</v>
      </c>
      <c r="AC442" s="120">
        <f t="shared" si="587"/>
        <v>894.39</v>
      </c>
      <c r="AD442" s="120">
        <f t="shared" si="588"/>
        <v>601.46</v>
      </c>
      <c r="AE442" s="120">
        <f t="shared" si="589"/>
        <v>37.27</v>
      </c>
      <c r="AF442" s="120">
        <f t="shared" si="590"/>
        <v>0</v>
      </c>
      <c r="AG442" s="120">
        <f t="shared" si="591"/>
        <v>108</v>
      </c>
      <c r="AH442" s="120">
        <f t="shared" si="592"/>
        <v>1685.84</v>
      </c>
      <c r="AI442" s="119" t="s">
        <v>32</v>
      </c>
    </row>
    <row r="443" s="77" customFormat="1" ht="17" customHeight="1" spans="1:35">
      <c r="A443" s="104">
        <f t="shared" si="570"/>
        <v>440</v>
      </c>
      <c r="B443" s="169" t="s">
        <v>103</v>
      </c>
      <c r="C443" s="188" t="s">
        <v>1148</v>
      </c>
      <c r="D443" s="189" t="s">
        <v>1149</v>
      </c>
      <c r="E443" s="153">
        <v>3726.65</v>
      </c>
      <c r="F443" s="107">
        <v>0</v>
      </c>
      <c r="G443" s="153">
        <v>0</v>
      </c>
      <c r="H443" s="153">
        <v>0</v>
      </c>
      <c r="I443" s="155"/>
      <c r="J443" s="107"/>
      <c r="K443" s="105">
        <f t="shared" si="571"/>
        <v>44.72</v>
      </c>
      <c r="L443" s="105">
        <f t="shared" si="572"/>
        <v>0</v>
      </c>
      <c r="M443" s="107">
        <f t="shared" si="573"/>
        <v>0</v>
      </c>
      <c r="N443" s="105">
        <f t="shared" si="574"/>
        <v>0</v>
      </c>
      <c r="O443" s="107">
        <f t="shared" si="575"/>
        <v>0</v>
      </c>
      <c r="P443" s="107">
        <f t="shared" si="576"/>
        <v>0</v>
      </c>
      <c r="Q443" s="107">
        <f t="shared" si="577"/>
        <v>44.72</v>
      </c>
      <c r="R443" s="105">
        <f t="shared" si="578"/>
        <v>0</v>
      </c>
      <c r="S443" s="105">
        <f t="shared" si="579"/>
        <v>0</v>
      </c>
      <c r="T443" s="107">
        <f t="shared" si="580"/>
        <v>0</v>
      </c>
      <c r="U443" s="105">
        <f t="shared" si="581"/>
        <v>0</v>
      </c>
      <c r="V443" s="107">
        <f t="shared" si="582"/>
        <v>0</v>
      </c>
      <c r="W443" s="107">
        <f t="shared" si="583"/>
        <v>0</v>
      </c>
      <c r="X443" s="105">
        <f t="shared" si="584"/>
        <v>0</v>
      </c>
      <c r="Y443" s="105">
        <f t="shared" si="585"/>
        <v>44.72</v>
      </c>
      <c r="Z443" s="175"/>
      <c r="AA443" s="121" t="s">
        <v>73</v>
      </c>
      <c r="AB443" s="122">
        <f t="shared" si="586"/>
        <v>44.72</v>
      </c>
      <c r="AC443" s="122">
        <f t="shared" si="587"/>
        <v>0</v>
      </c>
      <c r="AD443" s="122">
        <f t="shared" si="588"/>
        <v>0</v>
      </c>
      <c r="AE443" s="122">
        <f t="shared" si="589"/>
        <v>0</v>
      </c>
      <c r="AF443" s="122">
        <f t="shared" si="590"/>
        <v>0</v>
      </c>
      <c r="AG443" s="122">
        <f t="shared" si="591"/>
        <v>0</v>
      </c>
      <c r="AH443" s="122">
        <f t="shared" si="592"/>
        <v>44.72</v>
      </c>
      <c r="AI443" s="121" t="s">
        <v>32</v>
      </c>
    </row>
    <row r="444" s="77" customFormat="1" ht="17" customHeight="1" spans="1:35">
      <c r="A444" s="104">
        <f t="shared" ref="A444:A456" si="593">ROW()-3</f>
        <v>441</v>
      </c>
      <c r="B444" s="169" t="s">
        <v>103</v>
      </c>
      <c r="C444" s="191" t="s">
        <v>1150</v>
      </c>
      <c r="D444" s="189" t="s">
        <v>1151</v>
      </c>
      <c r="E444" s="153">
        <v>3726.65</v>
      </c>
      <c r="F444" s="107">
        <v>0</v>
      </c>
      <c r="G444" s="153">
        <v>0</v>
      </c>
      <c r="H444" s="153">
        <v>0</v>
      </c>
      <c r="I444" s="155"/>
      <c r="J444" s="153"/>
      <c r="K444" s="105">
        <f t="shared" ref="K444:K456" si="594">ROUND(E444*0.012,2)</f>
        <v>44.72</v>
      </c>
      <c r="L444" s="105">
        <f t="shared" ref="L444:L456" si="595">ROUND(F444*0.16,2)</f>
        <v>0</v>
      </c>
      <c r="M444" s="107">
        <f t="shared" ref="M444:M456" si="596">ROUND(G444*0.08,2)</f>
        <v>0</v>
      </c>
      <c r="N444" s="105">
        <f t="shared" ref="N444:N456" si="597">ROUND(H444*0.007,2)</f>
        <v>0</v>
      </c>
      <c r="O444" s="107">
        <f t="shared" ref="O444:O456" si="598">I444*5%</f>
        <v>0</v>
      </c>
      <c r="P444" s="107">
        <f t="shared" ref="P444:P456" si="599">J444*50%</f>
        <v>0</v>
      </c>
      <c r="Q444" s="107">
        <f t="shared" ref="Q444:Q456" si="600">SUM(K444:P444)</f>
        <v>44.72</v>
      </c>
      <c r="R444" s="105">
        <f t="shared" ref="R444:R456" si="601">E444*0</f>
        <v>0</v>
      </c>
      <c r="S444" s="105">
        <f t="shared" ref="S444:S456" si="602">ROUND(F444*0.08,2)</f>
        <v>0</v>
      </c>
      <c r="T444" s="107">
        <f t="shared" ref="T444:T456" si="603">ROUND(G444*0.02,2)</f>
        <v>0</v>
      </c>
      <c r="U444" s="105">
        <f t="shared" ref="U444:U456" si="604">ROUND(H444*0.003,2)</f>
        <v>0</v>
      </c>
      <c r="V444" s="107">
        <f t="shared" ref="V444:V456" si="605">I444*5%</f>
        <v>0</v>
      </c>
      <c r="W444" s="107">
        <f t="shared" ref="W444:W456" si="606">J444*50%</f>
        <v>0</v>
      </c>
      <c r="X444" s="105">
        <f t="shared" ref="X444:X456" si="607">SUM(R444:W444)</f>
        <v>0</v>
      </c>
      <c r="Y444" s="105">
        <f t="shared" ref="Y444:Y456" si="608">Q444+X444</f>
        <v>44.72</v>
      </c>
      <c r="Z444" s="175"/>
      <c r="AA444" s="121" t="s">
        <v>73</v>
      </c>
      <c r="AB444" s="122">
        <f t="shared" ref="AB444:AB457" si="609">K444+R444</f>
        <v>44.72</v>
      </c>
      <c r="AC444" s="122">
        <f t="shared" ref="AC444:AC457" si="610">L444+S444</f>
        <v>0</v>
      </c>
      <c r="AD444" s="122">
        <f t="shared" ref="AD444:AD457" si="611">M444+T444</f>
        <v>0</v>
      </c>
      <c r="AE444" s="122">
        <f t="shared" ref="AE444:AE457" si="612">N444+U444</f>
        <v>0</v>
      </c>
      <c r="AF444" s="122">
        <f t="shared" ref="AF444:AF457" si="613">O444+V444</f>
        <v>0</v>
      </c>
      <c r="AG444" s="122">
        <f t="shared" ref="AG444:AG457" si="614">P444+W444</f>
        <v>0</v>
      </c>
      <c r="AH444" s="122">
        <f t="shared" ref="AH444:AH457" si="615">Q444+X444</f>
        <v>44.72</v>
      </c>
      <c r="AI444" s="121" t="s">
        <v>32</v>
      </c>
    </row>
    <row r="445" s="76" customFormat="1" ht="17" customHeight="1" spans="1:35">
      <c r="A445" s="100">
        <f t="shared" si="593"/>
        <v>442</v>
      </c>
      <c r="B445" s="143" t="s">
        <v>196</v>
      </c>
      <c r="C445" s="192" t="s">
        <v>1152</v>
      </c>
      <c r="D445" s="190" t="s">
        <v>1153</v>
      </c>
      <c r="E445" s="138">
        <v>3726.65</v>
      </c>
      <c r="F445" s="102">
        <v>3726.65</v>
      </c>
      <c r="G445" s="138">
        <v>6014.67</v>
      </c>
      <c r="H445" s="138">
        <v>3726.65</v>
      </c>
      <c r="I445" s="154"/>
      <c r="J445" s="102"/>
      <c r="K445" s="26">
        <f t="shared" si="594"/>
        <v>44.72</v>
      </c>
      <c r="L445" s="26">
        <f t="shared" si="595"/>
        <v>596.26</v>
      </c>
      <c r="M445" s="102">
        <f t="shared" si="596"/>
        <v>481.17</v>
      </c>
      <c r="N445" s="26">
        <f t="shared" si="597"/>
        <v>26.09</v>
      </c>
      <c r="O445" s="102">
        <f t="shared" si="598"/>
        <v>0</v>
      </c>
      <c r="P445" s="102">
        <f t="shared" si="599"/>
        <v>0</v>
      </c>
      <c r="Q445" s="102">
        <f t="shared" si="600"/>
        <v>1148.24</v>
      </c>
      <c r="R445" s="26">
        <f t="shared" si="601"/>
        <v>0</v>
      </c>
      <c r="S445" s="26">
        <f t="shared" si="602"/>
        <v>298.13</v>
      </c>
      <c r="T445" s="102">
        <f t="shared" si="603"/>
        <v>120.29</v>
      </c>
      <c r="U445" s="26">
        <f t="shared" si="604"/>
        <v>11.18</v>
      </c>
      <c r="V445" s="102">
        <f t="shared" si="605"/>
        <v>0</v>
      </c>
      <c r="W445" s="102">
        <f t="shared" si="606"/>
        <v>0</v>
      </c>
      <c r="X445" s="26">
        <f t="shared" si="607"/>
        <v>429.6</v>
      </c>
      <c r="Y445" s="26">
        <f t="shared" si="608"/>
        <v>1577.84</v>
      </c>
      <c r="Z445" s="157"/>
      <c r="AA445" s="195" t="s">
        <v>55</v>
      </c>
      <c r="AB445" s="120">
        <f t="shared" si="609"/>
        <v>44.72</v>
      </c>
      <c r="AC445" s="120">
        <f t="shared" si="610"/>
        <v>894.39</v>
      </c>
      <c r="AD445" s="120">
        <f t="shared" si="611"/>
        <v>601.46</v>
      </c>
      <c r="AE445" s="120">
        <f t="shared" si="612"/>
        <v>37.27</v>
      </c>
      <c r="AF445" s="120">
        <f t="shared" si="613"/>
        <v>0</v>
      </c>
      <c r="AG445" s="120">
        <f t="shared" si="614"/>
        <v>0</v>
      </c>
      <c r="AH445" s="120">
        <f t="shared" si="615"/>
        <v>1577.84</v>
      </c>
      <c r="AI445" s="119" t="s">
        <v>32</v>
      </c>
    </row>
    <row r="446" s="76" customFormat="1" ht="17" customHeight="1" spans="1:35">
      <c r="A446" s="100">
        <f t="shared" si="593"/>
        <v>443</v>
      </c>
      <c r="B446" s="143" t="s">
        <v>246</v>
      </c>
      <c r="C446" s="192" t="s">
        <v>1154</v>
      </c>
      <c r="D446" s="190" t="s">
        <v>1155</v>
      </c>
      <c r="E446" s="138">
        <v>3726.65</v>
      </c>
      <c r="F446" s="102">
        <v>3726.65</v>
      </c>
      <c r="G446" s="138">
        <v>6014.67</v>
      </c>
      <c r="H446" s="138">
        <v>3726.65</v>
      </c>
      <c r="I446" s="154"/>
      <c r="J446" s="102">
        <v>108</v>
      </c>
      <c r="K446" s="26">
        <f t="shared" si="594"/>
        <v>44.72</v>
      </c>
      <c r="L446" s="26">
        <f t="shared" si="595"/>
        <v>596.26</v>
      </c>
      <c r="M446" s="102">
        <f t="shared" si="596"/>
        <v>481.17</v>
      </c>
      <c r="N446" s="26">
        <f t="shared" si="597"/>
        <v>26.09</v>
      </c>
      <c r="O446" s="102">
        <f t="shared" si="598"/>
        <v>0</v>
      </c>
      <c r="P446" s="102">
        <f t="shared" si="599"/>
        <v>54</v>
      </c>
      <c r="Q446" s="102">
        <f t="shared" si="600"/>
        <v>1202.24</v>
      </c>
      <c r="R446" s="26">
        <f t="shared" si="601"/>
        <v>0</v>
      </c>
      <c r="S446" s="26">
        <f t="shared" si="602"/>
        <v>298.13</v>
      </c>
      <c r="T446" s="102">
        <f t="shared" si="603"/>
        <v>120.29</v>
      </c>
      <c r="U446" s="26">
        <f t="shared" si="604"/>
        <v>11.18</v>
      </c>
      <c r="V446" s="102">
        <f t="shared" si="605"/>
        <v>0</v>
      </c>
      <c r="W446" s="102">
        <f t="shared" si="606"/>
        <v>54</v>
      </c>
      <c r="X446" s="26">
        <f t="shared" si="607"/>
        <v>483.6</v>
      </c>
      <c r="Y446" s="26">
        <f t="shared" si="608"/>
        <v>1685.84</v>
      </c>
      <c r="Z446" s="157"/>
      <c r="AA446" s="195" t="s">
        <v>56</v>
      </c>
      <c r="AB446" s="120">
        <f t="shared" si="609"/>
        <v>44.72</v>
      </c>
      <c r="AC446" s="120">
        <f t="shared" si="610"/>
        <v>894.39</v>
      </c>
      <c r="AD446" s="120">
        <f t="shared" si="611"/>
        <v>601.46</v>
      </c>
      <c r="AE446" s="120">
        <f t="shared" si="612"/>
        <v>37.27</v>
      </c>
      <c r="AF446" s="120">
        <f t="shared" si="613"/>
        <v>0</v>
      </c>
      <c r="AG446" s="120">
        <f t="shared" si="614"/>
        <v>108</v>
      </c>
      <c r="AH446" s="120">
        <f t="shared" si="615"/>
        <v>1685.84</v>
      </c>
      <c r="AI446" s="119" t="s">
        <v>32</v>
      </c>
    </row>
    <row r="447" s="76" customFormat="1" ht="17" customHeight="1" spans="1:35">
      <c r="A447" s="100">
        <f t="shared" si="593"/>
        <v>444</v>
      </c>
      <c r="B447" s="143" t="s">
        <v>201</v>
      </c>
      <c r="C447" s="192" t="s">
        <v>1156</v>
      </c>
      <c r="D447" s="190" t="s">
        <v>1157</v>
      </c>
      <c r="E447" s="138">
        <v>3726.65</v>
      </c>
      <c r="F447" s="102">
        <v>3726.65</v>
      </c>
      <c r="G447" s="138">
        <v>6014.67</v>
      </c>
      <c r="H447" s="138">
        <v>3726.65</v>
      </c>
      <c r="I447" s="154"/>
      <c r="J447" s="102">
        <v>108</v>
      </c>
      <c r="K447" s="26">
        <f t="shared" si="594"/>
        <v>44.72</v>
      </c>
      <c r="L447" s="26">
        <f t="shared" si="595"/>
        <v>596.26</v>
      </c>
      <c r="M447" s="102">
        <f t="shared" si="596"/>
        <v>481.17</v>
      </c>
      <c r="N447" s="26">
        <f t="shared" si="597"/>
        <v>26.09</v>
      </c>
      <c r="O447" s="102">
        <f t="shared" si="598"/>
        <v>0</v>
      </c>
      <c r="P447" s="102">
        <f t="shared" si="599"/>
        <v>54</v>
      </c>
      <c r="Q447" s="102">
        <f t="shared" si="600"/>
        <v>1202.24</v>
      </c>
      <c r="R447" s="26">
        <f t="shared" si="601"/>
        <v>0</v>
      </c>
      <c r="S447" s="26">
        <f t="shared" si="602"/>
        <v>298.13</v>
      </c>
      <c r="T447" s="102">
        <f t="shared" si="603"/>
        <v>120.29</v>
      </c>
      <c r="U447" s="26">
        <f t="shared" si="604"/>
        <v>11.18</v>
      </c>
      <c r="V447" s="102">
        <f t="shared" si="605"/>
        <v>0</v>
      </c>
      <c r="W447" s="102">
        <f t="shared" si="606"/>
        <v>54</v>
      </c>
      <c r="X447" s="26">
        <f t="shared" si="607"/>
        <v>483.6</v>
      </c>
      <c r="Y447" s="26">
        <f t="shared" si="608"/>
        <v>1685.84</v>
      </c>
      <c r="Z447" s="157"/>
      <c r="AA447" s="195" t="s">
        <v>46</v>
      </c>
      <c r="AB447" s="120">
        <f t="shared" si="609"/>
        <v>44.72</v>
      </c>
      <c r="AC447" s="120">
        <f t="shared" si="610"/>
        <v>894.39</v>
      </c>
      <c r="AD447" s="120">
        <f t="shared" si="611"/>
        <v>601.46</v>
      </c>
      <c r="AE447" s="120">
        <f t="shared" si="612"/>
        <v>37.27</v>
      </c>
      <c r="AF447" s="120">
        <f t="shared" si="613"/>
        <v>0</v>
      </c>
      <c r="AG447" s="120">
        <f t="shared" si="614"/>
        <v>108</v>
      </c>
      <c r="AH447" s="120">
        <f t="shared" si="615"/>
        <v>1685.84</v>
      </c>
      <c r="AI447" s="119" t="s">
        <v>32</v>
      </c>
    </row>
    <row r="448" s="76" customFormat="1" ht="17" customHeight="1" spans="1:35">
      <c r="A448" s="100">
        <f t="shared" si="593"/>
        <v>445</v>
      </c>
      <c r="B448" s="143" t="s">
        <v>552</v>
      </c>
      <c r="C448" s="192" t="s">
        <v>1158</v>
      </c>
      <c r="D448" s="190" t="s">
        <v>1159</v>
      </c>
      <c r="E448" s="138">
        <v>3726.65</v>
      </c>
      <c r="F448" s="102">
        <v>3726.65</v>
      </c>
      <c r="G448" s="138">
        <v>6014.67</v>
      </c>
      <c r="H448" s="138">
        <v>3726.65</v>
      </c>
      <c r="I448" s="154"/>
      <c r="J448" s="102">
        <v>108</v>
      </c>
      <c r="K448" s="26">
        <f t="shared" si="594"/>
        <v>44.72</v>
      </c>
      <c r="L448" s="26">
        <f t="shared" si="595"/>
        <v>596.26</v>
      </c>
      <c r="M448" s="102">
        <f t="shared" si="596"/>
        <v>481.17</v>
      </c>
      <c r="N448" s="26">
        <f t="shared" si="597"/>
        <v>26.09</v>
      </c>
      <c r="O448" s="102">
        <f t="shared" si="598"/>
        <v>0</v>
      </c>
      <c r="P448" s="102">
        <f t="shared" si="599"/>
        <v>54</v>
      </c>
      <c r="Q448" s="102">
        <f t="shared" si="600"/>
        <v>1202.24</v>
      </c>
      <c r="R448" s="26">
        <f t="shared" si="601"/>
        <v>0</v>
      </c>
      <c r="S448" s="26">
        <f t="shared" si="602"/>
        <v>298.13</v>
      </c>
      <c r="T448" s="102">
        <f t="shared" si="603"/>
        <v>120.29</v>
      </c>
      <c r="U448" s="26">
        <f t="shared" si="604"/>
        <v>11.18</v>
      </c>
      <c r="V448" s="102">
        <f t="shared" si="605"/>
        <v>0</v>
      </c>
      <c r="W448" s="102">
        <f t="shared" si="606"/>
        <v>54</v>
      </c>
      <c r="X448" s="26">
        <f t="shared" si="607"/>
        <v>483.6</v>
      </c>
      <c r="Y448" s="26">
        <f t="shared" si="608"/>
        <v>1685.84</v>
      </c>
      <c r="Z448" s="157"/>
      <c r="AA448" s="119" t="s">
        <v>44</v>
      </c>
      <c r="AB448" s="120">
        <f t="shared" si="609"/>
        <v>44.72</v>
      </c>
      <c r="AC448" s="120">
        <f t="shared" si="610"/>
        <v>894.39</v>
      </c>
      <c r="AD448" s="120">
        <f t="shared" si="611"/>
        <v>601.46</v>
      </c>
      <c r="AE448" s="120">
        <f t="shared" si="612"/>
        <v>37.27</v>
      </c>
      <c r="AF448" s="120">
        <f t="shared" si="613"/>
        <v>0</v>
      </c>
      <c r="AG448" s="120">
        <f t="shared" si="614"/>
        <v>108</v>
      </c>
      <c r="AH448" s="120">
        <f t="shared" si="615"/>
        <v>1685.84</v>
      </c>
      <c r="AI448" s="119" t="s">
        <v>32</v>
      </c>
    </row>
    <row r="449" s="76" customFormat="1" ht="17" customHeight="1" spans="1:35">
      <c r="A449" s="100">
        <f t="shared" si="593"/>
        <v>446</v>
      </c>
      <c r="B449" s="143" t="s">
        <v>552</v>
      </c>
      <c r="C449" s="192" t="s">
        <v>1160</v>
      </c>
      <c r="D449" s="190" t="s">
        <v>1161</v>
      </c>
      <c r="E449" s="138">
        <v>3726.65</v>
      </c>
      <c r="F449" s="102">
        <v>3726.65</v>
      </c>
      <c r="G449" s="138">
        <v>6014.67</v>
      </c>
      <c r="H449" s="138">
        <v>3726.65</v>
      </c>
      <c r="I449" s="154"/>
      <c r="J449" s="102">
        <v>108</v>
      </c>
      <c r="K449" s="26">
        <f t="shared" si="594"/>
        <v>44.72</v>
      </c>
      <c r="L449" s="26">
        <f t="shared" si="595"/>
        <v>596.26</v>
      </c>
      <c r="M449" s="102">
        <f t="shared" si="596"/>
        <v>481.17</v>
      </c>
      <c r="N449" s="26">
        <f t="shared" si="597"/>
        <v>26.09</v>
      </c>
      <c r="O449" s="102">
        <f t="shared" si="598"/>
        <v>0</v>
      </c>
      <c r="P449" s="102">
        <f t="shared" si="599"/>
        <v>54</v>
      </c>
      <c r="Q449" s="102">
        <f t="shared" si="600"/>
        <v>1202.24</v>
      </c>
      <c r="R449" s="26">
        <f t="shared" si="601"/>
        <v>0</v>
      </c>
      <c r="S449" s="26">
        <f t="shared" si="602"/>
        <v>298.13</v>
      </c>
      <c r="T449" s="102">
        <f t="shared" si="603"/>
        <v>120.29</v>
      </c>
      <c r="U449" s="26">
        <f t="shared" si="604"/>
        <v>11.18</v>
      </c>
      <c r="V449" s="102">
        <f t="shared" si="605"/>
        <v>0</v>
      </c>
      <c r="W449" s="102">
        <f t="shared" si="606"/>
        <v>54</v>
      </c>
      <c r="X449" s="26">
        <f t="shared" si="607"/>
        <v>483.6</v>
      </c>
      <c r="Y449" s="26">
        <f t="shared" si="608"/>
        <v>1685.84</v>
      </c>
      <c r="Z449" s="157"/>
      <c r="AA449" s="119" t="s">
        <v>44</v>
      </c>
      <c r="AB449" s="120">
        <f t="shared" si="609"/>
        <v>44.72</v>
      </c>
      <c r="AC449" s="120">
        <f t="shared" si="610"/>
        <v>894.39</v>
      </c>
      <c r="AD449" s="120">
        <f t="shared" si="611"/>
        <v>601.46</v>
      </c>
      <c r="AE449" s="120">
        <f t="shared" si="612"/>
        <v>37.27</v>
      </c>
      <c r="AF449" s="120">
        <f t="shared" si="613"/>
        <v>0</v>
      </c>
      <c r="AG449" s="120">
        <f t="shared" si="614"/>
        <v>108</v>
      </c>
      <c r="AH449" s="120">
        <f t="shared" si="615"/>
        <v>1685.84</v>
      </c>
      <c r="AI449" s="119" t="s">
        <v>32</v>
      </c>
    </row>
    <row r="450" s="77" customFormat="1" ht="17" customHeight="1" spans="1:35">
      <c r="A450" s="104">
        <f t="shared" si="593"/>
        <v>447</v>
      </c>
      <c r="B450" s="169" t="s">
        <v>246</v>
      </c>
      <c r="C450" s="191" t="s">
        <v>1162</v>
      </c>
      <c r="D450" s="189" t="s">
        <v>1163</v>
      </c>
      <c r="E450" s="153">
        <v>3726.65</v>
      </c>
      <c r="F450" s="107">
        <v>0</v>
      </c>
      <c r="G450" s="153">
        <v>0</v>
      </c>
      <c r="H450" s="153">
        <v>0</v>
      </c>
      <c r="I450" s="155"/>
      <c r="J450" s="153"/>
      <c r="K450" s="105">
        <f t="shared" si="594"/>
        <v>44.72</v>
      </c>
      <c r="L450" s="105">
        <f t="shared" si="595"/>
        <v>0</v>
      </c>
      <c r="M450" s="107">
        <f t="shared" si="596"/>
        <v>0</v>
      </c>
      <c r="N450" s="105">
        <f t="shared" si="597"/>
        <v>0</v>
      </c>
      <c r="O450" s="107">
        <f t="shared" si="598"/>
        <v>0</v>
      </c>
      <c r="P450" s="107">
        <f t="shared" si="599"/>
        <v>0</v>
      </c>
      <c r="Q450" s="107">
        <f t="shared" si="600"/>
        <v>44.72</v>
      </c>
      <c r="R450" s="105">
        <f t="shared" si="601"/>
        <v>0</v>
      </c>
      <c r="S450" s="105">
        <f t="shared" si="602"/>
        <v>0</v>
      </c>
      <c r="T450" s="107">
        <f t="shared" si="603"/>
        <v>0</v>
      </c>
      <c r="U450" s="105">
        <f t="shared" si="604"/>
        <v>0</v>
      </c>
      <c r="V450" s="107">
        <f t="shared" si="605"/>
        <v>0</v>
      </c>
      <c r="W450" s="107">
        <f t="shared" si="606"/>
        <v>0</v>
      </c>
      <c r="X450" s="105">
        <f t="shared" si="607"/>
        <v>0</v>
      </c>
      <c r="Y450" s="105">
        <f t="shared" si="608"/>
        <v>44.72</v>
      </c>
      <c r="Z450" s="175"/>
      <c r="AA450" s="196" t="s">
        <v>56</v>
      </c>
      <c r="AB450" s="122">
        <f t="shared" si="609"/>
        <v>44.72</v>
      </c>
      <c r="AC450" s="122">
        <f t="shared" si="610"/>
        <v>0</v>
      </c>
      <c r="AD450" s="122">
        <f t="shared" si="611"/>
        <v>0</v>
      </c>
      <c r="AE450" s="122">
        <f t="shared" si="612"/>
        <v>0</v>
      </c>
      <c r="AF450" s="122">
        <f t="shared" si="613"/>
        <v>0</v>
      </c>
      <c r="AG450" s="122">
        <f t="shared" si="614"/>
        <v>0</v>
      </c>
      <c r="AH450" s="122">
        <f t="shared" si="615"/>
        <v>44.72</v>
      </c>
      <c r="AI450" s="121" t="s">
        <v>32</v>
      </c>
    </row>
    <row r="451" s="77" customFormat="1" ht="17" customHeight="1" spans="1:35">
      <c r="A451" s="104">
        <f t="shared" si="593"/>
        <v>448</v>
      </c>
      <c r="B451" s="169" t="s">
        <v>246</v>
      </c>
      <c r="C451" s="191" t="s">
        <v>1164</v>
      </c>
      <c r="D451" s="189" t="s">
        <v>1165</v>
      </c>
      <c r="E451" s="153">
        <v>3726.65</v>
      </c>
      <c r="F451" s="107">
        <v>0</v>
      </c>
      <c r="G451" s="153">
        <v>0</v>
      </c>
      <c r="H451" s="153">
        <v>0</v>
      </c>
      <c r="I451" s="155"/>
      <c r="J451" s="153"/>
      <c r="K451" s="105">
        <f t="shared" si="594"/>
        <v>44.72</v>
      </c>
      <c r="L451" s="105">
        <f t="shared" si="595"/>
        <v>0</v>
      </c>
      <c r="M451" s="107">
        <f t="shared" si="596"/>
        <v>0</v>
      </c>
      <c r="N451" s="105">
        <f t="shared" si="597"/>
        <v>0</v>
      </c>
      <c r="O451" s="107">
        <f t="shared" si="598"/>
        <v>0</v>
      </c>
      <c r="P451" s="107">
        <f t="shared" si="599"/>
        <v>0</v>
      </c>
      <c r="Q451" s="107">
        <f t="shared" si="600"/>
        <v>44.72</v>
      </c>
      <c r="R451" s="105">
        <f t="shared" si="601"/>
        <v>0</v>
      </c>
      <c r="S451" s="105">
        <f t="shared" si="602"/>
        <v>0</v>
      </c>
      <c r="T451" s="107">
        <f t="shared" si="603"/>
        <v>0</v>
      </c>
      <c r="U451" s="105">
        <f t="shared" si="604"/>
        <v>0</v>
      </c>
      <c r="V451" s="107">
        <f t="shared" si="605"/>
        <v>0</v>
      </c>
      <c r="W451" s="107">
        <f t="shared" si="606"/>
        <v>0</v>
      </c>
      <c r="X451" s="105">
        <f t="shared" si="607"/>
        <v>0</v>
      </c>
      <c r="Y451" s="105">
        <f t="shared" si="608"/>
        <v>44.72</v>
      </c>
      <c r="Z451" s="175"/>
      <c r="AA451" s="196" t="s">
        <v>56</v>
      </c>
      <c r="AB451" s="122">
        <f t="shared" si="609"/>
        <v>44.72</v>
      </c>
      <c r="AC451" s="122">
        <f t="shared" si="610"/>
        <v>0</v>
      </c>
      <c r="AD451" s="122">
        <f t="shared" si="611"/>
        <v>0</v>
      </c>
      <c r="AE451" s="122">
        <f t="shared" si="612"/>
        <v>0</v>
      </c>
      <c r="AF451" s="122">
        <f t="shared" si="613"/>
        <v>0</v>
      </c>
      <c r="AG451" s="122">
        <f t="shared" si="614"/>
        <v>0</v>
      </c>
      <c r="AH451" s="122">
        <f t="shared" si="615"/>
        <v>44.72</v>
      </c>
      <c r="AI451" s="121" t="s">
        <v>32</v>
      </c>
    </row>
    <row r="452" s="76" customFormat="1" ht="17" customHeight="1" spans="1:35">
      <c r="A452" s="100">
        <f t="shared" si="593"/>
        <v>449</v>
      </c>
      <c r="B452" s="143" t="s">
        <v>185</v>
      </c>
      <c r="C452" s="192" t="s">
        <v>1166</v>
      </c>
      <c r="D452" s="190" t="s">
        <v>1167</v>
      </c>
      <c r="E452" s="138">
        <v>3726.65</v>
      </c>
      <c r="F452" s="102">
        <v>3726.65</v>
      </c>
      <c r="G452" s="138">
        <v>6014.67</v>
      </c>
      <c r="H452" s="138">
        <v>3726.65</v>
      </c>
      <c r="I452" s="154"/>
      <c r="J452" s="102">
        <v>108</v>
      </c>
      <c r="K452" s="26">
        <f t="shared" si="594"/>
        <v>44.72</v>
      </c>
      <c r="L452" s="26">
        <f t="shared" si="595"/>
        <v>596.26</v>
      </c>
      <c r="M452" s="102">
        <f t="shared" si="596"/>
        <v>481.17</v>
      </c>
      <c r="N452" s="26">
        <f t="shared" si="597"/>
        <v>26.09</v>
      </c>
      <c r="O452" s="102">
        <f t="shared" si="598"/>
        <v>0</v>
      </c>
      <c r="P452" s="102">
        <f t="shared" si="599"/>
        <v>54</v>
      </c>
      <c r="Q452" s="102">
        <f t="shared" si="600"/>
        <v>1202.24</v>
      </c>
      <c r="R452" s="26">
        <f t="shared" si="601"/>
        <v>0</v>
      </c>
      <c r="S452" s="26">
        <f t="shared" si="602"/>
        <v>298.13</v>
      </c>
      <c r="T452" s="102">
        <f t="shared" si="603"/>
        <v>120.29</v>
      </c>
      <c r="U452" s="26">
        <f t="shared" si="604"/>
        <v>11.18</v>
      </c>
      <c r="V452" s="102">
        <f t="shared" si="605"/>
        <v>0</v>
      </c>
      <c r="W452" s="102">
        <f t="shared" si="606"/>
        <v>54</v>
      </c>
      <c r="X452" s="26">
        <f t="shared" si="607"/>
        <v>483.6</v>
      </c>
      <c r="Y452" s="26">
        <f t="shared" si="608"/>
        <v>1685.84</v>
      </c>
      <c r="Z452" s="157"/>
      <c r="AA452" s="195" t="s">
        <v>54</v>
      </c>
      <c r="AB452" s="120">
        <f t="shared" si="609"/>
        <v>44.72</v>
      </c>
      <c r="AC452" s="120">
        <f t="shared" si="610"/>
        <v>894.39</v>
      </c>
      <c r="AD452" s="120">
        <f t="shared" si="611"/>
        <v>601.46</v>
      </c>
      <c r="AE452" s="120">
        <f t="shared" si="612"/>
        <v>37.27</v>
      </c>
      <c r="AF452" s="120">
        <f t="shared" si="613"/>
        <v>0</v>
      </c>
      <c r="AG452" s="120">
        <f t="shared" si="614"/>
        <v>108</v>
      </c>
      <c r="AH452" s="120">
        <f t="shared" si="615"/>
        <v>1685.84</v>
      </c>
      <c r="AI452" s="119" t="s">
        <v>32</v>
      </c>
    </row>
    <row r="453" s="76" customFormat="1" ht="17" customHeight="1" spans="1:35">
      <c r="A453" s="100">
        <f t="shared" si="593"/>
        <v>450</v>
      </c>
      <c r="B453" s="143" t="s">
        <v>103</v>
      </c>
      <c r="C453" s="192" t="s">
        <v>1168</v>
      </c>
      <c r="D453" s="190" t="s">
        <v>1169</v>
      </c>
      <c r="E453" s="138">
        <v>3726.65</v>
      </c>
      <c r="F453" s="102">
        <v>3726.65</v>
      </c>
      <c r="G453" s="138">
        <v>6014.67</v>
      </c>
      <c r="H453" s="138">
        <v>3726.65</v>
      </c>
      <c r="I453" s="154"/>
      <c r="J453" s="102">
        <v>108</v>
      </c>
      <c r="K453" s="26">
        <f t="shared" si="594"/>
        <v>44.72</v>
      </c>
      <c r="L453" s="26">
        <f t="shared" si="595"/>
        <v>596.26</v>
      </c>
      <c r="M453" s="102">
        <f t="shared" si="596"/>
        <v>481.17</v>
      </c>
      <c r="N453" s="26">
        <f t="shared" si="597"/>
        <v>26.09</v>
      </c>
      <c r="O453" s="102">
        <f t="shared" si="598"/>
        <v>0</v>
      </c>
      <c r="P453" s="102">
        <f t="shared" si="599"/>
        <v>54</v>
      </c>
      <c r="Q453" s="102">
        <f t="shared" si="600"/>
        <v>1202.24</v>
      </c>
      <c r="R453" s="26">
        <f t="shared" si="601"/>
        <v>0</v>
      </c>
      <c r="S453" s="26">
        <f t="shared" si="602"/>
        <v>298.13</v>
      </c>
      <c r="T453" s="102">
        <f t="shared" si="603"/>
        <v>120.29</v>
      </c>
      <c r="U453" s="26">
        <f t="shared" si="604"/>
        <v>11.18</v>
      </c>
      <c r="V453" s="102">
        <f t="shared" si="605"/>
        <v>0</v>
      </c>
      <c r="W453" s="102">
        <f t="shared" si="606"/>
        <v>54</v>
      </c>
      <c r="X453" s="26">
        <f t="shared" si="607"/>
        <v>483.6</v>
      </c>
      <c r="Y453" s="26">
        <f t="shared" si="608"/>
        <v>1685.84</v>
      </c>
      <c r="Z453" s="157"/>
      <c r="AA453" s="119" t="s">
        <v>42</v>
      </c>
      <c r="AB453" s="120">
        <f t="shared" si="609"/>
        <v>44.72</v>
      </c>
      <c r="AC453" s="120">
        <f t="shared" si="610"/>
        <v>894.39</v>
      </c>
      <c r="AD453" s="120">
        <f t="shared" si="611"/>
        <v>601.46</v>
      </c>
      <c r="AE453" s="120">
        <f t="shared" si="612"/>
        <v>37.27</v>
      </c>
      <c r="AF453" s="120">
        <f t="shared" si="613"/>
        <v>0</v>
      </c>
      <c r="AG453" s="120">
        <f t="shared" si="614"/>
        <v>108</v>
      </c>
      <c r="AH453" s="120">
        <f t="shared" si="615"/>
        <v>1685.84</v>
      </c>
      <c r="AI453" s="119" t="s">
        <v>32</v>
      </c>
    </row>
    <row r="454" s="76" customFormat="1" ht="17" customHeight="1" spans="1:35">
      <c r="A454" s="100">
        <f t="shared" si="593"/>
        <v>451</v>
      </c>
      <c r="B454" s="143" t="s">
        <v>395</v>
      </c>
      <c r="C454" s="197" t="s">
        <v>1170</v>
      </c>
      <c r="D454" s="162" t="s">
        <v>1171</v>
      </c>
      <c r="E454" s="138">
        <v>3726.65</v>
      </c>
      <c r="F454" s="102">
        <v>3726.65</v>
      </c>
      <c r="G454" s="138">
        <v>6014.67</v>
      </c>
      <c r="H454" s="138">
        <v>3726.65</v>
      </c>
      <c r="I454" s="154"/>
      <c r="J454" s="102"/>
      <c r="K454" s="26">
        <f t="shared" si="594"/>
        <v>44.72</v>
      </c>
      <c r="L454" s="26">
        <f t="shared" si="595"/>
        <v>596.26</v>
      </c>
      <c r="M454" s="102">
        <f t="shared" si="596"/>
        <v>481.17</v>
      </c>
      <c r="N454" s="26">
        <f t="shared" si="597"/>
        <v>26.09</v>
      </c>
      <c r="O454" s="102">
        <f t="shared" si="598"/>
        <v>0</v>
      </c>
      <c r="P454" s="102">
        <f t="shared" si="599"/>
        <v>0</v>
      </c>
      <c r="Q454" s="102">
        <f t="shared" si="600"/>
        <v>1148.24</v>
      </c>
      <c r="R454" s="26">
        <f t="shared" si="601"/>
        <v>0</v>
      </c>
      <c r="S454" s="26">
        <f t="shared" si="602"/>
        <v>298.13</v>
      </c>
      <c r="T454" s="102">
        <f t="shared" si="603"/>
        <v>120.29</v>
      </c>
      <c r="U454" s="26">
        <f t="shared" si="604"/>
        <v>11.18</v>
      </c>
      <c r="V454" s="102">
        <f t="shared" si="605"/>
        <v>0</v>
      </c>
      <c r="W454" s="102">
        <f t="shared" si="606"/>
        <v>0</v>
      </c>
      <c r="X454" s="26">
        <f t="shared" si="607"/>
        <v>429.6</v>
      </c>
      <c r="Y454" s="26">
        <f t="shared" si="608"/>
        <v>1577.84</v>
      </c>
      <c r="Z454" s="157"/>
      <c r="AA454" s="195" t="s">
        <v>62</v>
      </c>
      <c r="AB454" s="120">
        <f t="shared" si="609"/>
        <v>44.72</v>
      </c>
      <c r="AC454" s="120">
        <f t="shared" si="610"/>
        <v>894.39</v>
      </c>
      <c r="AD454" s="120">
        <f t="shared" si="611"/>
        <v>601.46</v>
      </c>
      <c r="AE454" s="120">
        <f t="shared" si="612"/>
        <v>37.27</v>
      </c>
      <c r="AF454" s="120">
        <f t="shared" si="613"/>
        <v>0</v>
      </c>
      <c r="AG454" s="120">
        <f t="shared" si="614"/>
        <v>0</v>
      </c>
      <c r="AH454" s="120">
        <f t="shared" si="615"/>
        <v>1577.84</v>
      </c>
      <c r="AI454" s="119" t="s">
        <v>32</v>
      </c>
    </row>
    <row r="455" s="76" customFormat="1" ht="17" customHeight="1" spans="1:35">
      <c r="A455" s="100">
        <f t="shared" si="593"/>
        <v>452</v>
      </c>
      <c r="B455" s="143" t="s">
        <v>246</v>
      </c>
      <c r="C455" s="197" t="s">
        <v>1172</v>
      </c>
      <c r="D455" s="162" t="s">
        <v>1173</v>
      </c>
      <c r="E455" s="138">
        <v>3726.65</v>
      </c>
      <c r="F455" s="102">
        <v>3726.65</v>
      </c>
      <c r="G455" s="138">
        <v>6014.67</v>
      </c>
      <c r="H455" s="138">
        <v>3726.65</v>
      </c>
      <c r="I455" s="154"/>
      <c r="J455" s="102">
        <v>108</v>
      </c>
      <c r="K455" s="26">
        <f t="shared" si="594"/>
        <v>44.72</v>
      </c>
      <c r="L455" s="26">
        <f t="shared" si="595"/>
        <v>596.26</v>
      </c>
      <c r="M455" s="102">
        <f t="shared" si="596"/>
        <v>481.17</v>
      </c>
      <c r="N455" s="26">
        <f t="shared" si="597"/>
        <v>26.09</v>
      </c>
      <c r="O455" s="102">
        <f t="shared" si="598"/>
        <v>0</v>
      </c>
      <c r="P455" s="102">
        <f t="shared" si="599"/>
        <v>54</v>
      </c>
      <c r="Q455" s="102">
        <f t="shared" si="600"/>
        <v>1202.24</v>
      </c>
      <c r="R455" s="26">
        <f t="shared" si="601"/>
        <v>0</v>
      </c>
      <c r="S455" s="26">
        <f t="shared" si="602"/>
        <v>298.13</v>
      </c>
      <c r="T455" s="102">
        <f t="shared" si="603"/>
        <v>120.29</v>
      </c>
      <c r="U455" s="26">
        <f t="shared" si="604"/>
        <v>11.18</v>
      </c>
      <c r="V455" s="102">
        <f t="shared" si="605"/>
        <v>0</v>
      </c>
      <c r="W455" s="102">
        <f t="shared" si="606"/>
        <v>54</v>
      </c>
      <c r="X455" s="26">
        <f t="shared" si="607"/>
        <v>483.6</v>
      </c>
      <c r="Y455" s="26">
        <f t="shared" si="608"/>
        <v>1685.84</v>
      </c>
      <c r="Z455" s="157"/>
      <c r="AA455" s="195" t="s">
        <v>56</v>
      </c>
      <c r="AB455" s="120">
        <f t="shared" si="609"/>
        <v>44.72</v>
      </c>
      <c r="AC455" s="120">
        <f t="shared" si="610"/>
        <v>894.39</v>
      </c>
      <c r="AD455" s="120">
        <f t="shared" si="611"/>
        <v>601.46</v>
      </c>
      <c r="AE455" s="120">
        <f t="shared" si="612"/>
        <v>37.27</v>
      </c>
      <c r="AF455" s="120">
        <f t="shared" si="613"/>
        <v>0</v>
      </c>
      <c r="AG455" s="120">
        <f t="shared" si="614"/>
        <v>108</v>
      </c>
      <c r="AH455" s="120">
        <f t="shared" si="615"/>
        <v>1685.84</v>
      </c>
      <c r="AI455" s="119" t="s">
        <v>32</v>
      </c>
    </row>
    <row r="456" s="77" customFormat="1" ht="17" customHeight="1" spans="1:35">
      <c r="A456" s="104">
        <f t="shared" si="593"/>
        <v>453</v>
      </c>
      <c r="B456" s="169" t="s">
        <v>193</v>
      </c>
      <c r="C456" s="198" t="s">
        <v>1174</v>
      </c>
      <c r="D456" s="189" t="s">
        <v>1175</v>
      </c>
      <c r="E456" s="153">
        <v>3726.65</v>
      </c>
      <c r="F456" s="107">
        <v>0</v>
      </c>
      <c r="G456" s="153">
        <v>0</v>
      </c>
      <c r="H456" s="153">
        <v>0</v>
      </c>
      <c r="I456" s="155"/>
      <c r="J456" s="107"/>
      <c r="K456" s="105">
        <f t="shared" si="594"/>
        <v>44.72</v>
      </c>
      <c r="L456" s="105">
        <f t="shared" si="595"/>
        <v>0</v>
      </c>
      <c r="M456" s="107">
        <f t="shared" si="596"/>
        <v>0</v>
      </c>
      <c r="N456" s="105">
        <f t="shared" si="597"/>
        <v>0</v>
      </c>
      <c r="O456" s="107">
        <f t="shared" si="598"/>
        <v>0</v>
      </c>
      <c r="P456" s="107">
        <f t="shared" si="599"/>
        <v>0</v>
      </c>
      <c r="Q456" s="107">
        <f t="shared" si="600"/>
        <v>44.72</v>
      </c>
      <c r="R456" s="105">
        <f t="shared" si="601"/>
        <v>0</v>
      </c>
      <c r="S456" s="105">
        <f t="shared" si="602"/>
        <v>0</v>
      </c>
      <c r="T456" s="107">
        <f t="shared" si="603"/>
        <v>0</v>
      </c>
      <c r="U456" s="105">
        <f t="shared" si="604"/>
        <v>0</v>
      </c>
      <c r="V456" s="107">
        <f t="shared" si="605"/>
        <v>0</v>
      </c>
      <c r="W456" s="107">
        <f t="shared" si="606"/>
        <v>0</v>
      </c>
      <c r="X456" s="105">
        <f t="shared" si="607"/>
        <v>0</v>
      </c>
      <c r="Y456" s="105">
        <f t="shared" si="608"/>
        <v>44.72</v>
      </c>
      <c r="Z456" s="175"/>
      <c r="AA456" s="121" t="s">
        <v>57</v>
      </c>
      <c r="AB456" s="122">
        <f t="shared" si="609"/>
        <v>44.72</v>
      </c>
      <c r="AC456" s="122">
        <f t="shared" si="610"/>
        <v>0</v>
      </c>
      <c r="AD456" s="122">
        <f t="shared" si="611"/>
        <v>0</v>
      </c>
      <c r="AE456" s="122">
        <f t="shared" si="612"/>
        <v>0</v>
      </c>
      <c r="AF456" s="122">
        <f t="shared" si="613"/>
        <v>0</v>
      </c>
      <c r="AG456" s="122">
        <f t="shared" si="614"/>
        <v>0</v>
      </c>
      <c r="AH456" s="122">
        <f t="shared" si="615"/>
        <v>44.72</v>
      </c>
      <c r="AI456" s="121" t="s">
        <v>32</v>
      </c>
    </row>
    <row r="457" s="76" customFormat="1" ht="17" customHeight="1" spans="1:35">
      <c r="A457" s="100"/>
      <c r="B457" s="143"/>
      <c r="C457" s="199"/>
      <c r="D457" s="183"/>
      <c r="E457" s="138"/>
      <c r="F457" s="138"/>
      <c r="G457" s="138"/>
      <c r="H457" s="138"/>
      <c r="I457" s="154"/>
      <c r="J457" s="138"/>
      <c r="K457" s="137"/>
      <c r="L457" s="137"/>
      <c r="M457" s="138"/>
      <c r="N457" s="137"/>
      <c r="O457" s="138"/>
      <c r="P457" s="138"/>
      <c r="Q457" s="138"/>
      <c r="R457" s="137"/>
      <c r="S457" s="137"/>
      <c r="T457" s="138"/>
      <c r="U457" s="137"/>
      <c r="V457" s="138"/>
      <c r="W457" s="138"/>
      <c r="X457" s="137"/>
      <c r="Y457" s="137"/>
      <c r="Z457" s="157"/>
      <c r="AA457" s="195"/>
      <c r="AB457" s="120">
        <f t="shared" si="609"/>
        <v>0</v>
      </c>
      <c r="AC457" s="120">
        <f t="shared" si="610"/>
        <v>0</v>
      </c>
      <c r="AD457" s="120">
        <f t="shared" si="611"/>
        <v>0</v>
      </c>
      <c r="AE457" s="120">
        <f t="shared" si="612"/>
        <v>0</v>
      </c>
      <c r="AF457" s="120">
        <f t="shared" si="613"/>
        <v>0</v>
      </c>
      <c r="AG457" s="120">
        <f t="shared" si="614"/>
        <v>0</v>
      </c>
      <c r="AH457" s="120">
        <f t="shared" si="615"/>
        <v>0</v>
      </c>
      <c r="AI457" s="119"/>
    </row>
    <row r="458" s="76" customFormat="1" ht="19" customHeight="1" spans="1:35">
      <c r="A458" s="100" t="s">
        <v>10</v>
      </c>
      <c r="B458" s="100"/>
      <c r="C458" s="200"/>
      <c r="D458" s="201"/>
      <c r="E458" s="157">
        <f>SUM(E4:E457)</f>
        <v>1689759.39999999</v>
      </c>
      <c r="F458" s="157">
        <f>SUM(F4:F457)</f>
        <v>1637586.29999999</v>
      </c>
      <c r="G458" s="157">
        <f t="shared" ref="F458:AH458" si="616">SUM(G4:G457)</f>
        <v>2640440.12999998</v>
      </c>
      <c r="H458" s="157">
        <f t="shared" si="616"/>
        <v>1641406.29999999</v>
      </c>
      <c r="I458" s="157">
        <f t="shared" si="616"/>
        <v>1045908</v>
      </c>
      <c r="J458" s="157">
        <f t="shared" si="616"/>
        <v>1620</v>
      </c>
      <c r="K458" s="157">
        <f t="shared" si="616"/>
        <v>20277.2</v>
      </c>
      <c r="L458" s="157">
        <f t="shared" si="616"/>
        <v>262012.120000002</v>
      </c>
      <c r="M458" s="157">
        <f t="shared" si="616"/>
        <v>211233.630000002</v>
      </c>
      <c r="N458" s="157">
        <f t="shared" si="616"/>
        <v>11491.3</v>
      </c>
      <c r="O458" s="157">
        <f t="shared" si="616"/>
        <v>52295.4</v>
      </c>
      <c r="P458" s="157">
        <f t="shared" si="616"/>
        <v>810</v>
      </c>
      <c r="Q458" s="157">
        <f t="shared" si="616"/>
        <v>558119.649999997</v>
      </c>
      <c r="R458" s="157">
        <f t="shared" si="616"/>
        <v>0</v>
      </c>
      <c r="S458" s="157">
        <f t="shared" si="616"/>
        <v>131006.060000001</v>
      </c>
      <c r="T458" s="157">
        <f t="shared" si="616"/>
        <v>52807.3100000003</v>
      </c>
      <c r="U458" s="157">
        <f t="shared" si="616"/>
        <v>4924.24</v>
      </c>
      <c r="V458" s="157">
        <f t="shared" si="616"/>
        <v>52295.4</v>
      </c>
      <c r="W458" s="157">
        <f t="shared" si="616"/>
        <v>810</v>
      </c>
      <c r="X458" s="157">
        <f t="shared" si="616"/>
        <v>241843.010000002</v>
      </c>
      <c r="Y458" s="157">
        <f t="shared" si="616"/>
        <v>799962.659999998</v>
      </c>
      <c r="Z458" s="157">
        <f t="shared" si="616"/>
        <v>0</v>
      </c>
      <c r="AA458" s="157">
        <f t="shared" si="616"/>
        <v>0</v>
      </c>
      <c r="AB458" s="157">
        <f t="shared" si="616"/>
        <v>20277.2</v>
      </c>
      <c r="AC458" s="157">
        <f t="shared" si="616"/>
        <v>393018.180000004</v>
      </c>
      <c r="AD458" s="157">
        <f t="shared" si="616"/>
        <v>264040.939999999</v>
      </c>
      <c r="AE458" s="157">
        <f t="shared" si="616"/>
        <v>16415.5400000001</v>
      </c>
      <c r="AF458" s="157">
        <f t="shared" si="616"/>
        <v>104590.8</v>
      </c>
      <c r="AG458" s="157">
        <f t="shared" si="616"/>
        <v>1620</v>
      </c>
      <c r="AH458" s="157">
        <f t="shared" si="616"/>
        <v>799962.659999998</v>
      </c>
      <c r="AI458" s="119"/>
    </row>
    <row r="459" spans="1:27">
      <c r="A459" s="202"/>
      <c r="B459" s="202"/>
      <c r="E459" s="202"/>
      <c r="AA459" s="249"/>
    </row>
    <row r="460" ht="15" customHeight="1" spans="1:39">
      <c r="A460" s="203" t="s">
        <v>1047</v>
      </c>
      <c r="B460" s="203"/>
      <c r="C460" s="203" t="s">
        <v>1048</v>
      </c>
      <c r="D460" s="203"/>
      <c r="E460" s="203" t="s">
        <v>1049</v>
      </c>
      <c r="F460" s="203"/>
      <c r="G460" s="204" t="s">
        <v>1050</v>
      </c>
      <c r="H460" s="204"/>
      <c r="I460" s="203" t="s">
        <v>1051</v>
      </c>
      <c r="J460" s="211" t="s">
        <v>1052</v>
      </c>
      <c r="K460" s="211" t="s">
        <v>1053</v>
      </c>
      <c r="N460" s="242"/>
      <c r="X460" s="79"/>
      <c r="Y460" s="79"/>
      <c r="AC460" s="250"/>
      <c r="AI460" s="17"/>
      <c r="AJ460" s="17"/>
      <c r="AK460" s="17"/>
      <c r="AL460" s="17"/>
      <c r="AM460" s="82"/>
    </row>
    <row r="461" ht="15" customHeight="1" spans="1:39">
      <c r="A461" s="205" t="s">
        <v>1054</v>
      </c>
      <c r="B461" s="205"/>
      <c r="C461" s="206">
        <f>SUM(K4:K457)</f>
        <v>20277.2</v>
      </c>
      <c r="D461" s="206"/>
      <c r="E461" s="207">
        <f>SUM(R4:R457)</f>
        <v>0</v>
      </c>
      <c r="F461" s="207"/>
      <c r="G461" s="208">
        <f t="shared" ref="G461:G467" si="617">C461+E461</f>
        <v>20277.2</v>
      </c>
      <c r="H461" s="209"/>
      <c r="I461" s="243">
        <f>COUNTIFS(E4:E456,"&lt;&gt;",E4:E456,"&lt;&gt;0")</f>
        <v>453</v>
      </c>
      <c r="J461" s="244"/>
      <c r="K461" s="211">
        <f t="shared" ref="K461:K466" si="618">G461+J461</f>
        <v>20277.2</v>
      </c>
      <c r="N461" s="242"/>
      <c r="X461" s="79"/>
      <c r="Y461" s="79"/>
      <c r="AB461" s="249"/>
      <c r="AI461" s="17"/>
      <c r="AJ461" s="17"/>
      <c r="AK461" s="17"/>
      <c r="AL461" s="17"/>
      <c r="AM461" s="82"/>
    </row>
    <row r="462" ht="15" customHeight="1" spans="1:39">
      <c r="A462" s="205" t="s">
        <v>1055</v>
      </c>
      <c r="B462" s="205"/>
      <c r="C462" s="206">
        <f>SUM(L4:L457)</f>
        <v>262012.120000002</v>
      </c>
      <c r="D462" s="206"/>
      <c r="E462" s="207">
        <f>SUM(S4:S457)</f>
        <v>131006.060000001</v>
      </c>
      <c r="F462" s="207"/>
      <c r="G462" s="208">
        <f t="shared" si="617"/>
        <v>393018.180000002</v>
      </c>
      <c r="H462" s="209"/>
      <c r="I462" s="243">
        <f>COUNTIFS(F4:F456,"&lt;&gt;",F4:F456,"&lt;&gt;0")</f>
        <v>439</v>
      </c>
      <c r="J462" s="211"/>
      <c r="K462" s="211">
        <f t="shared" si="618"/>
        <v>393018.180000002</v>
      </c>
      <c r="N462" s="242"/>
      <c r="X462" s="79"/>
      <c r="Y462" s="79"/>
      <c r="AC462" s="249"/>
      <c r="AI462" s="17"/>
      <c r="AJ462" s="17"/>
      <c r="AK462" s="17"/>
      <c r="AL462" s="17"/>
      <c r="AM462" s="82"/>
    </row>
    <row r="463" ht="15" customHeight="1" spans="1:39">
      <c r="A463" s="205" t="s">
        <v>1056</v>
      </c>
      <c r="B463" s="205"/>
      <c r="C463" s="206">
        <f>SUM(N4:N457)</f>
        <v>11491.3</v>
      </c>
      <c r="D463" s="206"/>
      <c r="E463" s="207">
        <f>SUM(U4:U457)</f>
        <v>4924.24</v>
      </c>
      <c r="F463" s="207"/>
      <c r="G463" s="208">
        <f t="shared" si="617"/>
        <v>16415.54</v>
      </c>
      <c r="H463" s="209"/>
      <c r="I463" s="243">
        <f>COUNTIFS(H4:H456,"&lt;&gt;",H4:H456,"&lt;&gt;0")</f>
        <v>440</v>
      </c>
      <c r="J463" s="211"/>
      <c r="K463" s="211">
        <f t="shared" si="618"/>
        <v>16415.54</v>
      </c>
      <c r="N463" s="242"/>
      <c r="X463" s="79"/>
      <c r="Y463" s="79"/>
      <c r="AI463" s="17"/>
      <c r="AJ463" s="17"/>
      <c r="AK463" s="17"/>
      <c r="AL463" s="17"/>
      <c r="AM463" s="82"/>
    </row>
    <row r="464" ht="15" customHeight="1" spans="1:39">
      <c r="A464" s="210" t="s">
        <v>1057</v>
      </c>
      <c r="B464" s="210"/>
      <c r="C464" s="206">
        <f>SUM(M4:M457)</f>
        <v>211233.630000002</v>
      </c>
      <c r="D464" s="206"/>
      <c r="E464" s="207">
        <f>SUM(T4:T457)</f>
        <v>52807.3100000003</v>
      </c>
      <c r="F464" s="207"/>
      <c r="G464" s="208">
        <f t="shared" si="617"/>
        <v>264040.940000002</v>
      </c>
      <c r="H464" s="209"/>
      <c r="I464" s="243">
        <f>COUNTIFS(G4:G456,"&lt;&gt;",G4:G456,"&lt;&gt;0")</f>
        <v>439</v>
      </c>
      <c r="J464" s="211"/>
      <c r="K464" s="211">
        <f t="shared" si="618"/>
        <v>264040.940000002</v>
      </c>
      <c r="N464" s="242"/>
      <c r="X464" s="79"/>
      <c r="Y464" s="79"/>
      <c r="AI464" s="17"/>
      <c r="AJ464" s="17"/>
      <c r="AK464" s="17"/>
      <c r="AL464" s="17"/>
      <c r="AM464" s="82"/>
    </row>
    <row r="465" ht="15" customHeight="1" spans="1:39">
      <c r="A465" s="210" t="s">
        <v>1058</v>
      </c>
      <c r="B465" s="210"/>
      <c r="C465" s="206">
        <f>SUM(P4:P457)</f>
        <v>810</v>
      </c>
      <c r="D465" s="206"/>
      <c r="E465" s="207">
        <f>SUM(W4:W457)</f>
        <v>810</v>
      </c>
      <c r="F465" s="207"/>
      <c r="G465" s="208">
        <f t="shared" si="617"/>
        <v>1620</v>
      </c>
      <c r="H465" s="209"/>
      <c r="I465" s="243">
        <f>COUNTIFS(J4:J456,"&lt;&gt;",J4:J456,"&lt;&gt;0")</f>
        <v>15</v>
      </c>
      <c r="J465" s="211"/>
      <c r="K465" s="211">
        <f t="shared" si="618"/>
        <v>1620</v>
      </c>
      <c r="N465" s="242"/>
      <c r="X465" s="79"/>
      <c r="Y465" s="79"/>
      <c r="AI465" s="17"/>
      <c r="AJ465" s="17"/>
      <c r="AK465" s="17"/>
      <c r="AL465" s="17"/>
      <c r="AM465" s="82"/>
    </row>
    <row r="466" ht="15" customHeight="1" spans="1:39">
      <c r="A466" s="210" t="s">
        <v>1059</v>
      </c>
      <c r="B466" s="210"/>
      <c r="C466" s="206">
        <f>SUM(O4:O457)</f>
        <v>52295.4</v>
      </c>
      <c r="D466" s="206"/>
      <c r="E466" s="207">
        <f>SUM(V4:V457)</f>
        <v>52295.4</v>
      </c>
      <c r="F466" s="207"/>
      <c r="G466" s="208">
        <f t="shared" si="617"/>
        <v>104590.8</v>
      </c>
      <c r="H466" s="209"/>
      <c r="I466" s="243">
        <f>COUNTIFS(I4:I456,"&lt;&gt;",I4:I456,"&lt;&gt;0")</f>
        <v>393</v>
      </c>
      <c r="J466" s="211"/>
      <c r="K466" s="211">
        <f t="shared" si="618"/>
        <v>104590.8</v>
      </c>
      <c r="N466" s="242"/>
      <c r="X466" s="79"/>
      <c r="Y466" s="79"/>
      <c r="AI466" s="17"/>
      <c r="AJ466" s="17"/>
      <c r="AK466" s="17"/>
      <c r="AL466" s="17"/>
      <c r="AM466" s="82"/>
    </row>
    <row r="467" ht="17" customHeight="1" spans="1:39">
      <c r="A467" s="211" t="s">
        <v>39</v>
      </c>
      <c r="B467" s="211"/>
      <c r="C467" s="212">
        <f>SUM(C461:D466)</f>
        <v>558119.650000003</v>
      </c>
      <c r="D467" s="213"/>
      <c r="E467" s="214">
        <f>SUM(E461:F466)</f>
        <v>241843.010000001</v>
      </c>
      <c r="F467" s="215"/>
      <c r="G467" s="216">
        <f t="shared" si="617"/>
        <v>799962.660000004</v>
      </c>
      <c r="H467" s="217"/>
      <c r="I467" s="245"/>
      <c r="J467" s="211"/>
      <c r="K467" s="246">
        <f>SUM(K461:K466)</f>
        <v>799962.660000005</v>
      </c>
      <c r="N467" s="242"/>
      <c r="X467" s="79"/>
      <c r="Y467" s="79"/>
      <c r="AI467" s="17"/>
      <c r="AJ467" s="17"/>
      <c r="AK467" s="17"/>
      <c r="AL467" s="17"/>
      <c r="AM467" s="82"/>
    </row>
    <row r="468" spans="1:32">
      <c r="A468" s="218" t="s">
        <v>1060</v>
      </c>
      <c r="B468" s="218"/>
      <c r="C468" s="218"/>
      <c r="D468" s="218"/>
      <c r="E468" s="218"/>
      <c r="F468" s="218"/>
      <c r="G468" s="219"/>
      <c r="H468" s="218"/>
      <c r="I468" s="218"/>
      <c r="J468" s="218"/>
      <c r="K468" s="218"/>
      <c r="L468" s="218"/>
      <c r="M468" s="218"/>
      <c r="N468" s="218"/>
      <c r="O468" s="218"/>
      <c r="P468" s="218"/>
      <c r="Q468" s="218"/>
      <c r="R468" s="218"/>
      <c r="S468" s="218"/>
      <c r="T468" s="218"/>
      <c r="U468" s="218"/>
      <c r="V468" s="218"/>
      <c r="W468" s="218"/>
      <c r="X468" s="218"/>
      <c r="Y468" s="218"/>
      <c r="Z468" s="218"/>
      <c r="AA468" s="218"/>
      <c r="AB468" s="218"/>
      <c r="AC468" s="218"/>
      <c r="AD468" s="218"/>
      <c r="AE468" s="218"/>
      <c r="AF468" s="218"/>
    </row>
    <row r="469" spans="1:32">
      <c r="A469" s="218"/>
      <c r="B469" s="218"/>
      <c r="C469" s="218"/>
      <c r="D469" s="218"/>
      <c r="E469" s="218"/>
      <c r="F469" s="218"/>
      <c r="G469" s="219"/>
      <c r="H469" s="218"/>
      <c r="I469" s="218"/>
      <c r="J469" s="218"/>
      <c r="K469" s="218"/>
      <c r="L469" s="218"/>
      <c r="M469" s="218"/>
      <c r="N469" s="218"/>
      <c r="O469" s="218"/>
      <c r="P469" s="218"/>
      <c r="Q469" s="218"/>
      <c r="R469" s="218"/>
      <c r="S469" s="218"/>
      <c r="T469" s="218"/>
      <c r="U469" s="218"/>
      <c r="V469" s="218"/>
      <c r="W469" s="218"/>
      <c r="X469" s="218"/>
      <c r="Y469" s="218"/>
      <c r="Z469" s="218"/>
      <c r="AA469" s="218"/>
      <c r="AB469" s="218"/>
      <c r="AC469" s="218"/>
      <c r="AD469" s="218"/>
      <c r="AE469" s="218"/>
      <c r="AF469" s="218"/>
    </row>
    <row r="470" spans="1:32">
      <c r="A470" s="218"/>
      <c r="B470" s="218"/>
      <c r="C470" s="218"/>
      <c r="D470" s="218"/>
      <c r="E470" s="218"/>
      <c r="F470" s="218"/>
      <c r="G470" s="219"/>
      <c r="H470" s="218"/>
      <c r="I470" s="218"/>
      <c r="J470" s="218"/>
      <c r="K470" s="218"/>
      <c r="L470" s="218"/>
      <c r="M470" s="218"/>
      <c r="N470" s="218"/>
      <c r="O470" s="218"/>
      <c r="P470" s="218"/>
      <c r="Q470" s="218"/>
      <c r="R470" s="218"/>
      <c r="S470" s="218"/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</row>
    <row r="471" spans="1:32">
      <c r="A471" s="218"/>
      <c r="B471" s="218"/>
      <c r="C471" s="218"/>
      <c r="D471" s="218"/>
      <c r="E471" s="218"/>
      <c r="F471" s="218"/>
      <c r="G471" s="219"/>
      <c r="H471" s="218"/>
      <c r="I471" s="218"/>
      <c r="J471" s="218"/>
      <c r="K471" s="218"/>
      <c r="L471" s="218"/>
      <c r="M471" s="218"/>
      <c r="N471" s="218"/>
      <c r="O471" s="218"/>
      <c r="P471" s="218"/>
      <c r="Q471" s="218"/>
      <c r="R471" s="218"/>
      <c r="S471" s="218"/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</row>
    <row r="472" spans="1:32">
      <c r="A472" s="218"/>
      <c r="B472" s="218"/>
      <c r="C472" s="218"/>
      <c r="D472" s="218"/>
      <c r="E472" s="218"/>
      <c r="F472" s="218"/>
      <c r="G472" s="219"/>
      <c r="H472" s="218"/>
      <c r="I472" s="218"/>
      <c r="J472" s="218"/>
      <c r="K472" s="218"/>
      <c r="L472" s="218"/>
      <c r="M472" s="218"/>
      <c r="N472" s="218"/>
      <c r="O472" s="218"/>
      <c r="P472" s="218"/>
      <c r="Q472" s="218"/>
      <c r="R472" s="218"/>
      <c r="S472" s="218"/>
      <c r="T472" s="218"/>
      <c r="U472" s="218"/>
      <c r="V472" s="218"/>
      <c r="W472" s="218"/>
      <c r="X472" s="218"/>
      <c r="Y472" s="218"/>
      <c r="Z472" s="218"/>
      <c r="AA472" s="218"/>
      <c r="AB472" s="218"/>
      <c r="AC472" s="218"/>
      <c r="AD472" s="218"/>
      <c r="AE472" s="218"/>
      <c r="AF472" s="218"/>
    </row>
    <row r="473" spans="1:23">
      <c r="A473" s="218"/>
      <c r="B473" s="219"/>
      <c r="C473" s="220"/>
      <c r="D473" s="221"/>
      <c r="E473" s="218"/>
      <c r="F473" s="218"/>
      <c r="G473" s="219"/>
      <c r="H473" s="218"/>
      <c r="I473" s="218"/>
      <c r="J473" s="218"/>
      <c r="K473" s="218"/>
      <c r="L473" s="218"/>
      <c r="M473" s="218"/>
      <c r="N473" s="218"/>
      <c r="O473" s="218"/>
      <c r="P473" s="218"/>
      <c r="Q473" s="218"/>
      <c r="S473" s="17"/>
      <c r="T473" s="17"/>
      <c r="U473" s="17"/>
      <c r="V473" s="17"/>
      <c r="W473" s="17"/>
    </row>
    <row r="474" spans="1:23">
      <c r="A474" s="218"/>
      <c r="B474" s="219"/>
      <c r="C474" s="220"/>
      <c r="D474" s="221"/>
      <c r="E474" s="218"/>
      <c r="F474" s="218"/>
      <c r="G474" s="219"/>
      <c r="H474" s="218"/>
      <c r="I474" s="218"/>
      <c r="J474" s="218"/>
      <c r="K474" s="218"/>
      <c r="L474" s="218"/>
      <c r="M474" s="218"/>
      <c r="N474" s="218"/>
      <c r="O474" s="218"/>
      <c r="P474" s="218"/>
      <c r="Q474" s="218"/>
      <c r="S474" s="17"/>
      <c r="T474" s="17"/>
      <c r="U474" s="17"/>
      <c r="V474" s="17"/>
      <c r="W474" s="17"/>
    </row>
    <row r="475" spans="1:23">
      <c r="A475" s="218"/>
      <c r="B475" s="219"/>
      <c r="C475" s="220"/>
      <c r="D475" s="221"/>
      <c r="E475" s="218"/>
      <c r="F475" s="218"/>
      <c r="G475" s="219"/>
      <c r="H475" s="218"/>
      <c r="I475" s="218"/>
      <c r="J475" s="218"/>
      <c r="K475" s="218"/>
      <c r="L475" s="218"/>
      <c r="M475" s="218"/>
      <c r="N475" s="218"/>
      <c r="O475" s="218"/>
      <c r="P475" s="218"/>
      <c r="Q475" s="218"/>
      <c r="S475" s="17"/>
      <c r="T475" s="17"/>
      <c r="U475" s="17"/>
      <c r="V475" s="17"/>
      <c r="W475" s="17"/>
    </row>
    <row r="476" spans="1:23">
      <c r="A476" s="222" t="s">
        <v>1061</v>
      </c>
      <c r="B476" s="223"/>
      <c r="C476" s="224"/>
      <c r="D476" s="221"/>
      <c r="E476" s="218"/>
      <c r="F476" s="218"/>
      <c r="G476" s="219"/>
      <c r="H476" s="218"/>
      <c r="I476" s="218"/>
      <c r="J476" s="218"/>
      <c r="K476" s="218"/>
      <c r="L476" s="218"/>
      <c r="M476" s="218"/>
      <c r="N476" s="218"/>
      <c r="O476" s="218"/>
      <c r="P476" s="218"/>
      <c r="Q476" s="218"/>
      <c r="R476" s="218"/>
      <c r="S476" s="218"/>
      <c r="T476" s="218"/>
      <c r="U476" s="218"/>
      <c r="W476" s="17"/>
    </row>
    <row r="477" spans="1:23">
      <c r="A477" s="222"/>
      <c r="B477" s="223"/>
      <c r="C477" s="224"/>
      <c r="W477" s="17"/>
    </row>
    <row r="478" s="77" customFormat="1" ht="15" customHeight="1" spans="1:35">
      <c r="A478" s="104">
        <f t="shared" ref="A478:A494" si="619">ROW()-3</f>
        <v>475</v>
      </c>
      <c r="B478" s="225" t="s">
        <v>103</v>
      </c>
      <c r="C478" s="226" t="s">
        <v>1103</v>
      </c>
      <c r="D478" s="227" t="s">
        <v>1104</v>
      </c>
      <c r="E478" s="228">
        <v>3726.65</v>
      </c>
      <c r="F478" s="229">
        <v>0</v>
      </c>
      <c r="G478" s="228">
        <v>0</v>
      </c>
      <c r="H478" s="228">
        <v>0</v>
      </c>
      <c r="I478" s="173"/>
      <c r="J478" s="107"/>
      <c r="K478" s="105">
        <f t="shared" ref="K478:K494" si="620">ROUND(E478*0.012,2)</f>
        <v>44.72</v>
      </c>
      <c r="L478" s="105">
        <f t="shared" ref="L478:L494" si="621">ROUND(F478*0.16,2)</f>
        <v>0</v>
      </c>
      <c r="M478" s="107">
        <f t="shared" ref="M478:M494" si="622">ROUND(G478*0.08,2)</f>
        <v>0</v>
      </c>
      <c r="N478" s="105">
        <f t="shared" ref="N478:N494" si="623">ROUND(H478*0.007,2)</f>
        <v>0</v>
      </c>
      <c r="O478" s="107">
        <f t="shared" ref="O478:O494" si="624">I478*5%</f>
        <v>0</v>
      </c>
      <c r="P478" s="107">
        <f t="shared" ref="P478:P494" si="625">J478*50%</f>
        <v>0</v>
      </c>
      <c r="Q478" s="107">
        <f t="shared" ref="Q478:Q494" si="626">SUM(K478:P478)</f>
        <v>44.72</v>
      </c>
      <c r="R478" s="105">
        <f t="shared" ref="R478:R494" si="627">E478*0</f>
        <v>0</v>
      </c>
      <c r="S478" s="105">
        <f t="shared" ref="S478:S494" si="628">ROUND(F478*0.08,2)</f>
        <v>0</v>
      </c>
      <c r="T478" s="107">
        <f t="shared" ref="T478:T494" si="629">ROUND(G478*0.02,2)</f>
        <v>0</v>
      </c>
      <c r="U478" s="105">
        <f t="shared" ref="U478:U494" si="630">ROUND(H478*0.003,2)</f>
        <v>0</v>
      </c>
      <c r="V478" s="107">
        <f t="shared" ref="V478:V494" si="631">I478*5%</f>
        <v>0</v>
      </c>
      <c r="W478" s="107">
        <f t="shared" ref="W478:W494" si="632">J478*50%</f>
        <v>0</v>
      </c>
      <c r="X478" s="105">
        <f t="shared" ref="X478:X494" si="633">SUM(R478:W478)</f>
        <v>0</v>
      </c>
      <c r="Y478" s="105">
        <f t="shared" ref="Y478:Y494" si="634">Q478+X478</f>
        <v>44.72</v>
      </c>
      <c r="Z478" s="175"/>
      <c r="AA478" s="196" t="s">
        <v>42</v>
      </c>
      <c r="AB478" s="122">
        <f t="shared" ref="AB478:AH478" si="635">K478+R478</f>
        <v>44.72</v>
      </c>
      <c r="AC478" s="122">
        <f t="shared" si="635"/>
        <v>0</v>
      </c>
      <c r="AD478" s="122">
        <f t="shared" si="635"/>
        <v>0</v>
      </c>
      <c r="AE478" s="122">
        <f t="shared" si="635"/>
        <v>0</v>
      </c>
      <c r="AF478" s="122">
        <f t="shared" si="635"/>
        <v>0</v>
      </c>
      <c r="AG478" s="122">
        <f t="shared" si="635"/>
        <v>0</v>
      </c>
      <c r="AH478" s="122">
        <f t="shared" si="635"/>
        <v>44.72</v>
      </c>
      <c r="AI478" s="121" t="s">
        <v>32</v>
      </c>
    </row>
    <row r="479" s="77" customFormat="1" ht="19" customHeight="1" spans="1:35">
      <c r="A479" s="104">
        <f t="shared" si="619"/>
        <v>476</v>
      </c>
      <c r="B479" s="169" t="s">
        <v>552</v>
      </c>
      <c r="C479" s="181" t="s">
        <v>999</v>
      </c>
      <c r="D479" s="182" t="s">
        <v>1000</v>
      </c>
      <c r="E479" s="228">
        <v>3726.65</v>
      </c>
      <c r="F479" s="107">
        <v>0</v>
      </c>
      <c r="G479" s="153">
        <v>0</v>
      </c>
      <c r="H479" s="153">
        <v>0</v>
      </c>
      <c r="I479" s="173">
        <v>0</v>
      </c>
      <c r="J479" s="107"/>
      <c r="K479" s="105">
        <f t="shared" si="620"/>
        <v>44.72</v>
      </c>
      <c r="L479" s="105">
        <f t="shared" si="621"/>
        <v>0</v>
      </c>
      <c r="M479" s="107">
        <f t="shared" si="622"/>
        <v>0</v>
      </c>
      <c r="N479" s="105">
        <f t="shared" si="623"/>
        <v>0</v>
      </c>
      <c r="O479" s="107">
        <f t="shared" si="624"/>
        <v>0</v>
      </c>
      <c r="P479" s="107">
        <f t="shared" si="625"/>
        <v>0</v>
      </c>
      <c r="Q479" s="107">
        <f t="shared" si="626"/>
        <v>44.72</v>
      </c>
      <c r="R479" s="105">
        <f t="shared" si="627"/>
        <v>0</v>
      </c>
      <c r="S479" s="105">
        <f t="shared" si="628"/>
        <v>0</v>
      </c>
      <c r="T479" s="107">
        <f t="shared" si="629"/>
        <v>0</v>
      </c>
      <c r="U479" s="105">
        <f t="shared" si="630"/>
        <v>0</v>
      </c>
      <c r="V479" s="107">
        <f t="shared" si="631"/>
        <v>0</v>
      </c>
      <c r="W479" s="107">
        <f t="shared" si="632"/>
        <v>0</v>
      </c>
      <c r="X479" s="105">
        <f t="shared" si="633"/>
        <v>0</v>
      </c>
      <c r="Y479" s="105">
        <f t="shared" si="634"/>
        <v>44.72</v>
      </c>
      <c r="Z479" s="175"/>
      <c r="AA479" s="121" t="s">
        <v>44</v>
      </c>
      <c r="AB479" s="122">
        <f t="shared" ref="AB479:AH479" si="636">K479+R479</f>
        <v>44.72</v>
      </c>
      <c r="AC479" s="122">
        <f t="shared" si="636"/>
        <v>0</v>
      </c>
      <c r="AD479" s="122">
        <f t="shared" si="636"/>
        <v>0</v>
      </c>
      <c r="AE479" s="122">
        <f t="shared" si="636"/>
        <v>0</v>
      </c>
      <c r="AF479" s="122">
        <f t="shared" si="636"/>
        <v>0</v>
      </c>
      <c r="AG479" s="122">
        <f t="shared" si="636"/>
        <v>0</v>
      </c>
      <c r="AH479" s="122">
        <f t="shared" si="636"/>
        <v>44.72</v>
      </c>
      <c r="AI479" s="121" t="s">
        <v>32</v>
      </c>
    </row>
    <row r="480" s="77" customFormat="1" ht="19" customHeight="1" spans="1:35">
      <c r="A480" s="104">
        <f t="shared" si="619"/>
        <v>477</v>
      </c>
      <c r="B480" s="105" t="s">
        <v>103</v>
      </c>
      <c r="C480" s="230" t="s">
        <v>804</v>
      </c>
      <c r="D480" s="231" t="s">
        <v>805</v>
      </c>
      <c r="E480" s="232">
        <v>3726.65</v>
      </c>
      <c r="F480" s="107">
        <v>0</v>
      </c>
      <c r="G480" s="153">
        <v>0</v>
      </c>
      <c r="H480" s="153">
        <v>0</v>
      </c>
      <c r="I480" s="155">
        <v>0</v>
      </c>
      <c r="J480" s="107"/>
      <c r="K480" s="105">
        <f t="shared" si="620"/>
        <v>44.72</v>
      </c>
      <c r="L480" s="105">
        <f t="shared" si="621"/>
        <v>0</v>
      </c>
      <c r="M480" s="107">
        <f t="shared" si="622"/>
        <v>0</v>
      </c>
      <c r="N480" s="105">
        <f t="shared" si="623"/>
        <v>0</v>
      </c>
      <c r="O480" s="107">
        <f t="shared" si="624"/>
        <v>0</v>
      </c>
      <c r="P480" s="107">
        <f t="shared" si="625"/>
        <v>0</v>
      </c>
      <c r="Q480" s="107">
        <f t="shared" si="626"/>
        <v>44.72</v>
      </c>
      <c r="R480" s="105">
        <f t="shared" si="627"/>
        <v>0</v>
      </c>
      <c r="S480" s="105">
        <f t="shared" si="628"/>
        <v>0</v>
      </c>
      <c r="T480" s="107">
        <f t="shared" si="629"/>
        <v>0</v>
      </c>
      <c r="U480" s="105">
        <f t="shared" si="630"/>
        <v>0</v>
      </c>
      <c r="V480" s="107">
        <f t="shared" si="631"/>
        <v>0</v>
      </c>
      <c r="W480" s="107">
        <f t="shared" si="632"/>
        <v>0</v>
      </c>
      <c r="X480" s="105">
        <f t="shared" si="633"/>
        <v>0</v>
      </c>
      <c r="Y480" s="105">
        <f t="shared" si="634"/>
        <v>44.72</v>
      </c>
      <c r="Z480" s="175"/>
      <c r="AA480" s="121" t="s">
        <v>64</v>
      </c>
      <c r="AB480" s="122">
        <f t="shared" ref="AB480:AH480" si="637">K480+R480</f>
        <v>44.72</v>
      </c>
      <c r="AC480" s="122">
        <f t="shared" si="637"/>
        <v>0</v>
      </c>
      <c r="AD480" s="122">
        <f t="shared" si="637"/>
        <v>0</v>
      </c>
      <c r="AE480" s="122">
        <f t="shared" si="637"/>
        <v>0</v>
      </c>
      <c r="AF480" s="122">
        <f t="shared" si="637"/>
        <v>0</v>
      </c>
      <c r="AG480" s="122">
        <f t="shared" si="637"/>
        <v>0</v>
      </c>
      <c r="AH480" s="122">
        <f t="shared" si="637"/>
        <v>44.72</v>
      </c>
      <c r="AI480" s="121" t="s">
        <v>32</v>
      </c>
    </row>
    <row r="481" s="74" customFormat="1" ht="16" customHeight="1" spans="1:35">
      <c r="A481" s="104">
        <f t="shared" si="619"/>
        <v>478</v>
      </c>
      <c r="B481" s="105" t="s">
        <v>207</v>
      </c>
      <c r="C481" s="169" t="s">
        <v>754</v>
      </c>
      <c r="D481" s="151" t="s">
        <v>755</v>
      </c>
      <c r="E481" s="232">
        <v>3726.65</v>
      </c>
      <c r="F481" s="105">
        <v>0</v>
      </c>
      <c r="G481" s="153">
        <v>0</v>
      </c>
      <c r="H481" s="233">
        <v>0</v>
      </c>
      <c r="I481" s="155">
        <v>0</v>
      </c>
      <c r="J481" s="107"/>
      <c r="K481" s="105">
        <f t="shared" si="620"/>
        <v>44.72</v>
      </c>
      <c r="L481" s="105">
        <f t="shared" si="621"/>
        <v>0</v>
      </c>
      <c r="M481" s="107">
        <f t="shared" si="622"/>
        <v>0</v>
      </c>
      <c r="N481" s="105">
        <f t="shared" si="623"/>
        <v>0</v>
      </c>
      <c r="O481" s="107">
        <f t="shared" si="624"/>
        <v>0</v>
      </c>
      <c r="P481" s="107">
        <f t="shared" si="625"/>
        <v>0</v>
      </c>
      <c r="Q481" s="107">
        <f t="shared" si="626"/>
        <v>44.72</v>
      </c>
      <c r="R481" s="105">
        <f t="shared" si="627"/>
        <v>0</v>
      </c>
      <c r="S481" s="105">
        <f t="shared" si="628"/>
        <v>0</v>
      </c>
      <c r="T481" s="107">
        <f t="shared" si="629"/>
        <v>0</v>
      </c>
      <c r="U481" s="105">
        <f t="shared" si="630"/>
        <v>0</v>
      </c>
      <c r="V481" s="107">
        <f t="shared" si="631"/>
        <v>0</v>
      </c>
      <c r="W481" s="107">
        <f t="shared" si="632"/>
        <v>0</v>
      </c>
      <c r="X481" s="105">
        <f t="shared" si="633"/>
        <v>0</v>
      </c>
      <c r="Y481" s="105">
        <f t="shared" si="634"/>
        <v>44.72</v>
      </c>
      <c r="Z481" s="156"/>
      <c r="AA481" s="121" t="s">
        <v>59</v>
      </c>
      <c r="AB481" s="122">
        <f t="shared" ref="AB481:AH481" si="638">K481+R481</f>
        <v>44.72</v>
      </c>
      <c r="AC481" s="122">
        <f t="shared" si="638"/>
        <v>0</v>
      </c>
      <c r="AD481" s="122">
        <f t="shared" si="638"/>
        <v>0</v>
      </c>
      <c r="AE481" s="122">
        <f t="shared" si="638"/>
        <v>0</v>
      </c>
      <c r="AF481" s="122">
        <f t="shared" si="638"/>
        <v>0</v>
      </c>
      <c r="AG481" s="122">
        <f t="shared" si="638"/>
        <v>0</v>
      </c>
      <c r="AH481" s="122">
        <f t="shared" si="638"/>
        <v>44.72</v>
      </c>
      <c r="AI481" s="121" t="s">
        <v>35</v>
      </c>
    </row>
    <row r="482" s="78" customFormat="1" ht="16" customHeight="1" spans="1:35">
      <c r="A482" s="104">
        <f t="shared" si="619"/>
        <v>479</v>
      </c>
      <c r="B482" s="105" t="s">
        <v>246</v>
      </c>
      <c r="C482" s="234" t="s">
        <v>613</v>
      </c>
      <c r="D482" s="317" t="s">
        <v>614</v>
      </c>
      <c r="E482" s="229">
        <v>3726.65</v>
      </c>
      <c r="F482" s="105">
        <v>0</v>
      </c>
      <c r="G482" s="107">
        <v>0</v>
      </c>
      <c r="H482" s="105">
        <v>0</v>
      </c>
      <c r="I482" s="107">
        <v>0</v>
      </c>
      <c r="J482" s="107"/>
      <c r="K482" s="105">
        <f t="shared" si="620"/>
        <v>44.72</v>
      </c>
      <c r="L482" s="105">
        <f t="shared" si="621"/>
        <v>0</v>
      </c>
      <c r="M482" s="107">
        <f t="shared" si="622"/>
        <v>0</v>
      </c>
      <c r="N482" s="105">
        <f t="shared" si="623"/>
        <v>0</v>
      </c>
      <c r="O482" s="107">
        <f t="shared" si="624"/>
        <v>0</v>
      </c>
      <c r="P482" s="107">
        <f t="shared" si="625"/>
        <v>0</v>
      </c>
      <c r="Q482" s="107">
        <f t="shared" si="626"/>
        <v>44.72</v>
      </c>
      <c r="R482" s="105">
        <f t="shared" si="627"/>
        <v>0</v>
      </c>
      <c r="S482" s="105">
        <f t="shared" si="628"/>
        <v>0</v>
      </c>
      <c r="T482" s="107">
        <f t="shared" si="629"/>
        <v>0</v>
      </c>
      <c r="U482" s="105">
        <f t="shared" si="630"/>
        <v>0</v>
      </c>
      <c r="V482" s="107">
        <f t="shared" si="631"/>
        <v>0</v>
      </c>
      <c r="W482" s="107">
        <f t="shared" si="632"/>
        <v>0</v>
      </c>
      <c r="X482" s="105">
        <f t="shared" si="633"/>
        <v>0</v>
      </c>
      <c r="Y482" s="105">
        <f t="shared" si="634"/>
        <v>44.72</v>
      </c>
      <c r="Z482" s="105"/>
      <c r="AA482" s="121" t="s">
        <v>56</v>
      </c>
      <c r="AB482" s="122">
        <f t="shared" ref="AB482:AH482" si="639">K482+R482</f>
        <v>44.72</v>
      </c>
      <c r="AC482" s="122">
        <f t="shared" si="639"/>
        <v>0</v>
      </c>
      <c r="AD482" s="122">
        <f t="shared" si="639"/>
        <v>0</v>
      </c>
      <c r="AE482" s="122">
        <f t="shared" si="639"/>
        <v>0</v>
      </c>
      <c r="AF482" s="122">
        <f t="shared" si="639"/>
        <v>0</v>
      </c>
      <c r="AG482" s="122">
        <f t="shared" si="639"/>
        <v>0</v>
      </c>
      <c r="AH482" s="122">
        <f t="shared" si="639"/>
        <v>44.72</v>
      </c>
      <c r="AI482" s="121" t="s">
        <v>32</v>
      </c>
    </row>
    <row r="483" s="76" customFormat="1" ht="19" customHeight="1" spans="1:35">
      <c r="A483" s="100">
        <f t="shared" si="619"/>
        <v>480</v>
      </c>
      <c r="B483" s="143" t="s">
        <v>395</v>
      </c>
      <c r="C483" s="35" t="s">
        <v>904</v>
      </c>
      <c r="D483" s="167" t="s">
        <v>905</v>
      </c>
      <c r="E483" s="236">
        <v>3726.65</v>
      </c>
      <c r="F483" s="237">
        <v>3726.65</v>
      </c>
      <c r="G483" s="236">
        <v>6014.67</v>
      </c>
      <c r="H483" s="236">
        <v>3726.65</v>
      </c>
      <c r="I483" s="247">
        <v>2200</v>
      </c>
      <c r="J483" s="102"/>
      <c r="K483" s="26">
        <f t="shared" si="620"/>
        <v>44.72</v>
      </c>
      <c r="L483" s="26">
        <f t="shared" si="621"/>
        <v>596.26</v>
      </c>
      <c r="M483" s="102">
        <f t="shared" si="622"/>
        <v>481.17</v>
      </c>
      <c r="N483" s="26">
        <f t="shared" si="623"/>
        <v>26.09</v>
      </c>
      <c r="O483" s="102">
        <f t="shared" si="624"/>
        <v>110</v>
      </c>
      <c r="P483" s="102">
        <f t="shared" si="625"/>
        <v>0</v>
      </c>
      <c r="Q483" s="102">
        <f t="shared" si="626"/>
        <v>1258.24</v>
      </c>
      <c r="R483" s="26">
        <f t="shared" si="627"/>
        <v>0</v>
      </c>
      <c r="S483" s="26">
        <f t="shared" si="628"/>
        <v>298.13</v>
      </c>
      <c r="T483" s="102">
        <f t="shared" si="629"/>
        <v>120.29</v>
      </c>
      <c r="U483" s="26">
        <f t="shared" si="630"/>
        <v>11.18</v>
      </c>
      <c r="V483" s="102">
        <f t="shared" si="631"/>
        <v>110</v>
      </c>
      <c r="W483" s="102">
        <f t="shared" si="632"/>
        <v>0</v>
      </c>
      <c r="X483" s="26">
        <f t="shared" si="633"/>
        <v>539.6</v>
      </c>
      <c r="Y483" s="26">
        <f t="shared" si="634"/>
        <v>1797.84</v>
      </c>
      <c r="Z483" s="157"/>
      <c r="AA483" s="119" t="s">
        <v>62</v>
      </c>
      <c r="AB483" s="120">
        <f t="shared" ref="AB483:AH483" si="640">K483+R483</f>
        <v>44.72</v>
      </c>
      <c r="AC483" s="120">
        <f t="shared" si="640"/>
        <v>894.39</v>
      </c>
      <c r="AD483" s="120">
        <f t="shared" si="640"/>
        <v>601.46</v>
      </c>
      <c r="AE483" s="120">
        <f t="shared" si="640"/>
        <v>37.27</v>
      </c>
      <c r="AF483" s="120">
        <f t="shared" si="640"/>
        <v>220</v>
      </c>
      <c r="AG483" s="120">
        <f t="shared" si="640"/>
        <v>0</v>
      </c>
      <c r="AH483" s="120">
        <f t="shared" si="640"/>
        <v>1797.84</v>
      </c>
      <c r="AI483" s="119" t="s">
        <v>32</v>
      </c>
    </row>
    <row r="484" s="76" customFormat="1" ht="19" customHeight="1" spans="1:35">
      <c r="A484" s="100">
        <f t="shared" si="619"/>
        <v>481</v>
      </c>
      <c r="B484" s="143" t="s">
        <v>201</v>
      </c>
      <c r="C484" s="29" t="s">
        <v>947</v>
      </c>
      <c r="D484" s="177" t="s">
        <v>948</v>
      </c>
      <c r="E484" s="236">
        <v>3726.65</v>
      </c>
      <c r="F484" s="237">
        <v>3726.65</v>
      </c>
      <c r="G484" s="236">
        <v>6014.67</v>
      </c>
      <c r="H484" s="236">
        <v>3726.65</v>
      </c>
      <c r="I484" s="247">
        <v>2200</v>
      </c>
      <c r="J484" s="102"/>
      <c r="K484" s="26">
        <f t="shared" si="620"/>
        <v>44.72</v>
      </c>
      <c r="L484" s="26">
        <f t="shared" si="621"/>
        <v>596.26</v>
      </c>
      <c r="M484" s="102">
        <f t="shared" si="622"/>
        <v>481.17</v>
      </c>
      <c r="N484" s="26">
        <f t="shared" si="623"/>
        <v>26.09</v>
      </c>
      <c r="O484" s="102">
        <f t="shared" si="624"/>
        <v>110</v>
      </c>
      <c r="P484" s="102">
        <f t="shared" si="625"/>
        <v>0</v>
      </c>
      <c r="Q484" s="102">
        <f t="shared" si="626"/>
        <v>1258.24</v>
      </c>
      <c r="R484" s="26">
        <f t="shared" si="627"/>
        <v>0</v>
      </c>
      <c r="S484" s="26">
        <f t="shared" si="628"/>
        <v>298.13</v>
      </c>
      <c r="T484" s="102">
        <f t="shared" si="629"/>
        <v>120.29</v>
      </c>
      <c r="U484" s="26">
        <f t="shared" si="630"/>
        <v>11.18</v>
      </c>
      <c r="V484" s="102">
        <f t="shared" si="631"/>
        <v>110</v>
      </c>
      <c r="W484" s="102">
        <f t="shared" si="632"/>
        <v>0</v>
      </c>
      <c r="X484" s="26">
        <f t="shared" si="633"/>
        <v>539.6</v>
      </c>
      <c r="Y484" s="26">
        <f t="shared" si="634"/>
        <v>1797.84</v>
      </c>
      <c r="Z484" s="157"/>
      <c r="AA484" s="195" t="s">
        <v>46</v>
      </c>
      <c r="AB484" s="120">
        <f t="shared" ref="AB484:AH484" si="641">K484+R484</f>
        <v>44.72</v>
      </c>
      <c r="AC484" s="120">
        <f t="shared" si="641"/>
        <v>894.39</v>
      </c>
      <c r="AD484" s="120">
        <f t="shared" si="641"/>
        <v>601.46</v>
      </c>
      <c r="AE484" s="120">
        <f t="shared" si="641"/>
        <v>37.27</v>
      </c>
      <c r="AF484" s="120">
        <f t="shared" si="641"/>
        <v>220</v>
      </c>
      <c r="AG484" s="120">
        <f t="shared" si="641"/>
        <v>0</v>
      </c>
      <c r="AH484" s="120">
        <f t="shared" si="641"/>
        <v>1797.84</v>
      </c>
      <c r="AI484" s="119" t="s">
        <v>32</v>
      </c>
    </row>
    <row r="485" s="76" customFormat="1" ht="19" customHeight="1" spans="1:35">
      <c r="A485" s="100">
        <f t="shared" si="619"/>
        <v>482</v>
      </c>
      <c r="B485" s="143" t="s">
        <v>395</v>
      </c>
      <c r="C485" s="35" t="s">
        <v>908</v>
      </c>
      <c r="D485" s="167" t="s">
        <v>909</v>
      </c>
      <c r="E485" s="236">
        <v>3726.65</v>
      </c>
      <c r="F485" s="237">
        <v>3726.65</v>
      </c>
      <c r="G485" s="236">
        <v>6014.67</v>
      </c>
      <c r="H485" s="236">
        <v>3726.65</v>
      </c>
      <c r="I485" s="247">
        <v>0</v>
      </c>
      <c r="J485" s="102"/>
      <c r="K485" s="26">
        <f t="shared" si="620"/>
        <v>44.72</v>
      </c>
      <c r="L485" s="26">
        <f t="shared" si="621"/>
        <v>596.26</v>
      </c>
      <c r="M485" s="102">
        <f t="shared" si="622"/>
        <v>481.17</v>
      </c>
      <c r="N485" s="26">
        <f t="shared" si="623"/>
        <v>26.09</v>
      </c>
      <c r="O485" s="102">
        <f t="shared" si="624"/>
        <v>0</v>
      </c>
      <c r="P485" s="102">
        <f t="shared" si="625"/>
        <v>0</v>
      </c>
      <c r="Q485" s="102">
        <f t="shared" si="626"/>
        <v>1148.24</v>
      </c>
      <c r="R485" s="26">
        <f t="shared" si="627"/>
        <v>0</v>
      </c>
      <c r="S485" s="26">
        <f t="shared" si="628"/>
        <v>298.13</v>
      </c>
      <c r="T485" s="102">
        <f t="shared" si="629"/>
        <v>120.29</v>
      </c>
      <c r="U485" s="26">
        <f t="shared" si="630"/>
        <v>11.18</v>
      </c>
      <c r="V485" s="102">
        <f t="shared" si="631"/>
        <v>0</v>
      </c>
      <c r="W485" s="102">
        <f t="shared" si="632"/>
        <v>0</v>
      </c>
      <c r="X485" s="26">
        <f t="shared" si="633"/>
        <v>429.6</v>
      </c>
      <c r="Y485" s="26">
        <f t="shared" si="634"/>
        <v>1577.84</v>
      </c>
      <c r="Z485" s="157"/>
      <c r="AA485" s="119" t="s">
        <v>62</v>
      </c>
      <c r="AB485" s="120">
        <f t="shared" ref="AB485:AH485" si="642">K485+R485</f>
        <v>44.72</v>
      </c>
      <c r="AC485" s="120">
        <f t="shared" si="642"/>
        <v>894.39</v>
      </c>
      <c r="AD485" s="120">
        <f t="shared" si="642"/>
        <v>601.46</v>
      </c>
      <c r="AE485" s="120">
        <f t="shared" si="642"/>
        <v>37.27</v>
      </c>
      <c r="AF485" s="120">
        <f t="shared" si="642"/>
        <v>0</v>
      </c>
      <c r="AG485" s="120">
        <f t="shared" si="642"/>
        <v>0</v>
      </c>
      <c r="AH485" s="120">
        <f t="shared" si="642"/>
        <v>1577.84</v>
      </c>
      <c r="AI485" s="119" t="s">
        <v>32</v>
      </c>
    </row>
    <row r="486" s="76" customFormat="1" ht="19" customHeight="1" spans="1:35">
      <c r="A486" s="100">
        <f t="shared" si="619"/>
        <v>483</v>
      </c>
      <c r="B486" s="143" t="e">
        <f>_xlfn.XLOOKUP(D486,[3]当月入职!$AS$2:$AS$14,[3]当月入职!$H$2:$H$14)</f>
        <v>#N/A</v>
      </c>
      <c r="C486" s="72" t="s">
        <v>1021</v>
      </c>
      <c r="D486" s="314" t="s">
        <v>1022</v>
      </c>
      <c r="E486" s="236">
        <v>3820</v>
      </c>
      <c r="F486" s="236">
        <v>3820</v>
      </c>
      <c r="G486" s="236">
        <v>6014.67</v>
      </c>
      <c r="H486" s="236">
        <v>3820</v>
      </c>
      <c r="I486" s="247"/>
      <c r="J486" s="102"/>
      <c r="K486" s="26">
        <f t="shared" si="620"/>
        <v>45.84</v>
      </c>
      <c r="L486" s="26">
        <f t="shared" si="621"/>
        <v>611.2</v>
      </c>
      <c r="M486" s="102">
        <f t="shared" si="622"/>
        <v>481.17</v>
      </c>
      <c r="N486" s="26">
        <f t="shared" si="623"/>
        <v>26.74</v>
      </c>
      <c r="O486" s="102">
        <f t="shared" si="624"/>
        <v>0</v>
      </c>
      <c r="P486" s="102">
        <f t="shared" si="625"/>
        <v>0</v>
      </c>
      <c r="Q486" s="102">
        <f t="shared" si="626"/>
        <v>1164.95</v>
      </c>
      <c r="R486" s="26">
        <f t="shared" si="627"/>
        <v>0</v>
      </c>
      <c r="S486" s="26">
        <f t="shared" si="628"/>
        <v>305.6</v>
      </c>
      <c r="T486" s="102">
        <f t="shared" si="629"/>
        <v>120.29</v>
      </c>
      <c r="U486" s="26">
        <f t="shared" si="630"/>
        <v>11.46</v>
      </c>
      <c r="V486" s="102">
        <f t="shared" si="631"/>
        <v>0</v>
      </c>
      <c r="W486" s="102">
        <f t="shared" si="632"/>
        <v>0</v>
      </c>
      <c r="X486" s="26">
        <f t="shared" si="633"/>
        <v>437.35</v>
      </c>
      <c r="Y486" s="26">
        <f t="shared" si="634"/>
        <v>1602.3</v>
      </c>
      <c r="Z486" s="157"/>
      <c r="AA486" s="195" t="s">
        <v>56</v>
      </c>
      <c r="AB486" s="120">
        <f t="shared" ref="AB486:AH486" si="643">K486+R486</f>
        <v>45.84</v>
      </c>
      <c r="AC486" s="120">
        <f t="shared" si="643"/>
        <v>916.8</v>
      </c>
      <c r="AD486" s="120">
        <f t="shared" si="643"/>
        <v>601.46</v>
      </c>
      <c r="AE486" s="120">
        <f t="shared" si="643"/>
        <v>38.2</v>
      </c>
      <c r="AF486" s="120">
        <f t="shared" si="643"/>
        <v>0</v>
      </c>
      <c r="AG486" s="120">
        <f t="shared" si="643"/>
        <v>0</v>
      </c>
      <c r="AH486" s="120">
        <f t="shared" si="643"/>
        <v>1602.3</v>
      </c>
      <c r="AI486" s="119" t="s">
        <v>32</v>
      </c>
    </row>
    <row r="487" s="76" customFormat="1" ht="19" customHeight="1" spans="1:35">
      <c r="A487" s="100">
        <f t="shared" si="619"/>
        <v>484</v>
      </c>
      <c r="B487" s="238" t="s">
        <v>201</v>
      </c>
      <c r="C487" s="144" t="s">
        <v>941</v>
      </c>
      <c r="D487" s="239" t="s">
        <v>942</v>
      </c>
      <c r="E487" s="236">
        <v>3726.65</v>
      </c>
      <c r="F487" s="237">
        <v>3726.65</v>
      </c>
      <c r="G487" s="236">
        <v>6014.67</v>
      </c>
      <c r="H487" s="236">
        <v>3726.65</v>
      </c>
      <c r="I487" s="247">
        <v>2200</v>
      </c>
      <c r="J487" s="102"/>
      <c r="K487" s="26">
        <f t="shared" si="620"/>
        <v>44.72</v>
      </c>
      <c r="L487" s="26">
        <f t="shared" si="621"/>
        <v>596.26</v>
      </c>
      <c r="M487" s="102">
        <f t="shared" si="622"/>
        <v>481.17</v>
      </c>
      <c r="N487" s="26">
        <f t="shared" si="623"/>
        <v>26.09</v>
      </c>
      <c r="O487" s="102">
        <f t="shared" si="624"/>
        <v>110</v>
      </c>
      <c r="P487" s="102">
        <f t="shared" si="625"/>
        <v>0</v>
      </c>
      <c r="Q487" s="102">
        <f t="shared" si="626"/>
        <v>1258.24</v>
      </c>
      <c r="R487" s="26">
        <f t="shared" si="627"/>
        <v>0</v>
      </c>
      <c r="S487" s="26">
        <f t="shared" si="628"/>
        <v>298.13</v>
      </c>
      <c r="T487" s="102">
        <f t="shared" si="629"/>
        <v>120.29</v>
      </c>
      <c r="U487" s="26">
        <f t="shared" si="630"/>
        <v>11.18</v>
      </c>
      <c r="V487" s="102">
        <f t="shared" si="631"/>
        <v>110</v>
      </c>
      <c r="W487" s="102">
        <f t="shared" si="632"/>
        <v>0</v>
      </c>
      <c r="X487" s="26">
        <f t="shared" si="633"/>
        <v>539.6</v>
      </c>
      <c r="Y487" s="26">
        <f t="shared" si="634"/>
        <v>1797.84</v>
      </c>
      <c r="Z487" s="157"/>
      <c r="AA487" s="195" t="s">
        <v>46</v>
      </c>
      <c r="AB487" s="120">
        <f t="shared" ref="AB487:AH487" si="644">K487+R487</f>
        <v>44.72</v>
      </c>
      <c r="AC487" s="120">
        <f t="shared" si="644"/>
        <v>894.39</v>
      </c>
      <c r="AD487" s="120">
        <f t="shared" si="644"/>
        <v>601.46</v>
      </c>
      <c r="AE487" s="120">
        <f t="shared" si="644"/>
        <v>37.27</v>
      </c>
      <c r="AF487" s="120">
        <f t="shared" si="644"/>
        <v>220</v>
      </c>
      <c r="AG487" s="120">
        <f t="shared" si="644"/>
        <v>0</v>
      </c>
      <c r="AH487" s="120">
        <f t="shared" si="644"/>
        <v>1797.84</v>
      </c>
      <c r="AI487" s="119" t="s">
        <v>32</v>
      </c>
    </row>
    <row r="488" s="17" customFormat="1" ht="16" customHeight="1" spans="1:35">
      <c r="A488" s="100">
        <f t="shared" si="619"/>
        <v>485</v>
      </c>
      <c r="B488" s="26" t="s">
        <v>103</v>
      </c>
      <c r="C488" s="29" t="s">
        <v>639</v>
      </c>
      <c r="D488" s="110" t="s">
        <v>640</v>
      </c>
      <c r="E488" s="236">
        <v>3726.65</v>
      </c>
      <c r="F488" s="237">
        <v>3726.65</v>
      </c>
      <c r="G488" s="236">
        <v>6014.67</v>
      </c>
      <c r="H488" s="236">
        <v>3726.65</v>
      </c>
      <c r="I488" s="237">
        <v>2200</v>
      </c>
      <c r="J488" s="102"/>
      <c r="K488" s="26">
        <f t="shared" si="620"/>
        <v>44.72</v>
      </c>
      <c r="L488" s="26">
        <f t="shared" si="621"/>
        <v>596.26</v>
      </c>
      <c r="M488" s="102">
        <f t="shared" si="622"/>
        <v>481.17</v>
      </c>
      <c r="N488" s="26">
        <f t="shared" si="623"/>
        <v>26.09</v>
      </c>
      <c r="O488" s="102">
        <f t="shared" si="624"/>
        <v>110</v>
      </c>
      <c r="P488" s="102">
        <f t="shared" si="625"/>
        <v>0</v>
      </c>
      <c r="Q488" s="102">
        <f t="shared" si="626"/>
        <v>1258.24</v>
      </c>
      <c r="R488" s="26">
        <f t="shared" si="627"/>
        <v>0</v>
      </c>
      <c r="S488" s="26">
        <f t="shared" si="628"/>
        <v>298.13</v>
      </c>
      <c r="T488" s="102">
        <f t="shared" si="629"/>
        <v>120.29</v>
      </c>
      <c r="U488" s="26">
        <f t="shared" si="630"/>
        <v>11.18</v>
      </c>
      <c r="V488" s="102">
        <f t="shared" si="631"/>
        <v>110</v>
      </c>
      <c r="W488" s="102">
        <f t="shared" si="632"/>
        <v>0</v>
      </c>
      <c r="X488" s="26">
        <f t="shared" si="633"/>
        <v>539.6</v>
      </c>
      <c r="Y488" s="26">
        <f t="shared" si="634"/>
        <v>1797.84</v>
      </c>
      <c r="Z488" s="26"/>
      <c r="AA488" s="119" t="s">
        <v>40</v>
      </c>
      <c r="AB488" s="120">
        <f t="shared" ref="AB488:AH488" si="645">K488+R488</f>
        <v>44.72</v>
      </c>
      <c r="AC488" s="120">
        <f t="shared" si="645"/>
        <v>894.39</v>
      </c>
      <c r="AD488" s="120">
        <f t="shared" si="645"/>
        <v>601.46</v>
      </c>
      <c r="AE488" s="120">
        <f t="shared" si="645"/>
        <v>37.27</v>
      </c>
      <c r="AF488" s="120">
        <f t="shared" si="645"/>
        <v>220</v>
      </c>
      <c r="AG488" s="120">
        <f t="shared" si="645"/>
        <v>0</v>
      </c>
      <c r="AH488" s="120">
        <f t="shared" si="645"/>
        <v>1797.84</v>
      </c>
      <c r="AI488" s="119" t="s">
        <v>32</v>
      </c>
    </row>
    <row r="489" s="17" customFormat="1" ht="16" customHeight="1" spans="1:35">
      <c r="A489" s="100">
        <f t="shared" si="619"/>
        <v>486</v>
      </c>
      <c r="B489" s="26" t="s">
        <v>130</v>
      </c>
      <c r="C489" s="29" t="s">
        <v>615</v>
      </c>
      <c r="D489" s="110" t="s">
        <v>616</v>
      </c>
      <c r="E489" s="236">
        <v>3726.65</v>
      </c>
      <c r="F489" s="237">
        <v>3726.65</v>
      </c>
      <c r="G489" s="236">
        <v>6014.67</v>
      </c>
      <c r="H489" s="236">
        <v>3726.65</v>
      </c>
      <c r="I489" s="237">
        <v>3180</v>
      </c>
      <c r="J489" s="102"/>
      <c r="K489" s="26">
        <f t="shared" si="620"/>
        <v>44.72</v>
      </c>
      <c r="L489" s="26">
        <f t="shared" si="621"/>
        <v>596.26</v>
      </c>
      <c r="M489" s="102">
        <f t="shared" si="622"/>
        <v>481.17</v>
      </c>
      <c r="N489" s="26">
        <f t="shared" si="623"/>
        <v>26.09</v>
      </c>
      <c r="O489" s="102">
        <f t="shared" si="624"/>
        <v>159</v>
      </c>
      <c r="P489" s="102">
        <f t="shared" si="625"/>
        <v>0</v>
      </c>
      <c r="Q489" s="102">
        <f t="shared" si="626"/>
        <v>1307.24</v>
      </c>
      <c r="R489" s="26">
        <f t="shared" si="627"/>
        <v>0</v>
      </c>
      <c r="S489" s="26">
        <f t="shared" si="628"/>
        <v>298.13</v>
      </c>
      <c r="T489" s="102">
        <f t="shared" si="629"/>
        <v>120.29</v>
      </c>
      <c r="U489" s="26">
        <f t="shared" si="630"/>
        <v>11.18</v>
      </c>
      <c r="V489" s="102">
        <f t="shared" si="631"/>
        <v>159</v>
      </c>
      <c r="W489" s="102">
        <f t="shared" si="632"/>
        <v>0</v>
      </c>
      <c r="X489" s="26">
        <f t="shared" si="633"/>
        <v>588.6</v>
      </c>
      <c r="Y489" s="26">
        <f t="shared" si="634"/>
        <v>1895.84</v>
      </c>
      <c r="Z489" s="26"/>
      <c r="AA489" s="119" t="s">
        <v>71</v>
      </c>
      <c r="AB489" s="120">
        <f t="shared" ref="AB489:AH489" si="646">K489+R489</f>
        <v>44.72</v>
      </c>
      <c r="AC489" s="120">
        <f t="shared" si="646"/>
        <v>894.39</v>
      </c>
      <c r="AD489" s="120">
        <f t="shared" si="646"/>
        <v>601.46</v>
      </c>
      <c r="AE489" s="120">
        <f t="shared" si="646"/>
        <v>37.27</v>
      </c>
      <c r="AF489" s="120">
        <f t="shared" si="646"/>
        <v>318</v>
      </c>
      <c r="AG489" s="120">
        <f t="shared" si="646"/>
        <v>0</v>
      </c>
      <c r="AH489" s="120">
        <f t="shared" si="646"/>
        <v>1895.84</v>
      </c>
      <c r="AI489" s="119" t="s">
        <v>34</v>
      </c>
    </row>
    <row r="490" s="17" customFormat="1" ht="16" customHeight="1" spans="1:35">
      <c r="A490" s="100">
        <f t="shared" si="619"/>
        <v>487</v>
      </c>
      <c r="B490" s="26" t="s">
        <v>180</v>
      </c>
      <c r="C490" s="20" t="s">
        <v>730</v>
      </c>
      <c r="D490" s="110" t="s">
        <v>731</v>
      </c>
      <c r="E490" s="240">
        <v>3726.65</v>
      </c>
      <c r="F490" s="237">
        <v>3726.65</v>
      </c>
      <c r="G490" s="236">
        <v>6014.67</v>
      </c>
      <c r="H490" s="236">
        <v>3726.65</v>
      </c>
      <c r="I490" s="247">
        <v>3180</v>
      </c>
      <c r="J490" s="102"/>
      <c r="K490" s="26">
        <f t="shared" si="620"/>
        <v>44.72</v>
      </c>
      <c r="L490" s="26">
        <f t="shared" si="621"/>
        <v>596.26</v>
      </c>
      <c r="M490" s="102">
        <f t="shared" si="622"/>
        <v>481.17</v>
      </c>
      <c r="N490" s="26">
        <f t="shared" si="623"/>
        <v>26.09</v>
      </c>
      <c r="O490" s="102">
        <f t="shared" si="624"/>
        <v>159</v>
      </c>
      <c r="P490" s="102">
        <f t="shared" si="625"/>
        <v>0</v>
      </c>
      <c r="Q490" s="102">
        <f t="shared" si="626"/>
        <v>1307.24</v>
      </c>
      <c r="R490" s="26">
        <f t="shared" si="627"/>
        <v>0</v>
      </c>
      <c r="S490" s="26">
        <f t="shared" si="628"/>
        <v>298.13</v>
      </c>
      <c r="T490" s="102">
        <f t="shared" si="629"/>
        <v>120.29</v>
      </c>
      <c r="U490" s="26">
        <f t="shared" si="630"/>
        <v>11.18</v>
      </c>
      <c r="V490" s="102">
        <f t="shared" si="631"/>
        <v>159</v>
      </c>
      <c r="W490" s="102">
        <f t="shared" si="632"/>
        <v>0</v>
      </c>
      <c r="X490" s="26">
        <f t="shared" si="633"/>
        <v>588.6</v>
      </c>
      <c r="Y490" s="26">
        <f t="shared" si="634"/>
        <v>1895.84</v>
      </c>
      <c r="Z490" s="132"/>
      <c r="AA490" s="119" t="s">
        <v>67</v>
      </c>
      <c r="AB490" s="120">
        <f t="shared" ref="AB490:AH490" si="647">K490+R490</f>
        <v>44.72</v>
      </c>
      <c r="AC490" s="120">
        <f t="shared" si="647"/>
        <v>894.39</v>
      </c>
      <c r="AD490" s="120">
        <f t="shared" si="647"/>
        <v>601.46</v>
      </c>
      <c r="AE490" s="120">
        <f t="shared" si="647"/>
        <v>37.27</v>
      </c>
      <c r="AF490" s="120">
        <f t="shared" si="647"/>
        <v>318</v>
      </c>
      <c r="AG490" s="120">
        <f t="shared" si="647"/>
        <v>0</v>
      </c>
      <c r="AH490" s="120">
        <f t="shared" si="647"/>
        <v>1895.84</v>
      </c>
      <c r="AI490" s="119" t="s">
        <v>34</v>
      </c>
    </row>
    <row r="491" s="17" customFormat="1" ht="16" customHeight="1" spans="1:35">
      <c r="A491" s="100">
        <f t="shared" si="619"/>
        <v>488</v>
      </c>
      <c r="B491" s="26" t="s">
        <v>123</v>
      </c>
      <c r="C491" s="28" t="s">
        <v>780</v>
      </c>
      <c r="D491" s="127" t="s">
        <v>781</v>
      </c>
      <c r="E491" s="240">
        <v>3726.65</v>
      </c>
      <c r="F491" s="237">
        <v>3726.65</v>
      </c>
      <c r="G491" s="236">
        <v>6014.67</v>
      </c>
      <c r="H491" s="236">
        <v>3726.65</v>
      </c>
      <c r="I491" s="247">
        <v>2200</v>
      </c>
      <c r="J491" s="102"/>
      <c r="K491" s="26">
        <f t="shared" si="620"/>
        <v>44.72</v>
      </c>
      <c r="L491" s="26">
        <f t="shared" si="621"/>
        <v>596.26</v>
      </c>
      <c r="M491" s="102">
        <f t="shared" si="622"/>
        <v>481.17</v>
      </c>
      <c r="N491" s="26">
        <f t="shared" si="623"/>
        <v>26.09</v>
      </c>
      <c r="O491" s="102">
        <f t="shared" si="624"/>
        <v>110</v>
      </c>
      <c r="P491" s="102">
        <f t="shared" si="625"/>
        <v>0</v>
      </c>
      <c r="Q491" s="102">
        <f t="shared" si="626"/>
        <v>1258.24</v>
      </c>
      <c r="R491" s="26">
        <f t="shared" si="627"/>
        <v>0</v>
      </c>
      <c r="S491" s="26">
        <f t="shared" si="628"/>
        <v>298.13</v>
      </c>
      <c r="T491" s="102">
        <f t="shared" si="629"/>
        <v>120.29</v>
      </c>
      <c r="U491" s="26">
        <f t="shared" si="630"/>
        <v>11.18</v>
      </c>
      <c r="V491" s="102">
        <f t="shared" si="631"/>
        <v>110</v>
      </c>
      <c r="W491" s="102">
        <f t="shared" si="632"/>
        <v>0</v>
      </c>
      <c r="X491" s="26">
        <f t="shared" si="633"/>
        <v>539.6</v>
      </c>
      <c r="Y491" s="26">
        <f t="shared" si="634"/>
        <v>1797.84</v>
      </c>
      <c r="Z491" s="132"/>
      <c r="AA491" s="119" t="s">
        <v>63</v>
      </c>
      <c r="AB491" s="120">
        <f t="shared" ref="AB491:AH491" si="648">K491+R491</f>
        <v>44.72</v>
      </c>
      <c r="AC491" s="120">
        <f t="shared" si="648"/>
        <v>894.39</v>
      </c>
      <c r="AD491" s="120">
        <f t="shared" si="648"/>
        <v>601.46</v>
      </c>
      <c r="AE491" s="120">
        <f t="shared" si="648"/>
        <v>37.27</v>
      </c>
      <c r="AF491" s="120">
        <f t="shared" si="648"/>
        <v>220</v>
      </c>
      <c r="AG491" s="120">
        <f t="shared" si="648"/>
        <v>0</v>
      </c>
      <c r="AH491" s="120">
        <f t="shared" si="648"/>
        <v>1797.84</v>
      </c>
      <c r="AI491" s="119" t="s">
        <v>32</v>
      </c>
    </row>
    <row r="492" s="76" customFormat="1" ht="19" customHeight="1" spans="1:35">
      <c r="A492" s="100">
        <f t="shared" si="619"/>
        <v>489</v>
      </c>
      <c r="B492" s="26" t="s">
        <v>193</v>
      </c>
      <c r="C492" s="72" t="s">
        <v>880</v>
      </c>
      <c r="D492" s="241" t="s">
        <v>881</v>
      </c>
      <c r="E492" s="236">
        <v>3726.65</v>
      </c>
      <c r="F492" s="237">
        <v>3726.65</v>
      </c>
      <c r="G492" s="236">
        <v>6014.67</v>
      </c>
      <c r="H492" s="236">
        <v>3726.65</v>
      </c>
      <c r="I492" s="247">
        <v>2200</v>
      </c>
      <c r="J492" s="102"/>
      <c r="K492" s="26">
        <f t="shared" si="620"/>
        <v>44.72</v>
      </c>
      <c r="L492" s="26">
        <f t="shared" si="621"/>
        <v>596.26</v>
      </c>
      <c r="M492" s="102">
        <f t="shared" si="622"/>
        <v>481.17</v>
      </c>
      <c r="N492" s="26">
        <f t="shared" si="623"/>
        <v>26.09</v>
      </c>
      <c r="O492" s="102">
        <f t="shared" si="624"/>
        <v>110</v>
      </c>
      <c r="P492" s="102">
        <f t="shared" si="625"/>
        <v>0</v>
      </c>
      <c r="Q492" s="102">
        <f t="shared" si="626"/>
        <v>1258.24</v>
      </c>
      <c r="R492" s="26">
        <f t="shared" si="627"/>
        <v>0</v>
      </c>
      <c r="S492" s="26">
        <f t="shared" si="628"/>
        <v>298.13</v>
      </c>
      <c r="T492" s="102">
        <f t="shared" si="629"/>
        <v>120.29</v>
      </c>
      <c r="U492" s="26">
        <f t="shared" si="630"/>
        <v>11.18</v>
      </c>
      <c r="V492" s="102">
        <f t="shared" si="631"/>
        <v>110</v>
      </c>
      <c r="W492" s="102">
        <f t="shared" si="632"/>
        <v>0</v>
      </c>
      <c r="X492" s="26">
        <f t="shared" si="633"/>
        <v>539.6</v>
      </c>
      <c r="Y492" s="26">
        <f t="shared" si="634"/>
        <v>1797.84</v>
      </c>
      <c r="Z492" s="157"/>
      <c r="AA492" s="119" t="s">
        <v>57</v>
      </c>
      <c r="AB492" s="120">
        <f t="shared" ref="AB492:AH492" si="649">K492+R492</f>
        <v>44.72</v>
      </c>
      <c r="AC492" s="120">
        <f t="shared" si="649"/>
        <v>894.39</v>
      </c>
      <c r="AD492" s="120">
        <f t="shared" si="649"/>
        <v>601.46</v>
      </c>
      <c r="AE492" s="120">
        <f t="shared" si="649"/>
        <v>37.27</v>
      </c>
      <c r="AF492" s="120">
        <f t="shared" si="649"/>
        <v>220</v>
      </c>
      <c r="AG492" s="120">
        <f t="shared" si="649"/>
        <v>0</v>
      </c>
      <c r="AH492" s="120">
        <f t="shared" si="649"/>
        <v>1797.84</v>
      </c>
      <c r="AI492" s="119" t="s">
        <v>32</v>
      </c>
    </row>
    <row r="493" s="17" customFormat="1" ht="16" customHeight="1" spans="1:35">
      <c r="A493" s="100">
        <f t="shared" ref="A493:A510" si="650">ROW()-3</f>
        <v>490</v>
      </c>
      <c r="B493" s="26" t="s">
        <v>246</v>
      </c>
      <c r="C493" s="101" t="s">
        <v>377</v>
      </c>
      <c r="D493" s="26" t="s">
        <v>378</v>
      </c>
      <c r="E493" s="237">
        <v>3726.65</v>
      </c>
      <c r="F493" s="237">
        <v>3726.65</v>
      </c>
      <c r="G493" s="237">
        <v>6014.67</v>
      </c>
      <c r="H493" s="237">
        <v>3726.65</v>
      </c>
      <c r="I493" s="237">
        <v>2200</v>
      </c>
      <c r="J493" s="102"/>
      <c r="K493" s="26">
        <f t="shared" ref="K493:K510" si="651">ROUND(E493*0.012,2)</f>
        <v>44.72</v>
      </c>
      <c r="L493" s="26">
        <f t="shared" ref="L493:L510" si="652">ROUND(F493*0.16,2)</f>
        <v>596.26</v>
      </c>
      <c r="M493" s="102">
        <f t="shared" ref="M493:M510" si="653">ROUND(G493*0.08,2)</f>
        <v>481.17</v>
      </c>
      <c r="N493" s="26">
        <f t="shared" ref="N493:N510" si="654">ROUND(H493*0.007,2)</f>
        <v>26.09</v>
      </c>
      <c r="O493" s="102">
        <f t="shared" ref="O493:O510" si="655">I493*5%</f>
        <v>110</v>
      </c>
      <c r="P493" s="102">
        <f t="shared" ref="P493:P510" si="656">J493*50%</f>
        <v>0</v>
      </c>
      <c r="Q493" s="102">
        <f t="shared" ref="Q493:Q510" si="657">SUM(K493:P493)</f>
        <v>1258.24</v>
      </c>
      <c r="R493" s="26">
        <f t="shared" ref="R493:R510" si="658">E493*0</f>
        <v>0</v>
      </c>
      <c r="S493" s="26">
        <f t="shared" ref="S493:S510" si="659">ROUND(F493*0.08,2)</f>
        <v>298.13</v>
      </c>
      <c r="T493" s="102">
        <f t="shared" ref="T493:T510" si="660">ROUND(G493*0.02,2)</f>
        <v>120.29</v>
      </c>
      <c r="U493" s="26">
        <f t="shared" ref="U493:U510" si="661">ROUND(H493*0.003,2)</f>
        <v>11.18</v>
      </c>
      <c r="V493" s="102">
        <f t="shared" ref="V493:V510" si="662">I493*5%</f>
        <v>110</v>
      </c>
      <c r="W493" s="102">
        <f t="shared" ref="W493:W510" si="663">J493*50%</f>
        <v>0</v>
      </c>
      <c r="X493" s="26">
        <f t="shared" ref="X493:X510" si="664">SUM(R493:W493)</f>
        <v>539.6</v>
      </c>
      <c r="Y493" s="26">
        <f t="shared" ref="Y493:Y510" si="665">Q493+X493</f>
        <v>1797.84</v>
      </c>
      <c r="Z493" s="26"/>
      <c r="AA493" s="119" t="s">
        <v>56</v>
      </c>
      <c r="AB493" s="120">
        <f t="shared" ref="AB493:AH493" si="666">K493+R493</f>
        <v>44.72</v>
      </c>
      <c r="AC493" s="120">
        <f t="shared" si="666"/>
        <v>894.39</v>
      </c>
      <c r="AD493" s="120">
        <f t="shared" si="666"/>
        <v>601.46</v>
      </c>
      <c r="AE493" s="120">
        <f t="shared" si="666"/>
        <v>37.27</v>
      </c>
      <c r="AF493" s="120">
        <f t="shared" si="666"/>
        <v>220</v>
      </c>
      <c r="AG493" s="120">
        <f t="shared" si="666"/>
        <v>0</v>
      </c>
      <c r="AH493" s="120">
        <f t="shared" si="666"/>
        <v>1797.84</v>
      </c>
      <c r="AI493" s="119" t="s">
        <v>32</v>
      </c>
    </row>
    <row r="494" s="76" customFormat="1" ht="19" customHeight="1" spans="1:35">
      <c r="A494" s="100">
        <f t="shared" si="650"/>
        <v>491</v>
      </c>
      <c r="B494" s="143" t="s">
        <v>201</v>
      </c>
      <c r="C494" s="72" t="s">
        <v>1037</v>
      </c>
      <c r="D494" s="314" t="s">
        <v>1038</v>
      </c>
      <c r="E494" s="236">
        <v>3726.65</v>
      </c>
      <c r="F494" s="237">
        <v>3726.65</v>
      </c>
      <c r="G494" s="236">
        <v>6014.67</v>
      </c>
      <c r="H494" s="236">
        <v>3726.65</v>
      </c>
      <c r="I494" s="247"/>
      <c r="J494" s="102"/>
      <c r="K494" s="26">
        <f t="shared" si="651"/>
        <v>44.72</v>
      </c>
      <c r="L494" s="26">
        <f t="shared" si="652"/>
        <v>596.26</v>
      </c>
      <c r="M494" s="102">
        <f t="shared" si="653"/>
        <v>481.17</v>
      </c>
      <c r="N494" s="26">
        <f t="shared" si="654"/>
        <v>26.09</v>
      </c>
      <c r="O494" s="102">
        <f t="shared" si="655"/>
        <v>0</v>
      </c>
      <c r="P494" s="102">
        <f t="shared" si="656"/>
        <v>0</v>
      </c>
      <c r="Q494" s="102">
        <f t="shared" si="657"/>
        <v>1148.24</v>
      </c>
      <c r="R494" s="26">
        <f t="shared" si="658"/>
        <v>0</v>
      </c>
      <c r="S494" s="26">
        <f t="shared" si="659"/>
        <v>298.13</v>
      </c>
      <c r="T494" s="102">
        <f t="shared" si="660"/>
        <v>120.29</v>
      </c>
      <c r="U494" s="26">
        <f t="shared" si="661"/>
        <v>11.18</v>
      </c>
      <c r="V494" s="102">
        <f t="shared" si="662"/>
        <v>0</v>
      </c>
      <c r="W494" s="102">
        <f t="shared" si="663"/>
        <v>0</v>
      </c>
      <c r="X494" s="26">
        <f t="shared" si="664"/>
        <v>429.6</v>
      </c>
      <c r="Y494" s="26">
        <f t="shared" si="665"/>
        <v>1577.84</v>
      </c>
      <c r="Z494" s="157"/>
      <c r="AA494" s="119" t="s">
        <v>46</v>
      </c>
      <c r="AB494" s="120">
        <f t="shared" ref="AB494:AH494" si="667">K494+R494</f>
        <v>44.72</v>
      </c>
      <c r="AC494" s="120">
        <f t="shared" si="667"/>
        <v>894.39</v>
      </c>
      <c r="AD494" s="120">
        <f t="shared" si="667"/>
        <v>601.46</v>
      </c>
      <c r="AE494" s="120">
        <f t="shared" si="667"/>
        <v>37.27</v>
      </c>
      <c r="AF494" s="120">
        <f t="shared" si="667"/>
        <v>0</v>
      </c>
      <c r="AG494" s="120">
        <f t="shared" si="667"/>
        <v>0</v>
      </c>
      <c r="AH494" s="120">
        <f t="shared" si="667"/>
        <v>1577.84</v>
      </c>
      <c r="AI494" s="119" t="s">
        <v>32</v>
      </c>
    </row>
    <row r="495" s="76" customFormat="1" ht="17" customHeight="1" spans="1:35">
      <c r="A495" s="100">
        <f t="shared" si="650"/>
        <v>492</v>
      </c>
      <c r="B495" s="143" t="s">
        <v>201</v>
      </c>
      <c r="C495" s="72" t="s">
        <v>1105</v>
      </c>
      <c r="D495" s="314" t="s">
        <v>1106</v>
      </c>
      <c r="E495" s="236">
        <v>3726.65</v>
      </c>
      <c r="F495" s="237">
        <v>3726.65</v>
      </c>
      <c r="G495" s="236">
        <v>6014.67</v>
      </c>
      <c r="H495" s="236">
        <v>3726.65</v>
      </c>
      <c r="I495" s="247"/>
      <c r="J495" s="102"/>
      <c r="K495" s="26">
        <f t="shared" si="651"/>
        <v>44.72</v>
      </c>
      <c r="L495" s="26">
        <f t="shared" si="652"/>
        <v>596.26</v>
      </c>
      <c r="M495" s="102">
        <f t="shared" si="653"/>
        <v>481.17</v>
      </c>
      <c r="N495" s="26">
        <f t="shared" si="654"/>
        <v>26.09</v>
      </c>
      <c r="O495" s="102">
        <f t="shared" si="655"/>
        <v>0</v>
      </c>
      <c r="P495" s="102">
        <f t="shared" si="656"/>
        <v>0</v>
      </c>
      <c r="Q495" s="102">
        <f t="shared" si="657"/>
        <v>1148.24</v>
      </c>
      <c r="R495" s="26">
        <f t="shared" si="658"/>
        <v>0</v>
      </c>
      <c r="S495" s="26">
        <f t="shared" si="659"/>
        <v>298.13</v>
      </c>
      <c r="T495" s="102">
        <f t="shared" si="660"/>
        <v>120.29</v>
      </c>
      <c r="U495" s="26">
        <f t="shared" si="661"/>
        <v>11.18</v>
      </c>
      <c r="V495" s="102">
        <f t="shared" si="662"/>
        <v>0</v>
      </c>
      <c r="W495" s="102">
        <f t="shared" si="663"/>
        <v>0</v>
      </c>
      <c r="X495" s="26">
        <f t="shared" si="664"/>
        <v>429.6</v>
      </c>
      <c r="Y495" s="26">
        <f t="shared" si="665"/>
        <v>1577.84</v>
      </c>
      <c r="Z495" s="157"/>
      <c r="AA495" s="195" t="s">
        <v>46</v>
      </c>
      <c r="AB495" s="120">
        <f t="shared" ref="AB495:AH495" si="668">K495+R495</f>
        <v>44.72</v>
      </c>
      <c r="AC495" s="120">
        <f t="shared" si="668"/>
        <v>894.39</v>
      </c>
      <c r="AD495" s="120">
        <f t="shared" si="668"/>
        <v>601.46</v>
      </c>
      <c r="AE495" s="120">
        <f t="shared" si="668"/>
        <v>37.27</v>
      </c>
      <c r="AF495" s="120">
        <f t="shared" si="668"/>
        <v>0</v>
      </c>
      <c r="AG495" s="120">
        <f t="shared" si="668"/>
        <v>0</v>
      </c>
      <c r="AH495" s="120">
        <f t="shared" si="668"/>
        <v>1577.84</v>
      </c>
      <c r="AI495" s="119" t="s">
        <v>32</v>
      </c>
    </row>
    <row r="496" s="76" customFormat="1" ht="19" customHeight="1" spans="1:35">
      <c r="A496" s="100">
        <f t="shared" si="650"/>
        <v>493</v>
      </c>
      <c r="B496" s="143" t="s">
        <v>116</v>
      </c>
      <c r="C496" s="72" t="s">
        <v>1039</v>
      </c>
      <c r="D496" s="183" t="s">
        <v>1040</v>
      </c>
      <c r="E496" s="236">
        <v>3726.65</v>
      </c>
      <c r="F496" s="237">
        <v>3726.65</v>
      </c>
      <c r="G496" s="236">
        <v>6014.67</v>
      </c>
      <c r="H496" s="236">
        <v>3726.65</v>
      </c>
      <c r="I496" s="247"/>
      <c r="J496" s="102"/>
      <c r="K496" s="26">
        <f t="shared" si="651"/>
        <v>44.72</v>
      </c>
      <c r="L496" s="26">
        <f t="shared" si="652"/>
        <v>596.26</v>
      </c>
      <c r="M496" s="102">
        <f t="shared" si="653"/>
        <v>481.17</v>
      </c>
      <c r="N496" s="26">
        <f t="shared" si="654"/>
        <v>26.09</v>
      </c>
      <c r="O496" s="102">
        <f t="shared" si="655"/>
        <v>0</v>
      </c>
      <c r="P496" s="102">
        <f t="shared" si="656"/>
        <v>0</v>
      </c>
      <c r="Q496" s="102">
        <f t="shared" si="657"/>
        <v>1148.24</v>
      </c>
      <c r="R496" s="26">
        <f t="shared" si="658"/>
        <v>0</v>
      </c>
      <c r="S496" s="26">
        <f t="shared" si="659"/>
        <v>298.13</v>
      </c>
      <c r="T496" s="102">
        <f t="shared" si="660"/>
        <v>120.29</v>
      </c>
      <c r="U496" s="26">
        <f t="shared" si="661"/>
        <v>11.18</v>
      </c>
      <c r="V496" s="102">
        <f t="shared" si="662"/>
        <v>0</v>
      </c>
      <c r="W496" s="102">
        <f t="shared" si="663"/>
        <v>0</v>
      </c>
      <c r="X496" s="26">
        <f t="shared" si="664"/>
        <v>429.6</v>
      </c>
      <c r="Y496" s="26">
        <f t="shared" si="665"/>
        <v>1577.84</v>
      </c>
      <c r="Z496" s="157"/>
      <c r="AA496" s="119" t="s">
        <v>52</v>
      </c>
      <c r="AB496" s="120">
        <f t="shared" ref="AB496:AH496" si="669">K496+R496</f>
        <v>44.72</v>
      </c>
      <c r="AC496" s="120">
        <f t="shared" si="669"/>
        <v>894.39</v>
      </c>
      <c r="AD496" s="120">
        <f t="shared" si="669"/>
        <v>601.46</v>
      </c>
      <c r="AE496" s="120">
        <f t="shared" si="669"/>
        <v>37.27</v>
      </c>
      <c r="AF496" s="120">
        <f t="shared" si="669"/>
        <v>0</v>
      </c>
      <c r="AG496" s="120">
        <f t="shared" si="669"/>
        <v>0</v>
      </c>
      <c r="AH496" s="120">
        <f t="shared" si="669"/>
        <v>1577.84</v>
      </c>
      <c r="AI496" s="119" t="s">
        <v>34</v>
      </c>
    </row>
    <row r="497" s="77" customFormat="1" ht="17" customHeight="1" spans="1:35">
      <c r="A497" s="104">
        <f t="shared" si="650"/>
        <v>494</v>
      </c>
      <c r="B497" s="169" t="s">
        <v>552</v>
      </c>
      <c r="C497" s="188" t="s">
        <v>1142</v>
      </c>
      <c r="D497" s="189" t="s">
        <v>1143</v>
      </c>
      <c r="E497" s="228">
        <v>0</v>
      </c>
      <c r="F497" s="229">
        <v>3726.65</v>
      </c>
      <c r="G497" s="228"/>
      <c r="H497" s="228">
        <v>3726.65</v>
      </c>
      <c r="I497" s="248"/>
      <c r="J497" s="107"/>
      <c r="K497" s="105">
        <f t="shared" si="651"/>
        <v>0</v>
      </c>
      <c r="L497" s="105">
        <f t="shared" si="652"/>
        <v>596.26</v>
      </c>
      <c r="M497" s="107">
        <f t="shared" si="653"/>
        <v>0</v>
      </c>
      <c r="N497" s="105">
        <f t="shared" si="654"/>
        <v>26.09</v>
      </c>
      <c r="O497" s="107">
        <f t="shared" si="655"/>
        <v>0</v>
      </c>
      <c r="P497" s="107">
        <f t="shared" si="656"/>
        <v>0</v>
      </c>
      <c r="Q497" s="107">
        <f t="shared" si="657"/>
        <v>622.35</v>
      </c>
      <c r="R497" s="105">
        <f t="shared" si="658"/>
        <v>0</v>
      </c>
      <c r="S497" s="105">
        <f t="shared" si="659"/>
        <v>298.13</v>
      </c>
      <c r="T497" s="107">
        <f t="shared" si="660"/>
        <v>0</v>
      </c>
      <c r="U497" s="105">
        <f t="shared" si="661"/>
        <v>11.18</v>
      </c>
      <c r="V497" s="107">
        <f t="shared" si="662"/>
        <v>0</v>
      </c>
      <c r="W497" s="107">
        <f t="shared" si="663"/>
        <v>0</v>
      </c>
      <c r="X497" s="105">
        <f t="shared" si="664"/>
        <v>309.31</v>
      </c>
      <c r="Y497" s="105">
        <f t="shared" si="665"/>
        <v>931.66</v>
      </c>
      <c r="Z497" s="175"/>
      <c r="AA497" s="121" t="s">
        <v>44</v>
      </c>
      <c r="AB497" s="122">
        <f t="shared" ref="AB497:AH497" si="670">K497+R497</f>
        <v>0</v>
      </c>
      <c r="AC497" s="122">
        <f t="shared" si="670"/>
        <v>894.39</v>
      </c>
      <c r="AD497" s="122">
        <f t="shared" si="670"/>
        <v>0</v>
      </c>
      <c r="AE497" s="122">
        <f t="shared" si="670"/>
        <v>37.27</v>
      </c>
      <c r="AF497" s="122">
        <f t="shared" si="670"/>
        <v>0</v>
      </c>
      <c r="AG497" s="122">
        <f t="shared" si="670"/>
        <v>0</v>
      </c>
      <c r="AH497" s="122">
        <f t="shared" si="670"/>
        <v>931.66</v>
      </c>
      <c r="AI497" s="121" t="s">
        <v>32</v>
      </c>
    </row>
    <row r="498" s="77" customFormat="1" ht="17" customHeight="1" spans="1:35">
      <c r="A498" s="104">
        <f t="shared" si="650"/>
        <v>495</v>
      </c>
      <c r="B498" s="169" t="s">
        <v>103</v>
      </c>
      <c r="C498" s="191" t="s">
        <v>1150</v>
      </c>
      <c r="D498" s="189" t="s">
        <v>1151</v>
      </c>
      <c r="E498" s="228">
        <v>0</v>
      </c>
      <c r="F498" s="229">
        <v>3726.65</v>
      </c>
      <c r="G498" s="228"/>
      <c r="H498" s="228">
        <v>3726.65</v>
      </c>
      <c r="I498" s="248"/>
      <c r="J498" s="153"/>
      <c r="K498" s="105">
        <f t="shared" si="651"/>
        <v>0</v>
      </c>
      <c r="L498" s="105">
        <f t="shared" si="652"/>
        <v>596.26</v>
      </c>
      <c r="M498" s="107">
        <f t="shared" si="653"/>
        <v>0</v>
      </c>
      <c r="N498" s="105">
        <f t="shared" si="654"/>
        <v>26.09</v>
      </c>
      <c r="O498" s="107">
        <f t="shared" si="655"/>
        <v>0</v>
      </c>
      <c r="P498" s="107">
        <f t="shared" si="656"/>
        <v>0</v>
      </c>
      <c r="Q498" s="107">
        <f t="shared" si="657"/>
        <v>622.35</v>
      </c>
      <c r="R498" s="105">
        <f t="shared" si="658"/>
        <v>0</v>
      </c>
      <c r="S498" s="105">
        <f t="shared" si="659"/>
        <v>298.13</v>
      </c>
      <c r="T498" s="107">
        <f t="shared" si="660"/>
        <v>0</v>
      </c>
      <c r="U498" s="105">
        <f t="shared" si="661"/>
        <v>11.18</v>
      </c>
      <c r="V498" s="107">
        <f t="shared" si="662"/>
        <v>0</v>
      </c>
      <c r="W498" s="107">
        <f t="shared" si="663"/>
        <v>0</v>
      </c>
      <c r="X498" s="105">
        <f t="shared" si="664"/>
        <v>309.31</v>
      </c>
      <c r="Y498" s="105">
        <f t="shared" si="665"/>
        <v>931.66</v>
      </c>
      <c r="Z498" s="175"/>
      <c r="AA498" s="121" t="s">
        <v>73</v>
      </c>
      <c r="AB498" s="122">
        <f t="shared" ref="AB498:AH498" si="671">K498+R498</f>
        <v>0</v>
      </c>
      <c r="AC498" s="122">
        <f t="shared" si="671"/>
        <v>894.39</v>
      </c>
      <c r="AD498" s="122">
        <f t="shared" si="671"/>
        <v>0</v>
      </c>
      <c r="AE498" s="122">
        <f t="shared" si="671"/>
        <v>37.27</v>
      </c>
      <c r="AF498" s="122">
        <f t="shared" si="671"/>
        <v>0</v>
      </c>
      <c r="AG498" s="122">
        <f t="shared" si="671"/>
        <v>0</v>
      </c>
      <c r="AH498" s="122">
        <f t="shared" si="671"/>
        <v>931.66</v>
      </c>
      <c r="AI498" s="121" t="s">
        <v>32</v>
      </c>
    </row>
    <row r="499" s="77" customFormat="1" ht="17" customHeight="1" spans="1:35">
      <c r="A499" s="104">
        <f t="shared" si="650"/>
        <v>496</v>
      </c>
      <c r="B499" s="169" t="s">
        <v>246</v>
      </c>
      <c r="C499" s="191" t="s">
        <v>1162</v>
      </c>
      <c r="D499" s="189" t="s">
        <v>1163</v>
      </c>
      <c r="E499" s="228">
        <v>0</v>
      </c>
      <c r="F499" s="229">
        <v>3726.65</v>
      </c>
      <c r="G499" s="228"/>
      <c r="H499" s="228">
        <v>3726.65</v>
      </c>
      <c r="I499" s="248"/>
      <c r="J499" s="153"/>
      <c r="K499" s="105">
        <f t="shared" si="651"/>
        <v>0</v>
      </c>
      <c r="L499" s="105">
        <f t="shared" si="652"/>
        <v>596.26</v>
      </c>
      <c r="M499" s="107">
        <f t="shared" si="653"/>
        <v>0</v>
      </c>
      <c r="N499" s="105">
        <f t="shared" si="654"/>
        <v>26.09</v>
      </c>
      <c r="O499" s="107">
        <f t="shared" si="655"/>
        <v>0</v>
      </c>
      <c r="P499" s="107">
        <f t="shared" si="656"/>
        <v>0</v>
      </c>
      <c r="Q499" s="107">
        <f t="shared" si="657"/>
        <v>622.35</v>
      </c>
      <c r="R499" s="105">
        <f t="shared" si="658"/>
        <v>0</v>
      </c>
      <c r="S499" s="105">
        <f t="shared" si="659"/>
        <v>298.13</v>
      </c>
      <c r="T499" s="107">
        <f t="shared" si="660"/>
        <v>0</v>
      </c>
      <c r="U499" s="105">
        <f t="shared" si="661"/>
        <v>11.18</v>
      </c>
      <c r="V499" s="107">
        <f t="shared" si="662"/>
        <v>0</v>
      </c>
      <c r="W499" s="107">
        <f t="shared" si="663"/>
        <v>0</v>
      </c>
      <c r="X499" s="105">
        <f t="shared" si="664"/>
        <v>309.31</v>
      </c>
      <c r="Y499" s="105">
        <f t="shared" si="665"/>
        <v>931.66</v>
      </c>
      <c r="Z499" s="175"/>
      <c r="AA499" s="196" t="s">
        <v>56</v>
      </c>
      <c r="AB499" s="122">
        <f t="shared" ref="AB499:AH499" si="672">K499+R499</f>
        <v>0</v>
      </c>
      <c r="AC499" s="122">
        <f t="shared" si="672"/>
        <v>894.39</v>
      </c>
      <c r="AD499" s="122">
        <f t="shared" si="672"/>
        <v>0</v>
      </c>
      <c r="AE499" s="122">
        <f t="shared" si="672"/>
        <v>37.27</v>
      </c>
      <c r="AF499" s="122">
        <f t="shared" si="672"/>
        <v>0</v>
      </c>
      <c r="AG499" s="122">
        <f t="shared" si="672"/>
        <v>0</v>
      </c>
      <c r="AH499" s="122">
        <f t="shared" si="672"/>
        <v>931.66</v>
      </c>
      <c r="AI499" s="121" t="s">
        <v>32</v>
      </c>
    </row>
    <row r="500" s="77" customFormat="1" ht="17" customHeight="1" spans="1:35">
      <c r="A500" s="104">
        <f t="shared" si="650"/>
        <v>497</v>
      </c>
      <c r="B500" s="169" t="s">
        <v>246</v>
      </c>
      <c r="C500" s="191" t="s">
        <v>1164</v>
      </c>
      <c r="D500" s="189" t="s">
        <v>1165</v>
      </c>
      <c r="E500" s="228">
        <v>0</v>
      </c>
      <c r="F500" s="229">
        <v>3726.65</v>
      </c>
      <c r="G500" s="228"/>
      <c r="H500" s="228">
        <v>3726.65</v>
      </c>
      <c r="I500" s="248"/>
      <c r="J500" s="153"/>
      <c r="K500" s="105">
        <f t="shared" si="651"/>
        <v>0</v>
      </c>
      <c r="L500" s="105">
        <f t="shared" si="652"/>
        <v>596.26</v>
      </c>
      <c r="M500" s="107">
        <f t="shared" si="653"/>
        <v>0</v>
      </c>
      <c r="N500" s="105">
        <f t="shared" si="654"/>
        <v>26.09</v>
      </c>
      <c r="O500" s="107">
        <f t="shared" si="655"/>
        <v>0</v>
      </c>
      <c r="P500" s="107">
        <f t="shared" si="656"/>
        <v>0</v>
      </c>
      <c r="Q500" s="107">
        <f t="shared" si="657"/>
        <v>622.35</v>
      </c>
      <c r="R500" s="105">
        <f t="shared" si="658"/>
        <v>0</v>
      </c>
      <c r="S500" s="105">
        <f t="shared" si="659"/>
        <v>298.13</v>
      </c>
      <c r="T500" s="107">
        <f t="shared" si="660"/>
        <v>0</v>
      </c>
      <c r="U500" s="105">
        <f t="shared" si="661"/>
        <v>11.18</v>
      </c>
      <c r="V500" s="107">
        <f t="shared" si="662"/>
        <v>0</v>
      </c>
      <c r="W500" s="107">
        <f t="shared" si="663"/>
        <v>0</v>
      </c>
      <c r="X500" s="105">
        <f t="shared" si="664"/>
        <v>309.31</v>
      </c>
      <c r="Y500" s="105">
        <f t="shared" si="665"/>
        <v>931.66</v>
      </c>
      <c r="Z500" s="175"/>
      <c r="AA500" s="196" t="s">
        <v>56</v>
      </c>
      <c r="AB500" s="122">
        <f t="shared" ref="AB500:AH500" si="673">K500+R500</f>
        <v>0</v>
      </c>
      <c r="AC500" s="122">
        <f t="shared" si="673"/>
        <v>894.39</v>
      </c>
      <c r="AD500" s="122">
        <f t="shared" si="673"/>
        <v>0</v>
      </c>
      <c r="AE500" s="122">
        <f t="shared" si="673"/>
        <v>37.27</v>
      </c>
      <c r="AF500" s="122">
        <f t="shared" si="673"/>
        <v>0</v>
      </c>
      <c r="AG500" s="122">
        <f t="shared" si="673"/>
        <v>0</v>
      </c>
      <c r="AH500" s="122">
        <f t="shared" si="673"/>
        <v>931.66</v>
      </c>
      <c r="AI500" s="121" t="s">
        <v>32</v>
      </c>
    </row>
    <row r="501" s="77" customFormat="1" ht="17" customHeight="1" spans="1:35">
      <c r="A501" s="104">
        <f t="shared" si="650"/>
        <v>498</v>
      </c>
      <c r="B501" s="169" t="s">
        <v>552</v>
      </c>
      <c r="C501" s="188" t="s">
        <v>1138</v>
      </c>
      <c r="D501" s="185" t="s">
        <v>1139</v>
      </c>
      <c r="E501" s="228">
        <v>0</v>
      </c>
      <c r="F501" s="229">
        <v>3726.65</v>
      </c>
      <c r="G501" s="228"/>
      <c r="H501" s="228">
        <v>3726.65</v>
      </c>
      <c r="I501" s="248"/>
      <c r="J501" s="107"/>
      <c r="K501" s="105">
        <f t="shared" si="651"/>
        <v>0</v>
      </c>
      <c r="L501" s="105">
        <f t="shared" si="652"/>
        <v>596.26</v>
      </c>
      <c r="M501" s="107">
        <f t="shared" si="653"/>
        <v>0</v>
      </c>
      <c r="N501" s="105">
        <f t="shared" si="654"/>
        <v>26.09</v>
      </c>
      <c r="O501" s="107">
        <f t="shared" si="655"/>
        <v>0</v>
      </c>
      <c r="P501" s="107">
        <f t="shared" si="656"/>
        <v>0</v>
      </c>
      <c r="Q501" s="107">
        <f t="shared" si="657"/>
        <v>622.35</v>
      </c>
      <c r="R501" s="105">
        <f t="shared" si="658"/>
        <v>0</v>
      </c>
      <c r="S501" s="105">
        <f t="shared" si="659"/>
        <v>298.13</v>
      </c>
      <c r="T501" s="107">
        <f t="shared" si="660"/>
        <v>0</v>
      </c>
      <c r="U501" s="105">
        <f t="shared" si="661"/>
        <v>11.18</v>
      </c>
      <c r="V501" s="107">
        <f t="shared" si="662"/>
        <v>0</v>
      </c>
      <c r="W501" s="107">
        <f t="shared" si="663"/>
        <v>0</v>
      </c>
      <c r="X501" s="105">
        <f t="shared" si="664"/>
        <v>309.31</v>
      </c>
      <c r="Y501" s="105">
        <f t="shared" si="665"/>
        <v>931.66</v>
      </c>
      <c r="Z501" s="175"/>
      <c r="AA501" s="121" t="s">
        <v>44</v>
      </c>
      <c r="AB501" s="122">
        <f t="shared" ref="AB501:AH501" si="674">K501+R501</f>
        <v>0</v>
      </c>
      <c r="AC501" s="122">
        <f t="shared" si="674"/>
        <v>894.39</v>
      </c>
      <c r="AD501" s="122">
        <f t="shared" si="674"/>
        <v>0</v>
      </c>
      <c r="AE501" s="122">
        <f t="shared" si="674"/>
        <v>37.27</v>
      </c>
      <c r="AF501" s="122">
        <f t="shared" si="674"/>
        <v>0</v>
      </c>
      <c r="AG501" s="122">
        <f t="shared" si="674"/>
        <v>0</v>
      </c>
      <c r="AH501" s="122">
        <f t="shared" si="674"/>
        <v>931.66</v>
      </c>
      <c r="AI501" s="121" t="s">
        <v>32</v>
      </c>
    </row>
    <row r="502" s="77" customFormat="1" ht="17" customHeight="1" spans="1:35">
      <c r="A502" s="104">
        <f t="shared" si="650"/>
        <v>499</v>
      </c>
      <c r="B502" s="169" t="s">
        <v>552</v>
      </c>
      <c r="C502" s="188" t="s">
        <v>1140</v>
      </c>
      <c r="D502" s="185" t="s">
        <v>1141</v>
      </c>
      <c r="E502" s="228">
        <v>0</v>
      </c>
      <c r="F502" s="229">
        <v>3726.65</v>
      </c>
      <c r="G502" s="228"/>
      <c r="H502" s="228">
        <v>3726.65</v>
      </c>
      <c r="I502" s="248"/>
      <c r="J502" s="107"/>
      <c r="K502" s="105">
        <f t="shared" si="651"/>
        <v>0</v>
      </c>
      <c r="L502" s="105">
        <f t="shared" si="652"/>
        <v>596.26</v>
      </c>
      <c r="M502" s="107">
        <f t="shared" si="653"/>
        <v>0</v>
      </c>
      <c r="N502" s="105">
        <f t="shared" si="654"/>
        <v>26.09</v>
      </c>
      <c r="O502" s="107">
        <f t="shared" si="655"/>
        <v>0</v>
      </c>
      <c r="P502" s="107">
        <f t="shared" si="656"/>
        <v>0</v>
      </c>
      <c r="Q502" s="107">
        <f t="shared" si="657"/>
        <v>622.35</v>
      </c>
      <c r="R502" s="105">
        <f t="shared" si="658"/>
        <v>0</v>
      </c>
      <c r="S502" s="105">
        <f t="shared" si="659"/>
        <v>298.13</v>
      </c>
      <c r="T502" s="107">
        <f t="shared" si="660"/>
        <v>0</v>
      </c>
      <c r="U502" s="105">
        <f t="shared" si="661"/>
        <v>11.18</v>
      </c>
      <c r="V502" s="107">
        <f t="shared" si="662"/>
        <v>0</v>
      </c>
      <c r="W502" s="107">
        <f t="shared" si="663"/>
        <v>0</v>
      </c>
      <c r="X502" s="105">
        <f t="shared" si="664"/>
        <v>309.31</v>
      </c>
      <c r="Y502" s="105">
        <f t="shared" si="665"/>
        <v>931.66</v>
      </c>
      <c r="Z502" s="175"/>
      <c r="AA502" s="121" t="s">
        <v>44</v>
      </c>
      <c r="AB502" s="122">
        <f t="shared" ref="AB502:AH502" si="675">K502+R502</f>
        <v>0</v>
      </c>
      <c r="AC502" s="122">
        <f t="shared" si="675"/>
        <v>894.39</v>
      </c>
      <c r="AD502" s="122">
        <f t="shared" si="675"/>
        <v>0</v>
      </c>
      <c r="AE502" s="122">
        <f t="shared" si="675"/>
        <v>37.27</v>
      </c>
      <c r="AF502" s="122">
        <f t="shared" si="675"/>
        <v>0</v>
      </c>
      <c r="AG502" s="122">
        <f t="shared" si="675"/>
        <v>0</v>
      </c>
      <c r="AH502" s="122">
        <f t="shared" si="675"/>
        <v>931.66</v>
      </c>
      <c r="AI502" s="121" t="s">
        <v>32</v>
      </c>
    </row>
    <row r="503" s="76" customFormat="1" ht="19" customHeight="1" spans="1:35">
      <c r="A503" s="100">
        <f t="shared" si="650"/>
        <v>500</v>
      </c>
      <c r="B503" s="143" t="s">
        <v>103</v>
      </c>
      <c r="C503" s="59" t="s">
        <v>995</v>
      </c>
      <c r="D503" s="177" t="s">
        <v>996</v>
      </c>
      <c r="E503" s="236">
        <v>3726.65</v>
      </c>
      <c r="F503" s="237">
        <v>3726.65</v>
      </c>
      <c r="G503" s="236">
        <v>6014.67</v>
      </c>
      <c r="H503" s="236">
        <v>3726.65</v>
      </c>
      <c r="I503" s="247">
        <v>2200</v>
      </c>
      <c r="J503" s="59"/>
      <c r="K503" s="26">
        <f t="shared" si="651"/>
        <v>44.72</v>
      </c>
      <c r="L503" s="26">
        <f t="shared" si="652"/>
        <v>596.26</v>
      </c>
      <c r="M503" s="102">
        <f t="shared" si="653"/>
        <v>481.17</v>
      </c>
      <c r="N503" s="26">
        <f t="shared" si="654"/>
        <v>26.09</v>
      </c>
      <c r="O503" s="102">
        <f t="shared" si="655"/>
        <v>110</v>
      </c>
      <c r="P503" s="102">
        <f t="shared" si="656"/>
        <v>0</v>
      </c>
      <c r="Q503" s="102">
        <f t="shared" si="657"/>
        <v>1258.24</v>
      </c>
      <c r="R503" s="26">
        <f t="shared" si="658"/>
        <v>0</v>
      </c>
      <c r="S503" s="26">
        <f t="shared" si="659"/>
        <v>298.13</v>
      </c>
      <c r="T503" s="102">
        <f t="shared" si="660"/>
        <v>120.29</v>
      </c>
      <c r="U503" s="26">
        <f t="shared" si="661"/>
        <v>11.18</v>
      </c>
      <c r="V503" s="102">
        <f t="shared" si="662"/>
        <v>110</v>
      </c>
      <c r="W503" s="102">
        <f t="shared" si="663"/>
        <v>0</v>
      </c>
      <c r="X503" s="26">
        <f t="shared" si="664"/>
        <v>539.6</v>
      </c>
      <c r="Y503" s="26">
        <f t="shared" si="665"/>
        <v>1797.84</v>
      </c>
      <c r="Z503" s="157"/>
      <c r="AA503" s="119" t="s">
        <v>64</v>
      </c>
      <c r="AB503" s="120">
        <f t="shared" ref="AB503:AH503" si="676">K503+R503</f>
        <v>44.72</v>
      </c>
      <c r="AC503" s="120">
        <f t="shared" si="676"/>
        <v>894.39</v>
      </c>
      <c r="AD503" s="120">
        <f t="shared" si="676"/>
        <v>601.46</v>
      </c>
      <c r="AE503" s="120">
        <f t="shared" si="676"/>
        <v>37.27</v>
      </c>
      <c r="AF503" s="120">
        <f t="shared" si="676"/>
        <v>220</v>
      </c>
      <c r="AG503" s="120">
        <f t="shared" si="676"/>
        <v>0</v>
      </c>
      <c r="AH503" s="120">
        <f t="shared" si="676"/>
        <v>1797.84</v>
      </c>
      <c r="AI503" s="119" t="s">
        <v>32</v>
      </c>
    </row>
    <row r="504" s="77" customFormat="1" ht="17" customHeight="1" spans="1:35">
      <c r="A504" s="104">
        <f t="shared" si="650"/>
        <v>501</v>
      </c>
      <c r="B504" s="169" t="s">
        <v>193</v>
      </c>
      <c r="C504" s="198" t="s">
        <v>1174</v>
      </c>
      <c r="D504" s="189" t="s">
        <v>1175</v>
      </c>
      <c r="E504" s="153">
        <v>0</v>
      </c>
      <c r="F504" s="229">
        <v>3726.65</v>
      </c>
      <c r="G504" s="228"/>
      <c r="H504" s="228">
        <v>3726.65</v>
      </c>
      <c r="I504" s="248"/>
      <c r="J504" s="107"/>
      <c r="K504" s="105">
        <f t="shared" si="651"/>
        <v>0</v>
      </c>
      <c r="L504" s="105">
        <f t="shared" si="652"/>
        <v>596.26</v>
      </c>
      <c r="M504" s="107">
        <f t="shared" si="653"/>
        <v>0</v>
      </c>
      <c r="N504" s="105">
        <f t="shared" si="654"/>
        <v>26.09</v>
      </c>
      <c r="O504" s="107">
        <f t="shared" si="655"/>
        <v>0</v>
      </c>
      <c r="P504" s="107">
        <f t="shared" si="656"/>
        <v>0</v>
      </c>
      <c r="Q504" s="107">
        <f t="shared" si="657"/>
        <v>622.35</v>
      </c>
      <c r="R504" s="105">
        <f t="shared" si="658"/>
        <v>0</v>
      </c>
      <c r="S504" s="105">
        <f t="shared" si="659"/>
        <v>298.13</v>
      </c>
      <c r="T504" s="107">
        <f t="shared" si="660"/>
        <v>0</v>
      </c>
      <c r="U504" s="105">
        <f t="shared" si="661"/>
        <v>11.18</v>
      </c>
      <c r="V504" s="107">
        <f t="shared" si="662"/>
        <v>0</v>
      </c>
      <c r="W504" s="107">
        <f t="shared" si="663"/>
        <v>0</v>
      </c>
      <c r="X504" s="105">
        <f t="shared" si="664"/>
        <v>309.31</v>
      </c>
      <c r="Y504" s="105">
        <f t="shared" si="665"/>
        <v>931.66</v>
      </c>
      <c r="Z504" s="175"/>
      <c r="AA504" s="121" t="s">
        <v>57</v>
      </c>
      <c r="AB504" s="122">
        <f t="shared" ref="AB504:AH504" si="677">K504+R504</f>
        <v>0</v>
      </c>
      <c r="AC504" s="122">
        <f t="shared" si="677"/>
        <v>894.39</v>
      </c>
      <c r="AD504" s="122">
        <f t="shared" si="677"/>
        <v>0</v>
      </c>
      <c r="AE504" s="122">
        <f t="shared" si="677"/>
        <v>37.27</v>
      </c>
      <c r="AF504" s="122">
        <f t="shared" si="677"/>
        <v>0</v>
      </c>
      <c r="AG504" s="122">
        <f t="shared" si="677"/>
        <v>0</v>
      </c>
      <c r="AH504" s="122">
        <f t="shared" si="677"/>
        <v>931.66</v>
      </c>
      <c r="AI504" s="121" t="s">
        <v>32</v>
      </c>
    </row>
    <row r="505" s="77" customFormat="1" ht="17" customHeight="1" spans="1:35">
      <c r="A505" s="104">
        <f t="shared" si="650"/>
        <v>502</v>
      </c>
      <c r="B505" s="169" t="s">
        <v>103</v>
      </c>
      <c r="C505" s="188" t="s">
        <v>1148</v>
      </c>
      <c r="D505" s="189" t="s">
        <v>1149</v>
      </c>
      <c r="E505" s="153">
        <v>0</v>
      </c>
      <c r="F505" s="229">
        <v>3726.65</v>
      </c>
      <c r="G505" s="228"/>
      <c r="H505" s="228">
        <v>3726.65</v>
      </c>
      <c r="I505" s="155"/>
      <c r="J505" s="107"/>
      <c r="K505" s="105">
        <f t="shared" si="651"/>
        <v>0</v>
      </c>
      <c r="L505" s="105">
        <f t="shared" si="652"/>
        <v>596.26</v>
      </c>
      <c r="M505" s="107">
        <f t="shared" si="653"/>
        <v>0</v>
      </c>
      <c r="N505" s="105">
        <f t="shared" si="654"/>
        <v>26.09</v>
      </c>
      <c r="O505" s="107">
        <f t="shared" si="655"/>
        <v>0</v>
      </c>
      <c r="P505" s="107">
        <f t="shared" si="656"/>
        <v>0</v>
      </c>
      <c r="Q505" s="107">
        <f t="shared" si="657"/>
        <v>622.35</v>
      </c>
      <c r="R505" s="105">
        <f t="shared" si="658"/>
        <v>0</v>
      </c>
      <c r="S505" s="105">
        <f t="shared" si="659"/>
        <v>298.13</v>
      </c>
      <c r="T505" s="107">
        <f t="shared" si="660"/>
        <v>0</v>
      </c>
      <c r="U505" s="105">
        <f t="shared" si="661"/>
        <v>11.18</v>
      </c>
      <c r="V505" s="107">
        <f t="shared" si="662"/>
        <v>0</v>
      </c>
      <c r="W505" s="107">
        <f t="shared" si="663"/>
        <v>0</v>
      </c>
      <c r="X505" s="105">
        <f t="shared" si="664"/>
        <v>309.31</v>
      </c>
      <c r="Y505" s="105">
        <f t="shared" si="665"/>
        <v>931.66</v>
      </c>
      <c r="Z505" s="175"/>
      <c r="AA505" s="121" t="s">
        <v>73</v>
      </c>
      <c r="AB505" s="122">
        <f t="shared" ref="AB505:AH505" si="678">K505+R505</f>
        <v>0</v>
      </c>
      <c r="AC505" s="122">
        <f t="shared" si="678"/>
        <v>894.39</v>
      </c>
      <c r="AD505" s="122">
        <f t="shared" si="678"/>
        <v>0</v>
      </c>
      <c r="AE505" s="122">
        <f t="shared" si="678"/>
        <v>37.27</v>
      </c>
      <c r="AF505" s="122">
        <f t="shared" si="678"/>
        <v>0</v>
      </c>
      <c r="AG505" s="122">
        <f t="shared" si="678"/>
        <v>0</v>
      </c>
      <c r="AH505" s="122">
        <f t="shared" si="678"/>
        <v>931.66</v>
      </c>
      <c r="AI505" s="121" t="s">
        <v>32</v>
      </c>
    </row>
    <row r="506" s="77" customFormat="1" ht="19" customHeight="1" spans="1:35">
      <c r="A506" s="104">
        <f t="shared" si="650"/>
        <v>503</v>
      </c>
      <c r="B506" s="169" t="s">
        <v>395</v>
      </c>
      <c r="C506" s="181" t="s">
        <v>993</v>
      </c>
      <c r="D506" s="182" t="s">
        <v>994</v>
      </c>
      <c r="E506" s="153">
        <v>0</v>
      </c>
      <c r="F506" s="229">
        <v>3726.65</v>
      </c>
      <c r="G506" s="228">
        <v>6014.67</v>
      </c>
      <c r="H506" s="228">
        <v>3726.65</v>
      </c>
      <c r="I506" s="248">
        <v>2200</v>
      </c>
      <c r="J506" s="181"/>
      <c r="K506" s="105">
        <f t="shared" si="651"/>
        <v>0</v>
      </c>
      <c r="L506" s="105">
        <f t="shared" si="652"/>
        <v>596.26</v>
      </c>
      <c r="M506" s="107">
        <f t="shared" si="653"/>
        <v>481.17</v>
      </c>
      <c r="N506" s="105">
        <f t="shared" si="654"/>
        <v>26.09</v>
      </c>
      <c r="O506" s="107">
        <f t="shared" si="655"/>
        <v>110</v>
      </c>
      <c r="P506" s="107">
        <f t="shared" si="656"/>
        <v>0</v>
      </c>
      <c r="Q506" s="107">
        <f t="shared" si="657"/>
        <v>1213.52</v>
      </c>
      <c r="R506" s="105">
        <f t="shared" si="658"/>
        <v>0</v>
      </c>
      <c r="S506" s="105">
        <f t="shared" si="659"/>
        <v>298.13</v>
      </c>
      <c r="T506" s="107">
        <f t="shared" si="660"/>
        <v>120.29</v>
      </c>
      <c r="U506" s="105">
        <f t="shared" si="661"/>
        <v>11.18</v>
      </c>
      <c r="V506" s="107">
        <f t="shared" si="662"/>
        <v>110</v>
      </c>
      <c r="W506" s="107">
        <f t="shared" si="663"/>
        <v>0</v>
      </c>
      <c r="X506" s="105">
        <f t="shared" si="664"/>
        <v>539.6</v>
      </c>
      <c r="Y506" s="105">
        <f t="shared" si="665"/>
        <v>1753.12</v>
      </c>
      <c r="Z506" s="175"/>
      <c r="AA506" s="196" t="s">
        <v>62</v>
      </c>
      <c r="AB506" s="122">
        <f t="shared" ref="AB506:AH506" si="679">K506+R506</f>
        <v>0</v>
      </c>
      <c r="AC506" s="122">
        <f t="shared" si="679"/>
        <v>894.39</v>
      </c>
      <c r="AD506" s="122">
        <f t="shared" si="679"/>
        <v>601.46</v>
      </c>
      <c r="AE506" s="122">
        <f t="shared" si="679"/>
        <v>37.27</v>
      </c>
      <c r="AF506" s="122">
        <f t="shared" si="679"/>
        <v>220</v>
      </c>
      <c r="AG506" s="122">
        <f t="shared" si="679"/>
        <v>0</v>
      </c>
      <c r="AH506" s="122">
        <f t="shared" si="679"/>
        <v>1753.12</v>
      </c>
      <c r="AI506" s="121" t="s">
        <v>32</v>
      </c>
    </row>
    <row r="507" s="77" customFormat="1" ht="17" customHeight="1" spans="1:35">
      <c r="A507" s="104">
        <f t="shared" si="650"/>
        <v>504</v>
      </c>
      <c r="B507" s="169" t="s">
        <v>185</v>
      </c>
      <c r="C507" s="184" t="s">
        <v>1120</v>
      </c>
      <c r="D507" s="185" t="s">
        <v>1121</v>
      </c>
      <c r="E507" s="153">
        <v>0</v>
      </c>
      <c r="F507" s="229">
        <v>3726.65</v>
      </c>
      <c r="G507" s="228">
        <v>6014.67</v>
      </c>
      <c r="H507" s="228">
        <v>3726.65</v>
      </c>
      <c r="I507" s="155"/>
      <c r="J507" s="107"/>
      <c r="K507" s="105">
        <f t="shared" si="651"/>
        <v>0</v>
      </c>
      <c r="L507" s="105">
        <f t="shared" si="652"/>
        <v>596.26</v>
      </c>
      <c r="M507" s="107">
        <f t="shared" si="653"/>
        <v>481.17</v>
      </c>
      <c r="N507" s="105">
        <f t="shared" si="654"/>
        <v>26.09</v>
      </c>
      <c r="O507" s="107">
        <f t="shared" si="655"/>
        <v>0</v>
      </c>
      <c r="P507" s="107">
        <f t="shared" si="656"/>
        <v>0</v>
      </c>
      <c r="Q507" s="107">
        <f t="shared" si="657"/>
        <v>1103.52</v>
      </c>
      <c r="R507" s="105">
        <f t="shared" si="658"/>
        <v>0</v>
      </c>
      <c r="S507" s="105">
        <f t="shared" si="659"/>
        <v>298.13</v>
      </c>
      <c r="T507" s="107">
        <f t="shared" si="660"/>
        <v>120.29</v>
      </c>
      <c r="U507" s="105">
        <f t="shared" si="661"/>
        <v>11.18</v>
      </c>
      <c r="V507" s="107">
        <f t="shared" si="662"/>
        <v>0</v>
      </c>
      <c r="W507" s="107">
        <f t="shared" si="663"/>
        <v>0</v>
      </c>
      <c r="X507" s="105">
        <f t="shared" si="664"/>
        <v>429.6</v>
      </c>
      <c r="Y507" s="105">
        <f t="shared" si="665"/>
        <v>1533.12</v>
      </c>
      <c r="Z507" s="175"/>
      <c r="AA507" s="196" t="s">
        <v>54</v>
      </c>
      <c r="AB507" s="122">
        <f t="shared" ref="AB507:AH507" si="680">K507+R507</f>
        <v>0</v>
      </c>
      <c r="AC507" s="122">
        <f t="shared" si="680"/>
        <v>894.39</v>
      </c>
      <c r="AD507" s="122">
        <f t="shared" si="680"/>
        <v>601.46</v>
      </c>
      <c r="AE507" s="122">
        <f t="shared" si="680"/>
        <v>37.27</v>
      </c>
      <c r="AF507" s="122">
        <f t="shared" si="680"/>
        <v>0</v>
      </c>
      <c r="AG507" s="122">
        <f t="shared" si="680"/>
        <v>0</v>
      </c>
      <c r="AH507" s="122">
        <f t="shared" si="680"/>
        <v>1533.12</v>
      </c>
      <c r="AI507" s="121" t="s">
        <v>32</v>
      </c>
    </row>
    <row r="508" s="74" customFormat="1" ht="16" customHeight="1" spans="1:35">
      <c r="A508" s="104">
        <f t="shared" si="650"/>
        <v>505</v>
      </c>
      <c r="B508" s="105" t="s">
        <v>193</v>
      </c>
      <c r="C508" s="150" t="s">
        <v>766</v>
      </c>
      <c r="D508" s="151" t="s">
        <v>767</v>
      </c>
      <c r="E508" s="152">
        <v>0</v>
      </c>
      <c r="F508" s="229">
        <v>3726.65</v>
      </c>
      <c r="G508" s="228">
        <v>6014.67</v>
      </c>
      <c r="H508" s="228">
        <v>3726.65</v>
      </c>
      <c r="I508" s="248">
        <v>2200</v>
      </c>
      <c r="J508" s="107"/>
      <c r="K508" s="105">
        <f t="shared" si="651"/>
        <v>0</v>
      </c>
      <c r="L508" s="105">
        <f t="shared" si="652"/>
        <v>596.26</v>
      </c>
      <c r="M508" s="107">
        <f t="shared" si="653"/>
        <v>481.17</v>
      </c>
      <c r="N508" s="105">
        <f t="shared" si="654"/>
        <v>26.09</v>
      </c>
      <c r="O508" s="107">
        <f t="shared" si="655"/>
        <v>110</v>
      </c>
      <c r="P508" s="107">
        <f t="shared" si="656"/>
        <v>0</v>
      </c>
      <c r="Q508" s="107">
        <f t="shared" si="657"/>
        <v>1213.52</v>
      </c>
      <c r="R508" s="105">
        <f t="shared" si="658"/>
        <v>0</v>
      </c>
      <c r="S508" s="105">
        <f t="shared" si="659"/>
        <v>298.13</v>
      </c>
      <c r="T508" s="107">
        <f t="shared" si="660"/>
        <v>120.29</v>
      </c>
      <c r="U508" s="105">
        <f t="shared" si="661"/>
        <v>11.18</v>
      </c>
      <c r="V508" s="107">
        <f t="shared" si="662"/>
        <v>110</v>
      </c>
      <c r="W508" s="107">
        <f t="shared" si="663"/>
        <v>0</v>
      </c>
      <c r="X508" s="105">
        <f t="shared" si="664"/>
        <v>539.6</v>
      </c>
      <c r="Y508" s="105">
        <f t="shared" si="665"/>
        <v>1753.12</v>
      </c>
      <c r="Z508" s="156"/>
      <c r="AA508" s="121" t="s">
        <v>57</v>
      </c>
      <c r="AB508" s="122">
        <f t="shared" ref="AB508:AH508" si="681">K508+R508</f>
        <v>0</v>
      </c>
      <c r="AC508" s="122">
        <f t="shared" si="681"/>
        <v>894.39</v>
      </c>
      <c r="AD508" s="122">
        <f t="shared" si="681"/>
        <v>601.46</v>
      </c>
      <c r="AE508" s="122">
        <f t="shared" si="681"/>
        <v>37.27</v>
      </c>
      <c r="AF508" s="122">
        <f t="shared" si="681"/>
        <v>220</v>
      </c>
      <c r="AG508" s="122">
        <f t="shared" si="681"/>
        <v>0</v>
      </c>
      <c r="AH508" s="122">
        <f t="shared" si="681"/>
        <v>1753.12</v>
      </c>
      <c r="AI508" s="121" t="s">
        <v>32</v>
      </c>
    </row>
    <row r="509" s="74" customFormat="1" ht="16" customHeight="1" spans="1:35">
      <c r="A509" s="104">
        <f t="shared" si="650"/>
        <v>506</v>
      </c>
      <c r="B509" s="105" t="s">
        <v>185</v>
      </c>
      <c r="C509" s="163" t="s">
        <v>870</v>
      </c>
      <c r="D509" s="319" t="s">
        <v>871</v>
      </c>
      <c r="E509" s="152">
        <v>0</v>
      </c>
      <c r="F509" s="229">
        <v>3726.65</v>
      </c>
      <c r="G509" s="228">
        <v>6014.67</v>
      </c>
      <c r="H509" s="228">
        <v>3726.65</v>
      </c>
      <c r="I509" s="173">
        <v>0</v>
      </c>
      <c r="J509" s="107"/>
      <c r="K509" s="105">
        <f t="shared" si="651"/>
        <v>0</v>
      </c>
      <c r="L509" s="105">
        <f t="shared" si="652"/>
        <v>596.26</v>
      </c>
      <c r="M509" s="107">
        <f t="shared" si="653"/>
        <v>481.17</v>
      </c>
      <c r="N509" s="105">
        <f t="shared" si="654"/>
        <v>26.09</v>
      </c>
      <c r="O509" s="107">
        <f t="shared" si="655"/>
        <v>0</v>
      </c>
      <c r="P509" s="107">
        <f t="shared" si="656"/>
        <v>0</v>
      </c>
      <c r="Q509" s="107">
        <f t="shared" si="657"/>
        <v>1103.52</v>
      </c>
      <c r="R509" s="105">
        <f t="shared" si="658"/>
        <v>0</v>
      </c>
      <c r="S509" s="105">
        <f t="shared" si="659"/>
        <v>298.13</v>
      </c>
      <c r="T509" s="107">
        <f t="shared" si="660"/>
        <v>120.29</v>
      </c>
      <c r="U509" s="105">
        <f t="shared" si="661"/>
        <v>11.18</v>
      </c>
      <c r="V509" s="107">
        <f t="shared" si="662"/>
        <v>0</v>
      </c>
      <c r="W509" s="107">
        <f t="shared" si="663"/>
        <v>0</v>
      </c>
      <c r="X509" s="105">
        <f t="shared" si="664"/>
        <v>429.6</v>
      </c>
      <c r="Y509" s="105">
        <f t="shared" si="665"/>
        <v>1533.12</v>
      </c>
      <c r="Z509" s="156"/>
      <c r="AA509" s="121" t="s">
        <v>54</v>
      </c>
      <c r="AB509" s="122">
        <f t="shared" ref="AB509:AH509" si="682">K509+R509</f>
        <v>0</v>
      </c>
      <c r="AC509" s="122">
        <f t="shared" si="682"/>
        <v>894.39</v>
      </c>
      <c r="AD509" s="122">
        <f t="shared" si="682"/>
        <v>601.46</v>
      </c>
      <c r="AE509" s="122">
        <f t="shared" si="682"/>
        <v>37.27</v>
      </c>
      <c r="AF509" s="122">
        <f t="shared" si="682"/>
        <v>0</v>
      </c>
      <c r="AG509" s="122">
        <f t="shared" si="682"/>
        <v>0</v>
      </c>
      <c r="AH509" s="122">
        <f t="shared" si="682"/>
        <v>1533.12</v>
      </c>
      <c r="AI509" s="121" t="s">
        <v>32</v>
      </c>
    </row>
    <row r="510" s="77" customFormat="1" ht="19" customHeight="1" spans="1:35">
      <c r="A510" s="104">
        <f t="shared" si="650"/>
        <v>507</v>
      </c>
      <c r="B510" s="169" t="s">
        <v>103</v>
      </c>
      <c r="C510" s="170" t="s">
        <v>914</v>
      </c>
      <c r="D510" s="171" t="s">
        <v>915</v>
      </c>
      <c r="E510" s="153">
        <v>0</v>
      </c>
      <c r="F510" s="229">
        <v>3726.65</v>
      </c>
      <c r="G510" s="228">
        <v>6014.67</v>
      </c>
      <c r="H510" s="228">
        <v>3726.65</v>
      </c>
      <c r="I510" s="173">
        <v>0</v>
      </c>
      <c r="J510" s="107"/>
      <c r="K510" s="105">
        <f t="shared" si="651"/>
        <v>0</v>
      </c>
      <c r="L510" s="105">
        <f t="shared" si="652"/>
        <v>596.26</v>
      </c>
      <c r="M510" s="107">
        <f t="shared" si="653"/>
        <v>481.17</v>
      </c>
      <c r="N510" s="105">
        <f t="shared" si="654"/>
        <v>26.09</v>
      </c>
      <c r="O510" s="107">
        <f t="shared" si="655"/>
        <v>0</v>
      </c>
      <c r="P510" s="107">
        <f t="shared" si="656"/>
        <v>0</v>
      </c>
      <c r="Q510" s="107">
        <f t="shared" si="657"/>
        <v>1103.52</v>
      </c>
      <c r="R510" s="105">
        <f t="shared" si="658"/>
        <v>0</v>
      </c>
      <c r="S510" s="105">
        <f t="shared" si="659"/>
        <v>298.13</v>
      </c>
      <c r="T510" s="107">
        <f t="shared" si="660"/>
        <v>120.29</v>
      </c>
      <c r="U510" s="105">
        <f t="shared" si="661"/>
        <v>11.18</v>
      </c>
      <c r="V510" s="107">
        <f t="shared" si="662"/>
        <v>0</v>
      </c>
      <c r="W510" s="107">
        <f t="shared" si="663"/>
        <v>0</v>
      </c>
      <c r="X510" s="105">
        <f t="shared" si="664"/>
        <v>429.6</v>
      </c>
      <c r="Y510" s="105">
        <f t="shared" si="665"/>
        <v>1533.12</v>
      </c>
      <c r="Z510" s="175"/>
      <c r="AA510" s="121" t="s">
        <v>61</v>
      </c>
      <c r="AB510" s="122">
        <f t="shared" ref="AB510:AH510" si="683">K510+R510</f>
        <v>0</v>
      </c>
      <c r="AC510" s="122">
        <f t="shared" si="683"/>
        <v>894.39</v>
      </c>
      <c r="AD510" s="122">
        <f t="shared" si="683"/>
        <v>601.46</v>
      </c>
      <c r="AE510" s="122">
        <f t="shared" si="683"/>
        <v>37.27</v>
      </c>
      <c r="AF510" s="122">
        <f t="shared" si="683"/>
        <v>0</v>
      </c>
      <c r="AG510" s="122">
        <f t="shared" si="683"/>
        <v>0</v>
      </c>
      <c r="AH510" s="122">
        <f t="shared" si="683"/>
        <v>1533.12</v>
      </c>
      <c r="AI510" s="121" t="s">
        <v>32</v>
      </c>
    </row>
  </sheetData>
  <sheetProtection password="CF7A" sheet="1" sort="0" autoFilter="0" pivotTables="0" objects="1"/>
  <autoFilter ref="A3:AI458"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7">
    <mergeCell ref="A1:Z1"/>
    <mergeCell ref="E2:J2"/>
    <mergeCell ref="K2:Q2"/>
    <mergeCell ref="R2:X2"/>
    <mergeCell ref="AB2:AH2"/>
    <mergeCell ref="A458:B458"/>
    <mergeCell ref="C458:D458"/>
    <mergeCell ref="A459:B459"/>
    <mergeCell ref="C459:D459"/>
    <mergeCell ref="A460:B460"/>
    <mergeCell ref="C460:D460"/>
    <mergeCell ref="E460:F460"/>
    <mergeCell ref="G460:H460"/>
    <mergeCell ref="A461:B461"/>
    <mergeCell ref="C461:D461"/>
    <mergeCell ref="E461:F461"/>
    <mergeCell ref="G461:H461"/>
    <mergeCell ref="A462:B462"/>
    <mergeCell ref="C462:D462"/>
    <mergeCell ref="E462:F462"/>
    <mergeCell ref="G462:H462"/>
    <mergeCell ref="A463:B463"/>
    <mergeCell ref="C463:D463"/>
    <mergeCell ref="E463:F463"/>
    <mergeCell ref="G463:H463"/>
    <mergeCell ref="A464:B464"/>
    <mergeCell ref="C464:D464"/>
    <mergeCell ref="E464:F464"/>
    <mergeCell ref="G464:H464"/>
    <mergeCell ref="A465:B465"/>
    <mergeCell ref="C465:D465"/>
    <mergeCell ref="E465:F465"/>
    <mergeCell ref="G465:H465"/>
    <mergeCell ref="A466:B466"/>
    <mergeCell ref="C466:D466"/>
    <mergeCell ref="E466:F466"/>
    <mergeCell ref="G466:H466"/>
    <mergeCell ref="A467:B467"/>
    <mergeCell ref="C467:D467"/>
    <mergeCell ref="E467:F467"/>
    <mergeCell ref="G467:H467"/>
    <mergeCell ref="A2:A3"/>
    <mergeCell ref="B2:B3"/>
    <mergeCell ref="C2:C3"/>
    <mergeCell ref="D2:D3"/>
    <mergeCell ref="A468:AF472"/>
    <mergeCell ref="A476:C477"/>
  </mergeCells>
  <conditionalFormatting sqref="D84">
    <cfRule type="duplicateValues" dxfId="139" priority="427"/>
  </conditionalFormatting>
  <conditionalFormatting sqref="C262">
    <cfRule type="duplicateValues" dxfId="140" priority="1009"/>
  </conditionalFormatting>
  <conditionalFormatting sqref="C263">
    <cfRule type="duplicateValues" dxfId="140" priority="1007"/>
  </conditionalFormatting>
  <conditionalFormatting sqref="C271">
    <cfRule type="duplicateValues" dxfId="139" priority="995"/>
    <cfRule type="duplicateValues" dxfId="139" priority="996"/>
    <cfRule type="duplicateValues" dxfId="139" priority="997"/>
    <cfRule type="duplicateValues" dxfId="139" priority="998"/>
    <cfRule type="duplicateValues" dxfId="139" priority="999"/>
    <cfRule type="duplicateValues" dxfId="139" priority="1000"/>
    <cfRule type="duplicateValues" dxfId="139" priority="1001"/>
    <cfRule type="duplicateValues" dxfId="139" priority="1002"/>
    <cfRule type="duplicateValues" dxfId="140" priority="1003"/>
  </conditionalFormatting>
  <conditionalFormatting sqref="C272">
    <cfRule type="duplicateValues" dxfId="140" priority="993"/>
  </conditionalFormatting>
  <conditionalFormatting sqref="C273">
    <cfRule type="duplicateValues" dxfId="140" priority="994"/>
  </conditionalFormatting>
  <conditionalFormatting sqref="C279">
    <cfRule type="duplicateValues" dxfId="139" priority="951"/>
  </conditionalFormatting>
  <conditionalFormatting sqref="C280">
    <cfRule type="duplicateValues" dxfId="139" priority="961"/>
    <cfRule type="duplicateValues" dxfId="139" priority="962"/>
    <cfRule type="duplicateValues" dxfId="139" priority="963"/>
    <cfRule type="duplicateValues" dxfId="139" priority="964"/>
    <cfRule type="duplicateValues" dxfId="139" priority="965"/>
    <cfRule type="duplicateValues" dxfId="139" priority="966"/>
    <cfRule type="duplicateValues" dxfId="139" priority="967"/>
  </conditionalFormatting>
  <conditionalFormatting sqref="D280">
    <cfRule type="duplicateValues" dxfId="139" priority="960"/>
  </conditionalFormatting>
  <conditionalFormatting sqref="C281">
    <cfRule type="duplicateValues" dxfId="139" priority="959"/>
  </conditionalFormatting>
  <conditionalFormatting sqref="D281">
    <cfRule type="duplicateValues" dxfId="139" priority="958"/>
  </conditionalFormatting>
  <conditionalFormatting sqref="C282">
    <cfRule type="duplicateValues" dxfId="139" priority="950"/>
  </conditionalFormatting>
  <conditionalFormatting sqref="D282">
    <cfRule type="duplicateValues" dxfId="139" priority="946"/>
  </conditionalFormatting>
  <conditionalFormatting sqref="D283">
    <cfRule type="duplicateValues" dxfId="139" priority="943"/>
    <cfRule type="duplicateValues" dxfId="139" priority="944"/>
    <cfRule type="duplicateValues" dxfId="139" priority="945"/>
  </conditionalFormatting>
  <conditionalFormatting sqref="C284">
    <cfRule type="duplicateValues" dxfId="139" priority="948"/>
  </conditionalFormatting>
  <conditionalFormatting sqref="D284">
    <cfRule type="duplicateValues" dxfId="139" priority="941"/>
  </conditionalFormatting>
  <conditionalFormatting sqref="C285">
    <cfRule type="duplicateValues" dxfId="139" priority="947"/>
  </conditionalFormatting>
  <conditionalFormatting sqref="D285">
    <cfRule type="duplicateValues" dxfId="139" priority="940"/>
  </conditionalFormatting>
  <conditionalFormatting sqref="C286">
    <cfRule type="duplicateValues" dxfId="139" priority="926"/>
    <cfRule type="duplicateValues" dxfId="139" priority="927"/>
    <cfRule type="duplicateValues" dxfId="139" priority="928"/>
    <cfRule type="duplicateValues" dxfId="139" priority="930"/>
    <cfRule type="duplicateValues" dxfId="139" priority="931"/>
    <cfRule type="duplicateValues" dxfId="139" priority="932"/>
    <cfRule type="duplicateValues" dxfId="139" priority="933"/>
    <cfRule type="duplicateValues" dxfId="139" priority="934"/>
  </conditionalFormatting>
  <conditionalFormatting sqref="D286">
    <cfRule type="duplicateValues" dxfId="139" priority="929"/>
    <cfRule type="duplicateValues" dxfId="139" priority="935"/>
  </conditionalFormatting>
  <conditionalFormatting sqref="D287">
    <cfRule type="duplicateValues" dxfId="139" priority="923"/>
    <cfRule type="duplicateValues" dxfId="139" priority="924"/>
    <cfRule type="duplicateValues" dxfId="139" priority="925"/>
  </conditionalFormatting>
  <conditionalFormatting sqref="D289">
    <cfRule type="duplicateValues" dxfId="139" priority="921"/>
  </conditionalFormatting>
  <conditionalFormatting sqref="C295">
    <cfRule type="duplicateValues" dxfId="139" priority="915"/>
    <cfRule type="duplicateValues" dxfId="139" priority="916"/>
    <cfRule type="duplicateValues" dxfId="139" priority="917"/>
    <cfRule type="duplicateValues" dxfId="139" priority="918"/>
    <cfRule type="duplicateValues" dxfId="139" priority="919"/>
  </conditionalFormatting>
  <conditionalFormatting sqref="C303">
    <cfRule type="duplicateValues" dxfId="139" priority="845"/>
    <cfRule type="duplicateValues" dxfId="139" priority="846"/>
    <cfRule type="duplicateValues" dxfId="139" priority="847"/>
    <cfRule type="duplicateValues" dxfId="139" priority="848"/>
    <cfRule type="duplicateValues" dxfId="139" priority="849"/>
    <cfRule type="duplicateValues" dxfId="139" priority="850"/>
    <cfRule type="duplicateValues" dxfId="139" priority="851"/>
    <cfRule type="duplicateValues" dxfId="139" priority="852"/>
    <cfRule type="duplicateValues" dxfId="139" priority="853"/>
    <cfRule type="duplicateValues" dxfId="139" priority="854"/>
    <cfRule type="duplicateValues" dxfId="139" priority="855"/>
    <cfRule type="duplicateValues" dxfId="139" priority="856"/>
    <cfRule type="duplicateValues" dxfId="139" priority="857"/>
    <cfRule type="duplicateValues" dxfId="139" priority="858"/>
    <cfRule type="duplicateValues" dxfId="139" priority="859"/>
    <cfRule type="duplicateValues" dxfId="139" priority="860"/>
    <cfRule type="duplicateValues" dxfId="139" priority="861"/>
    <cfRule type="duplicateValues" dxfId="139" priority="862"/>
    <cfRule type="duplicateValues" dxfId="139" priority="863"/>
    <cfRule type="duplicateValues" dxfId="139" priority="864"/>
    <cfRule type="duplicateValues" dxfId="139" priority="865"/>
    <cfRule type="duplicateValues" dxfId="139" priority="866"/>
    <cfRule type="duplicateValues" dxfId="139" priority="867"/>
    <cfRule type="duplicateValues" dxfId="139" priority="868"/>
    <cfRule type="duplicateValues" dxfId="139" priority="869"/>
    <cfRule type="duplicateValues" dxfId="139" priority="870"/>
    <cfRule type="duplicateValues" dxfId="139" priority="871"/>
    <cfRule type="duplicateValues" dxfId="139" priority="872"/>
    <cfRule type="duplicateValues" dxfId="139" priority="873"/>
    <cfRule type="duplicateValues" dxfId="139" priority="874"/>
  </conditionalFormatting>
  <conditionalFormatting sqref="C304">
    <cfRule type="duplicateValues" dxfId="139" priority="485"/>
    <cfRule type="duplicateValues" dxfId="139" priority="486"/>
    <cfRule type="duplicateValues" dxfId="139" priority="487"/>
    <cfRule type="duplicateValues" dxfId="139" priority="488"/>
    <cfRule type="duplicateValues" dxfId="139" priority="489"/>
    <cfRule type="duplicateValues" dxfId="139" priority="490"/>
    <cfRule type="duplicateValues" dxfId="139" priority="491"/>
    <cfRule type="duplicateValues" dxfId="139" priority="492"/>
    <cfRule type="duplicateValues" dxfId="139" priority="493"/>
    <cfRule type="duplicateValues" dxfId="139" priority="494"/>
    <cfRule type="duplicateValues" dxfId="139" priority="495"/>
    <cfRule type="duplicateValues" dxfId="139" priority="496"/>
    <cfRule type="duplicateValues" dxfId="139" priority="497"/>
    <cfRule type="duplicateValues" dxfId="139" priority="498"/>
    <cfRule type="duplicateValues" dxfId="139" priority="499"/>
    <cfRule type="duplicateValues" dxfId="139" priority="500"/>
    <cfRule type="duplicateValues" dxfId="139" priority="501"/>
    <cfRule type="duplicateValues" dxfId="139" priority="502"/>
    <cfRule type="duplicateValues" dxfId="139" priority="503"/>
    <cfRule type="duplicateValues" dxfId="139" priority="504"/>
    <cfRule type="duplicateValues" dxfId="139" priority="505"/>
    <cfRule type="duplicateValues" dxfId="139" priority="506"/>
    <cfRule type="duplicateValues" dxfId="139" priority="507"/>
    <cfRule type="duplicateValues" dxfId="139" priority="508"/>
    <cfRule type="duplicateValues" dxfId="139" priority="509"/>
    <cfRule type="duplicateValues" dxfId="139" priority="510"/>
    <cfRule type="duplicateValues" dxfId="139" priority="511"/>
    <cfRule type="duplicateValues" dxfId="139" priority="512"/>
    <cfRule type="duplicateValues" dxfId="139" priority="513"/>
    <cfRule type="duplicateValues" dxfId="139" priority="514"/>
    <cfRule type="duplicateValues" dxfId="139" priority="515"/>
    <cfRule type="duplicateValues" dxfId="139" priority="516"/>
    <cfRule type="duplicateValues" dxfId="139" priority="517"/>
    <cfRule type="duplicateValues" dxfId="139" priority="518"/>
    <cfRule type="duplicateValues" dxfId="139" priority="519"/>
    <cfRule type="duplicateValues" dxfId="139" priority="520"/>
    <cfRule type="duplicateValues" dxfId="139" priority="521"/>
    <cfRule type="duplicateValues" dxfId="139" priority="522"/>
    <cfRule type="duplicateValues" dxfId="139" priority="523"/>
    <cfRule type="duplicateValues" dxfId="139" priority="524"/>
    <cfRule type="duplicateValues" dxfId="139" priority="525"/>
    <cfRule type="duplicateValues" dxfId="139" priority="526"/>
    <cfRule type="duplicateValues" dxfId="139" priority="527"/>
    <cfRule type="duplicateValues" dxfId="139" priority="528"/>
    <cfRule type="duplicateValues" dxfId="139" priority="529"/>
    <cfRule type="duplicateValues" dxfId="139" priority="530"/>
    <cfRule type="duplicateValues" dxfId="139" priority="531"/>
    <cfRule type="duplicateValues" dxfId="139" priority="532"/>
    <cfRule type="duplicateValues" dxfId="139" priority="533"/>
    <cfRule type="duplicateValues" dxfId="139" priority="534"/>
    <cfRule type="duplicateValues" dxfId="139" priority="535"/>
  </conditionalFormatting>
  <conditionalFormatting sqref="C312">
    <cfRule type="duplicateValues" dxfId="139" priority="691"/>
    <cfRule type="duplicateValues" dxfId="139" priority="694"/>
    <cfRule type="duplicateValues" dxfId="139" priority="697"/>
    <cfRule type="duplicateValues" dxfId="139" priority="700"/>
    <cfRule type="duplicateValues" dxfId="139" priority="703"/>
    <cfRule type="duplicateValues" dxfId="139" priority="706"/>
    <cfRule type="duplicateValues" dxfId="139" priority="709"/>
    <cfRule type="duplicateValues" dxfId="139" priority="712"/>
    <cfRule type="duplicateValues" dxfId="139" priority="715"/>
    <cfRule type="duplicateValues" dxfId="139" priority="718"/>
    <cfRule type="duplicateValues" dxfId="139" priority="721"/>
    <cfRule type="duplicateValues" dxfId="139" priority="724"/>
    <cfRule type="duplicateValues" dxfId="139" priority="727"/>
    <cfRule type="duplicateValues" dxfId="139" priority="730"/>
    <cfRule type="duplicateValues" dxfId="139" priority="733"/>
    <cfRule type="duplicateValues" dxfId="139" priority="736"/>
    <cfRule type="duplicateValues" dxfId="139" priority="739"/>
    <cfRule type="duplicateValues" dxfId="139" priority="742"/>
    <cfRule type="duplicateValues" dxfId="139" priority="745"/>
    <cfRule type="duplicateValues" dxfId="139" priority="748"/>
    <cfRule type="duplicateValues" dxfId="139" priority="751"/>
    <cfRule type="duplicateValues" dxfId="139" priority="754"/>
    <cfRule type="duplicateValues" dxfId="139" priority="757"/>
    <cfRule type="duplicateValues" dxfId="139" priority="760"/>
    <cfRule type="duplicateValues" dxfId="139" priority="763"/>
    <cfRule type="duplicateValues" dxfId="139" priority="766"/>
    <cfRule type="duplicateValues" dxfId="139" priority="769"/>
    <cfRule type="duplicateValues" dxfId="139" priority="772"/>
    <cfRule type="duplicateValues" dxfId="139" priority="775"/>
    <cfRule type="duplicateValues" dxfId="139" priority="778"/>
    <cfRule type="duplicateValues" dxfId="139" priority="781"/>
    <cfRule type="duplicateValues" dxfId="139" priority="784"/>
    <cfRule type="duplicateValues" dxfId="139" priority="787"/>
    <cfRule type="duplicateValues" dxfId="139" priority="790"/>
    <cfRule type="duplicateValues" dxfId="139" priority="793"/>
    <cfRule type="duplicateValues" dxfId="139" priority="796"/>
    <cfRule type="duplicateValues" dxfId="139" priority="799"/>
    <cfRule type="duplicateValues" dxfId="139" priority="802"/>
    <cfRule type="duplicateValues" dxfId="139" priority="805"/>
    <cfRule type="duplicateValues" dxfId="139" priority="808"/>
    <cfRule type="duplicateValues" dxfId="139" priority="811"/>
    <cfRule type="duplicateValues" dxfId="139" priority="814"/>
    <cfRule type="duplicateValues" dxfId="139" priority="817"/>
    <cfRule type="duplicateValues" dxfId="139" priority="820"/>
    <cfRule type="duplicateValues" dxfId="139" priority="823"/>
    <cfRule type="duplicateValues" dxfId="139" priority="826"/>
    <cfRule type="duplicateValues" dxfId="139" priority="829"/>
    <cfRule type="duplicateValues" dxfId="139" priority="832"/>
    <cfRule type="duplicateValues" dxfId="139" priority="835"/>
    <cfRule type="duplicateValues" dxfId="139" priority="838"/>
    <cfRule type="duplicateValues" dxfId="139" priority="841"/>
  </conditionalFormatting>
  <conditionalFormatting sqref="C315">
    <cfRule type="duplicateValues" dxfId="139" priority="689"/>
    <cfRule type="duplicateValues" dxfId="139" priority="692"/>
    <cfRule type="duplicateValues" dxfId="139" priority="695"/>
    <cfRule type="duplicateValues" dxfId="139" priority="698"/>
    <cfRule type="duplicateValues" dxfId="139" priority="701"/>
    <cfRule type="duplicateValues" dxfId="139" priority="704"/>
    <cfRule type="duplicateValues" dxfId="139" priority="707"/>
    <cfRule type="duplicateValues" dxfId="139" priority="710"/>
    <cfRule type="duplicateValues" dxfId="139" priority="713"/>
    <cfRule type="duplicateValues" dxfId="139" priority="716"/>
    <cfRule type="duplicateValues" dxfId="139" priority="719"/>
    <cfRule type="duplicateValues" dxfId="139" priority="722"/>
    <cfRule type="duplicateValues" dxfId="139" priority="725"/>
    <cfRule type="duplicateValues" dxfId="139" priority="728"/>
    <cfRule type="duplicateValues" dxfId="139" priority="731"/>
    <cfRule type="duplicateValues" dxfId="139" priority="734"/>
    <cfRule type="duplicateValues" dxfId="139" priority="737"/>
    <cfRule type="duplicateValues" dxfId="139" priority="740"/>
    <cfRule type="duplicateValues" dxfId="139" priority="743"/>
    <cfRule type="duplicateValues" dxfId="139" priority="746"/>
    <cfRule type="duplicateValues" dxfId="139" priority="749"/>
    <cfRule type="duplicateValues" dxfId="139" priority="752"/>
    <cfRule type="duplicateValues" dxfId="139" priority="755"/>
    <cfRule type="duplicateValues" dxfId="139" priority="758"/>
    <cfRule type="duplicateValues" dxfId="139" priority="761"/>
    <cfRule type="duplicateValues" dxfId="139" priority="764"/>
    <cfRule type="duplicateValues" dxfId="139" priority="767"/>
    <cfRule type="duplicateValues" dxfId="139" priority="770"/>
    <cfRule type="duplicateValues" dxfId="139" priority="773"/>
    <cfRule type="duplicateValues" dxfId="139" priority="776"/>
    <cfRule type="duplicateValues" dxfId="139" priority="779"/>
    <cfRule type="duplicateValues" dxfId="139" priority="782"/>
    <cfRule type="duplicateValues" dxfId="139" priority="785"/>
    <cfRule type="duplicateValues" dxfId="139" priority="788"/>
    <cfRule type="duplicateValues" dxfId="139" priority="791"/>
    <cfRule type="duplicateValues" dxfId="139" priority="794"/>
    <cfRule type="duplicateValues" dxfId="139" priority="797"/>
    <cfRule type="duplicateValues" dxfId="139" priority="800"/>
    <cfRule type="duplicateValues" dxfId="139" priority="803"/>
    <cfRule type="duplicateValues" dxfId="139" priority="806"/>
    <cfRule type="duplicateValues" dxfId="139" priority="809"/>
    <cfRule type="duplicateValues" dxfId="139" priority="812"/>
    <cfRule type="duplicateValues" dxfId="139" priority="815"/>
    <cfRule type="duplicateValues" dxfId="139" priority="818"/>
    <cfRule type="duplicateValues" dxfId="139" priority="821"/>
    <cfRule type="duplicateValues" dxfId="139" priority="824"/>
    <cfRule type="duplicateValues" dxfId="139" priority="827"/>
    <cfRule type="duplicateValues" dxfId="139" priority="830"/>
    <cfRule type="duplicateValues" dxfId="139" priority="833"/>
    <cfRule type="duplicateValues" dxfId="139" priority="836"/>
    <cfRule type="duplicateValues" dxfId="139" priority="839"/>
  </conditionalFormatting>
  <conditionalFormatting sqref="C316">
    <cfRule type="duplicateValues" dxfId="139" priority="536"/>
    <cfRule type="duplicateValues" dxfId="139" priority="539"/>
    <cfRule type="duplicateValues" dxfId="139" priority="542"/>
    <cfRule type="duplicateValues" dxfId="139" priority="545"/>
    <cfRule type="duplicateValues" dxfId="139" priority="548"/>
    <cfRule type="duplicateValues" dxfId="139" priority="551"/>
    <cfRule type="duplicateValues" dxfId="139" priority="554"/>
    <cfRule type="duplicateValues" dxfId="139" priority="557"/>
    <cfRule type="duplicateValues" dxfId="139" priority="560"/>
    <cfRule type="duplicateValues" dxfId="139" priority="563"/>
    <cfRule type="duplicateValues" dxfId="139" priority="566"/>
    <cfRule type="duplicateValues" dxfId="139" priority="569"/>
    <cfRule type="duplicateValues" dxfId="139" priority="572"/>
    <cfRule type="duplicateValues" dxfId="139" priority="575"/>
    <cfRule type="duplicateValues" dxfId="139" priority="578"/>
    <cfRule type="duplicateValues" dxfId="139" priority="581"/>
    <cfRule type="duplicateValues" dxfId="139" priority="584"/>
    <cfRule type="duplicateValues" dxfId="139" priority="587"/>
    <cfRule type="duplicateValues" dxfId="139" priority="590"/>
    <cfRule type="duplicateValues" dxfId="139" priority="593"/>
    <cfRule type="duplicateValues" dxfId="139" priority="596"/>
    <cfRule type="duplicateValues" dxfId="139" priority="599"/>
    <cfRule type="duplicateValues" dxfId="139" priority="602"/>
    <cfRule type="duplicateValues" dxfId="139" priority="605"/>
    <cfRule type="duplicateValues" dxfId="139" priority="608"/>
    <cfRule type="duplicateValues" dxfId="139" priority="611"/>
    <cfRule type="duplicateValues" dxfId="139" priority="614"/>
    <cfRule type="duplicateValues" dxfId="139" priority="617"/>
    <cfRule type="duplicateValues" dxfId="139" priority="620"/>
    <cfRule type="duplicateValues" dxfId="139" priority="623"/>
    <cfRule type="duplicateValues" dxfId="139" priority="626"/>
    <cfRule type="duplicateValues" dxfId="139" priority="629"/>
    <cfRule type="duplicateValues" dxfId="139" priority="632"/>
    <cfRule type="duplicateValues" dxfId="139" priority="635"/>
    <cfRule type="duplicateValues" dxfId="139" priority="638"/>
    <cfRule type="duplicateValues" dxfId="139" priority="641"/>
    <cfRule type="duplicateValues" dxfId="139" priority="644"/>
    <cfRule type="duplicateValues" dxfId="139" priority="647"/>
    <cfRule type="duplicateValues" dxfId="139" priority="650"/>
    <cfRule type="duplicateValues" dxfId="139" priority="653"/>
    <cfRule type="duplicateValues" dxfId="139" priority="656"/>
    <cfRule type="duplicateValues" dxfId="139" priority="659"/>
    <cfRule type="duplicateValues" dxfId="139" priority="662"/>
    <cfRule type="duplicateValues" dxfId="139" priority="665"/>
    <cfRule type="duplicateValues" dxfId="139" priority="668"/>
    <cfRule type="duplicateValues" dxfId="139" priority="671"/>
    <cfRule type="duplicateValues" dxfId="139" priority="674"/>
    <cfRule type="duplicateValues" dxfId="139" priority="677"/>
    <cfRule type="duplicateValues" dxfId="139" priority="680"/>
    <cfRule type="duplicateValues" dxfId="139" priority="683"/>
    <cfRule type="duplicateValues" dxfId="139" priority="686"/>
  </conditionalFormatting>
  <conditionalFormatting sqref="C364">
    <cfRule type="duplicateValues" dxfId="139" priority="408"/>
  </conditionalFormatting>
  <conditionalFormatting sqref="D380">
    <cfRule type="duplicateValues" dxfId="139" priority="348"/>
  </conditionalFormatting>
  <conditionalFormatting sqref="C381">
    <cfRule type="duplicateValues" dxfId="139" priority="403"/>
  </conditionalFormatting>
  <conditionalFormatting sqref="D381">
    <cfRule type="duplicateValues" dxfId="139" priority="347"/>
  </conditionalFormatting>
  <conditionalFormatting sqref="C389">
    <cfRule type="duplicateValues" dxfId="139" priority="290"/>
    <cfRule type="duplicateValues" dxfId="139" priority="291"/>
    <cfRule type="duplicateValues" dxfId="139" priority="292"/>
    <cfRule type="duplicateValues" dxfId="139" priority="293"/>
    <cfRule type="duplicateValues" dxfId="139" priority="294"/>
    <cfRule type="duplicateValues" dxfId="139" priority="295"/>
    <cfRule type="duplicateValues" dxfId="139" priority="296"/>
    <cfRule type="duplicateValues" dxfId="139" priority="297"/>
    <cfRule type="duplicateValues" dxfId="139" priority="298"/>
    <cfRule type="duplicateValues" dxfId="139" priority="299"/>
    <cfRule type="duplicateValues" dxfId="139" priority="300"/>
    <cfRule type="duplicateValues" dxfId="139" priority="301"/>
    <cfRule type="duplicateValues" dxfId="139" priority="302"/>
    <cfRule type="duplicateValues" dxfId="139" priority="303"/>
    <cfRule type="duplicateValues" dxfId="139" priority="304"/>
    <cfRule type="duplicateValues" dxfId="139" priority="305"/>
    <cfRule type="duplicateValues" dxfId="139" priority="306"/>
    <cfRule type="duplicateValues" dxfId="139" priority="307"/>
    <cfRule type="duplicateValues" dxfId="139" priority="308"/>
    <cfRule type="duplicateValues" dxfId="139" priority="309"/>
    <cfRule type="duplicateValues" dxfId="139" priority="310"/>
    <cfRule type="duplicateValues" dxfId="139" priority="311"/>
    <cfRule type="duplicateValues" dxfId="139" priority="312"/>
    <cfRule type="duplicateValues" dxfId="139" priority="313"/>
    <cfRule type="duplicateValues" dxfId="139" priority="314"/>
    <cfRule type="duplicateValues" dxfId="139" priority="315"/>
    <cfRule type="duplicateValues" dxfId="139" priority="316"/>
    <cfRule type="duplicateValues" dxfId="139" priority="317"/>
    <cfRule type="duplicateValues" dxfId="139" priority="318"/>
    <cfRule type="duplicateValues" dxfId="139" priority="319"/>
    <cfRule type="duplicateValues" dxfId="139" priority="320"/>
    <cfRule type="duplicateValues" dxfId="139" priority="321"/>
    <cfRule type="duplicateValues" dxfId="139" priority="322"/>
    <cfRule type="duplicateValues" dxfId="139" priority="323"/>
    <cfRule type="duplicateValues" dxfId="139" priority="324"/>
    <cfRule type="duplicateValues" dxfId="139" priority="325"/>
    <cfRule type="duplicateValues" dxfId="139" priority="326"/>
    <cfRule type="duplicateValues" dxfId="139" priority="327"/>
    <cfRule type="duplicateValues" dxfId="139" priority="328"/>
    <cfRule type="duplicateValues" dxfId="139" priority="329"/>
    <cfRule type="duplicateValues" dxfId="139" priority="330"/>
    <cfRule type="duplicateValues" dxfId="139" priority="331"/>
    <cfRule type="duplicateValues" dxfId="139" priority="332"/>
    <cfRule type="duplicateValues" dxfId="139" priority="333"/>
    <cfRule type="duplicateValues" dxfId="139" priority="334"/>
    <cfRule type="duplicateValues" dxfId="139" priority="335"/>
    <cfRule type="duplicateValues" dxfId="139" priority="336"/>
    <cfRule type="duplicateValues" dxfId="139" priority="337"/>
    <cfRule type="duplicateValues" dxfId="139" priority="338"/>
    <cfRule type="duplicateValues" dxfId="139" priority="339"/>
    <cfRule type="duplicateValues" dxfId="139" priority="340"/>
  </conditionalFormatting>
  <conditionalFormatting sqref="D389">
    <cfRule type="duplicateValues" dxfId="139" priority="288"/>
  </conditionalFormatting>
  <conditionalFormatting sqref="C429">
    <cfRule type="duplicateValues" dxfId="139" priority="42"/>
    <cfRule type="duplicateValues" dxfId="139" priority="41"/>
    <cfRule type="duplicateValues" dxfId="139" priority="40"/>
  </conditionalFormatting>
  <conditionalFormatting sqref="D429">
    <cfRule type="duplicateValues" dxfId="139" priority="39"/>
  </conditionalFormatting>
  <conditionalFormatting sqref="C437">
    <cfRule type="duplicateValues" dxfId="139" priority="85"/>
    <cfRule type="duplicateValues" dxfId="139" priority="86"/>
    <cfRule type="duplicateValues" dxfId="139" priority="87"/>
    <cfRule type="duplicateValues" dxfId="139" priority="88"/>
    <cfRule type="duplicateValues" dxfId="139" priority="89"/>
    <cfRule type="duplicateValues" dxfId="139" priority="90"/>
    <cfRule type="duplicateValues" dxfId="139" priority="91"/>
    <cfRule type="duplicateValues" dxfId="139" priority="92"/>
    <cfRule type="duplicateValues" dxfId="139" priority="93"/>
    <cfRule type="duplicateValues" dxfId="139" priority="94"/>
    <cfRule type="duplicateValues" dxfId="139" priority="95"/>
    <cfRule type="duplicateValues" dxfId="139" priority="96"/>
    <cfRule type="duplicateValues" dxfId="139" priority="97"/>
    <cfRule type="duplicateValues" dxfId="139" priority="98"/>
    <cfRule type="duplicateValues" dxfId="139" priority="99"/>
    <cfRule type="duplicateValues" dxfId="139" priority="100"/>
    <cfRule type="duplicateValues" dxfId="139" priority="101"/>
    <cfRule type="duplicateValues" dxfId="139" priority="102"/>
    <cfRule type="duplicateValues" dxfId="139" priority="103"/>
    <cfRule type="duplicateValues" dxfId="139" priority="104"/>
    <cfRule type="duplicateValues" dxfId="139" priority="105"/>
    <cfRule type="duplicateValues" dxfId="139" priority="106"/>
    <cfRule type="duplicateValues" dxfId="139" priority="107"/>
    <cfRule type="duplicateValues" dxfId="139" priority="108"/>
    <cfRule type="duplicateValues" dxfId="139" priority="109"/>
    <cfRule type="duplicateValues" dxfId="139" priority="110"/>
    <cfRule type="duplicateValues" dxfId="139" priority="111"/>
    <cfRule type="duplicateValues" dxfId="139" priority="112"/>
    <cfRule type="duplicateValues" dxfId="139" priority="113"/>
    <cfRule type="duplicateValues" dxfId="139" priority="114"/>
    <cfRule type="duplicateValues" dxfId="139" priority="115"/>
    <cfRule type="duplicateValues" dxfId="139" priority="116"/>
    <cfRule type="duplicateValues" dxfId="139" priority="117"/>
    <cfRule type="duplicateValues" dxfId="139" priority="118"/>
    <cfRule type="duplicateValues" dxfId="139" priority="119"/>
    <cfRule type="duplicateValues" dxfId="139" priority="120"/>
    <cfRule type="duplicateValues" dxfId="139" priority="121"/>
    <cfRule type="duplicateValues" dxfId="139" priority="122"/>
    <cfRule type="duplicateValues" dxfId="139" priority="123"/>
    <cfRule type="duplicateValues" dxfId="139" priority="124"/>
    <cfRule type="duplicateValues" dxfId="139" priority="125"/>
    <cfRule type="duplicateValues" dxfId="139" priority="126"/>
    <cfRule type="duplicateValues" dxfId="139" priority="127"/>
    <cfRule type="duplicateValues" dxfId="139" priority="128"/>
    <cfRule type="duplicateValues" dxfId="139" priority="129"/>
    <cfRule type="duplicateValues" dxfId="139" priority="130"/>
    <cfRule type="duplicateValues" dxfId="139" priority="131"/>
    <cfRule type="duplicateValues" dxfId="139" priority="132"/>
    <cfRule type="duplicateValues" dxfId="139" priority="133"/>
    <cfRule type="duplicateValues" dxfId="139" priority="134"/>
    <cfRule type="duplicateValues" dxfId="139" priority="135"/>
    <cfRule type="duplicateValues" dxfId="139" priority="136"/>
    <cfRule type="duplicateValues" dxfId="139" priority="137"/>
  </conditionalFormatting>
  <conditionalFormatting sqref="D437">
    <cfRule type="duplicateValues" dxfId="139" priority="81"/>
  </conditionalFormatting>
  <conditionalFormatting sqref="C440">
    <cfRule type="duplicateValues" dxfId="139" priority="71"/>
    <cfRule type="duplicateValues" dxfId="139" priority="72"/>
    <cfRule type="duplicateValues" dxfId="139" priority="73"/>
  </conditionalFormatting>
  <conditionalFormatting sqref="D440">
    <cfRule type="duplicateValues" dxfId="139" priority="70"/>
  </conditionalFormatting>
  <conditionalFormatting sqref="D441">
    <cfRule type="duplicateValues" dxfId="139" priority="83"/>
  </conditionalFormatting>
  <conditionalFormatting sqref="D453">
    <cfRule type="duplicateValues" dxfId="139" priority="76"/>
  </conditionalFormatting>
  <conditionalFormatting sqref="D455">
    <cfRule type="duplicateValues" dxfId="139" priority="75"/>
  </conditionalFormatting>
  <conditionalFormatting sqref="D456">
    <cfRule type="duplicateValues" dxfId="139" priority="74"/>
  </conditionalFormatting>
  <conditionalFormatting sqref="C481">
    <cfRule type="duplicateValues" dxfId="139" priority="205"/>
    <cfRule type="duplicateValues" dxfId="139" priority="206"/>
    <cfRule type="duplicateValues" dxfId="139" priority="207"/>
    <cfRule type="duplicateValues" dxfId="139" priority="208"/>
    <cfRule type="duplicateValues" dxfId="139" priority="209"/>
    <cfRule type="duplicateValues" dxfId="139" priority="210"/>
    <cfRule type="duplicateValues" dxfId="139" priority="211"/>
    <cfRule type="duplicateValues" dxfId="139" priority="212"/>
    <cfRule type="duplicateValues" dxfId="139" priority="213"/>
    <cfRule type="duplicateValues" dxfId="139" priority="214"/>
    <cfRule type="duplicateValues" dxfId="139" priority="215"/>
    <cfRule type="duplicateValues" dxfId="139" priority="216"/>
    <cfRule type="duplicateValues" dxfId="139" priority="217"/>
    <cfRule type="duplicateValues" dxfId="139" priority="218"/>
    <cfRule type="duplicateValues" dxfId="139" priority="219"/>
    <cfRule type="duplicateValues" dxfId="139" priority="220"/>
    <cfRule type="duplicateValues" dxfId="139" priority="221"/>
    <cfRule type="duplicateValues" dxfId="139" priority="222"/>
    <cfRule type="duplicateValues" dxfId="139" priority="223"/>
    <cfRule type="duplicateValues" dxfId="139" priority="224"/>
    <cfRule type="duplicateValues" dxfId="139" priority="225"/>
    <cfRule type="duplicateValues" dxfId="139" priority="226"/>
    <cfRule type="duplicateValues" dxfId="139" priority="227"/>
    <cfRule type="duplicateValues" dxfId="139" priority="228"/>
    <cfRule type="duplicateValues" dxfId="139" priority="229"/>
    <cfRule type="duplicateValues" dxfId="139" priority="230"/>
    <cfRule type="duplicateValues" dxfId="139" priority="231"/>
    <cfRule type="duplicateValues" dxfId="139" priority="232"/>
    <cfRule type="duplicateValues" dxfId="139" priority="233"/>
    <cfRule type="duplicateValues" dxfId="139" priority="234"/>
    <cfRule type="duplicateValues" dxfId="139" priority="235"/>
    <cfRule type="duplicateValues" dxfId="139" priority="236"/>
    <cfRule type="duplicateValues" dxfId="139" priority="237"/>
    <cfRule type="duplicateValues" dxfId="139" priority="238"/>
    <cfRule type="duplicateValues" dxfId="139" priority="239"/>
    <cfRule type="duplicateValues" dxfId="139" priority="240"/>
    <cfRule type="duplicateValues" dxfId="139" priority="241"/>
    <cfRule type="duplicateValues" dxfId="139" priority="242"/>
    <cfRule type="duplicateValues" dxfId="139" priority="243"/>
    <cfRule type="duplicateValues" dxfId="139" priority="244"/>
    <cfRule type="duplicateValues" dxfId="139" priority="245"/>
    <cfRule type="duplicateValues" dxfId="139" priority="246"/>
    <cfRule type="duplicateValues" dxfId="139" priority="247"/>
    <cfRule type="duplicateValues" dxfId="139" priority="248"/>
    <cfRule type="duplicateValues" dxfId="139" priority="249"/>
    <cfRule type="duplicateValues" dxfId="139" priority="250"/>
    <cfRule type="duplicateValues" dxfId="139" priority="251"/>
    <cfRule type="duplicateValues" dxfId="139" priority="252"/>
    <cfRule type="duplicateValues" dxfId="139" priority="253"/>
    <cfRule type="duplicateValues" dxfId="139" priority="254"/>
    <cfRule type="duplicateValues" dxfId="139" priority="255"/>
    <cfRule type="duplicateValues" dxfId="139" priority="256"/>
    <cfRule type="duplicateValues" dxfId="139" priority="257"/>
    <cfRule type="duplicateValues" dxfId="139" priority="258"/>
    <cfRule type="duplicateValues" dxfId="139" priority="259"/>
    <cfRule type="duplicateValues" dxfId="139" priority="260"/>
    <cfRule type="duplicateValues" dxfId="139" priority="261"/>
    <cfRule type="duplicateValues" dxfId="139" priority="262"/>
    <cfRule type="duplicateValues" dxfId="139" priority="263"/>
    <cfRule type="duplicateValues" dxfId="139" priority="264"/>
  </conditionalFormatting>
  <conditionalFormatting sqref="C491">
    <cfRule type="duplicateValues" dxfId="139" priority="538"/>
    <cfRule type="duplicateValues" dxfId="139" priority="541"/>
    <cfRule type="duplicateValues" dxfId="139" priority="544"/>
    <cfRule type="duplicateValues" dxfId="139" priority="547"/>
    <cfRule type="duplicateValues" dxfId="139" priority="550"/>
    <cfRule type="duplicateValues" dxfId="139" priority="553"/>
    <cfRule type="duplicateValues" dxfId="139" priority="556"/>
    <cfRule type="duplicateValues" dxfId="139" priority="559"/>
    <cfRule type="duplicateValues" dxfId="139" priority="562"/>
    <cfRule type="duplicateValues" dxfId="139" priority="565"/>
    <cfRule type="duplicateValues" dxfId="139" priority="568"/>
    <cfRule type="duplicateValues" dxfId="139" priority="571"/>
    <cfRule type="duplicateValues" dxfId="139" priority="574"/>
    <cfRule type="duplicateValues" dxfId="139" priority="577"/>
    <cfRule type="duplicateValues" dxfId="139" priority="580"/>
    <cfRule type="duplicateValues" dxfId="139" priority="583"/>
    <cfRule type="duplicateValues" dxfId="139" priority="586"/>
    <cfRule type="duplicateValues" dxfId="139" priority="589"/>
    <cfRule type="duplicateValues" dxfId="139" priority="592"/>
    <cfRule type="duplicateValues" dxfId="139" priority="595"/>
    <cfRule type="duplicateValues" dxfId="139" priority="598"/>
    <cfRule type="duplicateValues" dxfId="139" priority="601"/>
    <cfRule type="duplicateValues" dxfId="139" priority="604"/>
    <cfRule type="duplicateValues" dxfId="139" priority="607"/>
    <cfRule type="duplicateValues" dxfId="139" priority="610"/>
    <cfRule type="duplicateValues" dxfId="139" priority="613"/>
    <cfRule type="duplicateValues" dxfId="139" priority="616"/>
    <cfRule type="duplicateValues" dxfId="139" priority="619"/>
    <cfRule type="duplicateValues" dxfId="139" priority="622"/>
    <cfRule type="duplicateValues" dxfId="139" priority="625"/>
    <cfRule type="duplicateValues" dxfId="139" priority="628"/>
    <cfRule type="duplicateValues" dxfId="139" priority="631"/>
    <cfRule type="duplicateValues" dxfId="139" priority="634"/>
    <cfRule type="duplicateValues" dxfId="139" priority="637"/>
    <cfRule type="duplicateValues" dxfId="139" priority="640"/>
    <cfRule type="duplicateValues" dxfId="139" priority="643"/>
    <cfRule type="duplicateValues" dxfId="139" priority="646"/>
    <cfRule type="duplicateValues" dxfId="139" priority="649"/>
    <cfRule type="duplicateValues" dxfId="139" priority="652"/>
    <cfRule type="duplicateValues" dxfId="139" priority="655"/>
    <cfRule type="duplicateValues" dxfId="139" priority="658"/>
    <cfRule type="duplicateValues" dxfId="139" priority="661"/>
    <cfRule type="duplicateValues" dxfId="139" priority="664"/>
    <cfRule type="duplicateValues" dxfId="139" priority="667"/>
    <cfRule type="duplicateValues" dxfId="139" priority="670"/>
    <cfRule type="duplicateValues" dxfId="139" priority="673"/>
    <cfRule type="duplicateValues" dxfId="139" priority="676"/>
    <cfRule type="duplicateValues" dxfId="139" priority="679"/>
    <cfRule type="duplicateValues" dxfId="139" priority="682"/>
    <cfRule type="duplicateValues" dxfId="139" priority="685"/>
    <cfRule type="duplicateValues" dxfId="139" priority="688"/>
  </conditionalFormatting>
  <conditionalFormatting sqref="C498">
    <cfRule type="duplicateValues" dxfId="139" priority="68"/>
    <cfRule type="duplicateValues" dxfId="139" priority="69"/>
  </conditionalFormatting>
  <conditionalFormatting sqref="D498">
    <cfRule type="duplicateValues" dxfId="139" priority="67"/>
  </conditionalFormatting>
  <conditionalFormatting sqref="C504">
    <cfRule type="duplicateValues" dxfId="139" priority="59"/>
  </conditionalFormatting>
  <conditionalFormatting sqref="D504">
    <cfRule type="duplicateValues" dxfId="139" priority="58"/>
  </conditionalFormatting>
  <conditionalFormatting sqref="C505">
    <cfRule type="duplicateValues" dxfId="139" priority="57"/>
    <cfRule type="duplicateValues" dxfId="139" priority="56"/>
    <cfRule type="duplicateValues" dxfId="139" priority="55"/>
  </conditionalFormatting>
  <conditionalFormatting sqref="D505">
    <cfRule type="duplicateValues" dxfId="139" priority="54"/>
  </conditionalFormatting>
  <conditionalFormatting sqref="C506">
    <cfRule type="duplicateValues" dxfId="139" priority="53"/>
    <cfRule type="duplicateValues" dxfId="139" priority="52"/>
    <cfRule type="duplicateValues" dxfId="139" priority="51"/>
    <cfRule type="duplicateValues" dxfId="139" priority="50"/>
    <cfRule type="duplicateValues" dxfId="139" priority="49"/>
  </conditionalFormatting>
  <conditionalFormatting sqref="J506">
    <cfRule type="duplicateValues" dxfId="139" priority="48"/>
    <cfRule type="duplicateValues" dxfId="139" priority="47"/>
    <cfRule type="duplicateValues" dxfId="139" priority="46"/>
    <cfRule type="duplicateValues" dxfId="139" priority="45"/>
    <cfRule type="duplicateValues" dxfId="139" priority="44"/>
  </conditionalFormatting>
  <conditionalFormatting sqref="C508">
    <cfRule type="duplicateValues" dxfId="139" priority="38"/>
    <cfRule type="duplicateValues" dxfId="139" priority="36"/>
    <cfRule type="duplicateValues" dxfId="139" priority="35"/>
    <cfRule type="duplicateValues" dxfId="139" priority="34"/>
    <cfRule type="duplicateValues" dxfId="139" priority="33"/>
    <cfRule type="duplicateValues" dxfId="139" priority="32"/>
    <cfRule type="duplicateValues" dxfId="139" priority="31"/>
    <cfRule type="duplicateValues" dxfId="139" priority="30"/>
    <cfRule type="duplicateValues" dxfId="139" priority="29"/>
    <cfRule type="duplicateValues" dxfId="139" priority="28"/>
  </conditionalFormatting>
  <conditionalFormatting sqref="D508">
    <cfRule type="duplicateValues" dxfId="139" priority="37"/>
  </conditionalFormatting>
  <conditionalFormatting sqref="C509">
    <cfRule type="duplicateValues" dxfId="139" priority="27"/>
    <cfRule type="duplicateValues" dxfId="139" priority="25"/>
    <cfRule type="duplicateValues" dxfId="139" priority="24"/>
    <cfRule type="duplicateValues" dxfId="139" priority="23"/>
    <cfRule type="duplicateValues" dxfId="139" priority="22"/>
    <cfRule type="duplicateValues" dxfId="139" priority="21"/>
    <cfRule type="duplicateValues" dxfId="139" priority="20"/>
    <cfRule type="duplicateValues" dxfId="139" priority="19"/>
    <cfRule type="duplicateValues" dxfId="139" priority="18"/>
    <cfRule type="duplicateValues" dxfId="139" priority="17"/>
    <cfRule type="duplicateValues" dxfId="139" priority="16"/>
    <cfRule type="duplicateValues" dxfId="139" priority="15"/>
    <cfRule type="duplicateValues" dxfId="139" priority="14"/>
    <cfRule type="duplicateValues" dxfId="139" priority="13"/>
    <cfRule type="duplicateValues" dxfId="139" priority="12"/>
    <cfRule type="duplicateValues" dxfId="139" priority="11"/>
    <cfRule type="duplicateValues" dxfId="139" priority="10"/>
    <cfRule type="duplicateValues" dxfId="139" priority="9"/>
    <cfRule type="duplicateValues" dxfId="139" priority="8"/>
  </conditionalFormatting>
  <conditionalFormatting sqref="D509">
    <cfRule type="duplicateValues" dxfId="139" priority="26"/>
  </conditionalFormatting>
  <conditionalFormatting sqref="C510">
    <cfRule type="duplicateValues" dxfId="139" priority="7"/>
    <cfRule type="duplicateValues" dxfId="139" priority="6"/>
    <cfRule type="duplicateValues" dxfId="139" priority="4"/>
    <cfRule type="duplicateValues" dxfId="139" priority="3"/>
    <cfRule type="duplicateValues" dxfId="139" priority="2"/>
    <cfRule type="duplicateValues" dxfId="139" priority="1"/>
  </conditionalFormatting>
  <conditionalFormatting sqref="D510">
    <cfRule type="duplicateValues" dxfId="139" priority="5"/>
  </conditionalFormatting>
  <conditionalFormatting sqref="C193:C197">
    <cfRule type="duplicateValues" dxfId="140" priority="1020"/>
  </conditionalFormatting>
  <conditionalFormatting sqref="C241:C242">
    <cfRule type="duplicateValues" dxfId="140" priority="1016"/>
  </conditionalFormatting>
  <conditionalFormatting sqref="C254:C256">
    <cfRule type="duplicateValues" dxfId="140" priority="1011"/>
  </conditionalFormatting>
  <conditionalFormatting sqref="C257:C259">
    <cfRule type="duplicateValues" dxfId="140" priority="1010"/>
  </conditionalFormatting>
  <conditionalFormatting sqref="C260:C261">
    <cfRule type="duplicateValues" dxfId="140" priority="1008"/>
  </conditionalFormatting>
  <conditionalFormatting sqref="C264:C273">
    <cfRule type="duplicateValues" dxfId="139" priority="974"/>
  </conditionalFormatting>
  <conditionalFormatting sqref="C272:C273">
    <cfRule type="duplicateValues" dxfId="139" priority="985"/>
    <cfRule type="duplicateValues" dxfId="139" priority="986"/>
    <cfRule type="duplicateValues" dxfId="139" priority="987"/>
    <cfRule type="duplicateValues" dxfId="139" priority="988"/>
    <cfRule type="duplicateValues" dxfId="139" priority="989"/>
    <cfRule type="duplicateValues" dxfId="139" priority="990"/>
    <cfRule type="duplicateValues" dxfId="139" priority="991"/>
    <cfRule type="duplicateValues" dxfId="139" priority="992"/>
  </conditionalFormatting>
  <conditionalFormatting sqref="C280:C281">
    <cfRule type="duplicateValues" dxfId="139" priority="953"/>
  </conditionalFormatting>
  <conditionalFormatting sqref="C296:C300">
    <cfRule type="duplicateValues" dxfId="139" priority="911"/>
    <cfRule type="duplicateValues" dxfId="139" priority="913"/>
    <cfRule type="duplicateValues" dxfId="139" priority="914"/>
  </conditionalFormatting>
  <conditionalFormatting sqref="C301:C302">
    <cfRule type="duplicateValues" dxfId="139" priority="875"/>
    <cfRule type="duplicateValues" dxfId="139" priority="876"/>
    <cfRule type="duplicateValues" dxfId="139" priority="877"/>
    <cfRule type="duplicateValues" dxfId="139" priority="878"/>
    <cfRule type="duplicateValues" dxfId="139" priority="879"/>
    <cfRule type="duplicateValues" dxfId="139" priority="880"/>
    <cfRule type="duplicateValues" dxfId="139" priority="881"/>
    <cfRule type="duplicateValues" dxfId="139" priority="882"/>
    <cfRule type="duplicateValues" dxfId="139" priority="883"/>
    <cfRule type="duplicateValues" dxfId="139" priority="884"/>
    <cfRule type="duplicateValues" dxfId="139" priority="885"/>
    <cfRule type="duplicateValues" dxfId="139" priority="886"/>
    <cfRule type="duplicateValues" dxfId="139" priority="887"/>
    <cfRule type="duplicateValues" dxfId="139" priority="888"/>
    <cfRule type="duplicateValues" dxfId="139" priority="889"/>
    <cfRule type="duplicateValues" dxfId="139" priority="890"/>
    <cfRule type="duplicateValues" dxfId="139" priority="891"/>
    <cfRule type="duplicateValues" dxfId="139" priority="892"/>
    <cfRule type="duplicateValues" dxfId="139" priority="893"/>
    <cfRule type="duplicateValues" dxfId="139" priority="894"/>
    <cfRule type="duplicateValues" dxfId="139" priority="895"/>
    <cfRule type="duplicateValues" dxfId="139" priority="896"/>
    <cfRule type="duplicateValues" dxfId="139" priority="897"/>
    <cfRule type="duplicateValues" dxfId="139" priority="898"/>
    <cfRule type="duplicateValues" dxfId="139" priority="899"/>
    <cfRule type="duplicateValues" dxfId="139" priority="900"/>
    <cfRule type="duplicateValues" dxfId="139" priority="901"/>
    <cfRule type="duplicateValues" dxfId="139" priority="902"/>
    <cfRule type="duplicateValues" dxfId="139" priority="903"/>
    <cfRule type="duplicateValues" dxfId="139" priority="904"/>
    <cfRule type="duplicateValues" dxfId="139" priority="905"/>
    <cfRule type="duplicateValues" dxfId="139" priority="906"/>
    <cfRule type="duplicateValues" dxfId="139" priority="907"/>
    <cfRule type="duplicateValues" dxfId="139" priority="908"/>
    <cfRule type="duplicateValues" dxfId="139" priority="909"/>
    <cfRule type="duplicateValues" dxfId="139" priority="910"/>
  </conditionalFormatting>
  <conditionalFormatting sqref="C313:C314">
    <cfRule type="duplicateValues" dxfId="139" priority="537"/>
    <cfRule type="duplicateValues" dxfId="139" priority="540"/>
    <cfRule type="duplicateValues" dxfId="139" priority="543"/>
    <cfRule type="duplicateValues" dxfId="139" priority="546"/>
    <cfRule type="duplicateValues" dxfId="139" priority="549"/>
    <cfRule type="duplicateValues" dxfId="139" priority="552"/>
    <cfRule type="duplicateValues" dxfId="139" priority="555"/>
    <cfRule type="duplicateValues" dxfId="139" priority="558"/>
    <cfRule type="duplicateValues" dxfId="139" priority="561"/>
    <cfRule type="duplicateValues" dxfId="139" priority="564"/>
    <cfRule type="duplicateValues" dxfId="139" priority="567"/>
    <cfRule type="duplicateValues" dxfId="139" priority="570"/>
    <cfRule type="duplicateValues" dxfId="139" priority="573"/>
    <cfRule type="duplicateValues" dxfId="139" priority="576"/>
    <cfRule type="duplicateValues" dxfId="139" priority="579"/>
    <cfRule type="duplicateValues" dxfId="139" priority="582"/>
    <cfRule type="duplicateValues" dxfId="139" priority="585"/>
    <cfRule type="duplicateValues" dxfId="139" priority="588"/>
    <cfRule type="duplicateValues" dxfId="139" priority="591"/>
    <cfRule type="duplicateValues" dxfId="139" priority="594"/>
    <cfRule type="duplicateValues" dxfId="139" priority="597"/>
    <cfRule type="duplicateValues" dxfId="139" priority="600"/>
    <cfRule type="duplicateValues" dxfId="139" priority="603"/>
    <cfRule type="duplicateValues" dxfId="139" priority="606"/>
    <cfRule type="duplicateValues" dxfId="139" priority="609"/>
    <cfRule type="duplicateValues" dxfId="139" priority="612"/>
    <cfRule type="duplicateValues" dxfId="139" priority="615"/>
    <cfRule type="duplicateValues" dxfId="139" priority="618"/>
    <cfRule type="duplicateValues" dxfId="139" priority="621"/>
    <cfRule type="duplicateValues" dxfId="139" priority="624"/>
    <cfRule type="duplicateValues" dxfId="139" priority="627"/>
    <cfRule type="duplicateValues" dxfId="139" priority="630"/>
    <cfRule type="duplicateValues" dxfId="139" priority="633"/>
    <cfRule type="duplicateValues" dxfId="139" priority="636"/>
    <cfRule type="duplicateValues" dxfId="139" priority="639"/>
    <cfRule type="duplicateValues" dxfId="139" priority="642"/>
    <cfRule type="duplicateValues" dxfId="139" priority="645"/>
    <cfRule type="duplicateValues" dxfId="139" priority="648"/>
    <cfRule type="duplicateValues" dxfId="139" priority="651"/>
    <cfRule type="duplicateValues" dxfId="139" priority="654"/>
    <cfRule type="duplicateValues" dxfId="139" priority="657"/>
    <cfRule type="duplicateValues" dxfId="139" priority="660"/>
    <cfRule type="duplicateValues" dxfId="139" priority="663"/>
    <cfRule type="duplicateValues" dxfId="139" priority="666"/>
    <cfRule type="duplicateValues" dxfId="139" priority="669"/>
    <cfRule type="duplicateValues" dxfId="139" priority="672"/>
    <cfRule type="duplicateValues" dxfId="139" priority="675"/>
    <cfRule type="duplicateValues" dxfId="139" priority="678"/>
    <cfRule type="duplicateValues" dxfId="139" priority="681"/>
    <cfRule type="duplicateValues" dxfId="139" priority="684"/>
    <cfRule type="duplicateValues" dxfId="139" priority="687"/>
  </conditionalFormatting>
  <conditionalFormatting sqref="C336:C345">
    <cfRule type="duplicateValues" dxfId="139" priority="418"/>
    <cfRule type="duplicateValues" dxfId="139" priority="419"/>
    <cfRule type="duplicateValues" dxfId="139" priority="420"/>
    <cfRule type="duplicateValues" dxfId="139" priority="421"/>
    <cfRule type="duplicateValues" dxfId="139" priority="422"/>
  </conditionalFormatting>
  <conditionalFormatting sqref="C346:C355">
    <cfRule type="duplicateValues" dxfId="139" priority="411"/>
    <cfRule type="duplicateValues" dxfId="139" priority="413"/>
    <cfRule type="duplicateValues" dxfId="139" priority="414"/>
    <cfRule type="duplicateValues" dxfId="139" priority="415"/>
    <cfRule type="duplicateValues" dxfId="139" priority="416"/>
    <cfRule type="duplicateValues" dxfId="139" priority="417"/>
  </conditionalFormatting>
  <conditionalFormatting sqref="C382:C385">
    <cfRule type="duplicateValues" dxfId="139" priority="350"/>
    <cfRule type="duplicateValues" dxfId="139" priority="351"/>
  </conditionalFormatting>
  <conditionalFormatting sqref="C400:C401">
    <cfRule type="duplicateValues" dxfId="139" priority="286"/>
    <cfRule type="duplicateValues" dxfId="139" priority="287"/>
  </conditionalFormatting>
  <conditionalFormatting sqref="C444:C453">
    <cfRule type="duplicateValues" dxfId="139" priority="79"/>
    <cfRule type="duplicateValues" dxfId="139" priority="80"/>
  </conditionalFormatting>
  <conditionalFormatting sqref="C454:C456">
    <cfRule type="duplicateValues" dxfId="139" priority="78"/>
  </conditionalFormatting>
  <conditionalFormatting sqref="C499:C500">
    <cfRule type="duplicateValues" dxfId="139" priority="65"/>
    <cfRule type="duplicateValues" dxfId="139" priority="66"/>
  </conditionalFormatting>
  <conditionalFormatting sqref="C501:C502">
    <cfRule type="duplicateValues" dxfId="139" priority="61"/>
    <cfRule type="duplicateValues" dxfId="139" priority="62"/>
    <cfRule type="duplicateValues" dxfId="139" priority="63"/>
  </conditionalFormatting>
  <conditionalFormatting sqref="D287:D288">
    <cfRule type="duplicateValues" dxfId="139" priority="922"/>
  </conditionalFormatting>
  <conditionalFormatting sqref="D304:D311">
    <cfRule type="duplicateValues" dxfId="139" priority="432"/>
  </conditionalFormatting>
  <conditionalFormatting sqref="D382:D385">
    <cfRule type="duplicateValues" dxfId="139" priority="345"/>
  </conditionalFormatting>
  <conditionalFormatting sqref="D442:D443">
    <cfRule type="duplicateValues" dxfId="139" priority="82"/>
  </conditionalFormatting>
  <conditionalFormatting sqref="D444:D452">
    <cfRule type="duplicateValues" dxfId="139" priority="77"/>
  </conditionalFormatting>
  <conditionalFormatting sqref="D499:D500">
    <cfRule type="duplicateValues" dxfId="139" priority="64"/>
  </conditionalFormatting>
  <conditionalFormatting sqref="D501:D502">
    <cfRule type="duplicateValues" dxfId="139" priority="60"/>
  </conditionalFormatting>
  <conditionalFormatting sqref="J390:J402">
    <cfRule type="duplicateValues" dxfId="139" priority="167"/>
  </conditionalFormatting>
  <conditionalFormatting sqref="J401:J402">
    <cfRule type="duplicateValues" dxfId="139" priority="168"/>
    <cfRule type="duplicateValues" dxfId="139" priority="169"/>
  </conditionalFormatting>
  <conditionalFormatting sqref="C1:C386 C414 C488:C493 E467 G460:G467 C480 C458:C459 C485 C467:C477 C482:C483 C511:C1048576">
    <cfRule type="duplicateValues" dxfId="139" priority="344"/>
  </conditionalFormatting>
  <conditionalFormatting sqref="C1:C428 J390:J407 J503 C503 C511:C1048576 C457:C496">
    <cfRule type="duplicateValues" dxfId="139" priority="161"/>
  </conditionalFormatting>
  <conditionalFormatting sqref="C2:C3 C5:C49 C51:C65 C77:C180 C67:C71 C73:C75 C182:C216 C218:C237 C279 C482 C493 C473:C475 C458:C459 G460:G467">
    <cfRule type="duplicateValues" dxfId="139" priority="1019"/>
  </conditionalFormatting>
  <conditionalFormatting sqref="C2:C3 C5:C49 C51:C65 C67:C71 C73:C75 C77:C180 C182:C216 C218:C237 C279 C482 C493 C458:C459 C473:C477 G460:G467">
    <cfRule type="duplicateValues" dxfId="139" priority="1018"/>
  </conditionalFormatting>
  <conditionalFormatting sqref="C2:C49 C77:C180 C51:C65 C73:C75 C67:C71 C182:C216 C218:C253 C279 C473:C477 C493 E467 C458:C459 C467 C482 G460:G467 C488:C489">
    <cfRule type="duplicateValues" dxfId="141" priority="1013"/>
    <cfRule type="duplicateValues" dxfId="139" priority="1014"/>
  </conditionalFormatting>
  <conditionalFormatting sqref="C2:C263 C279 C473:C477 C493 E467 C482 G460:G467 C488:C489 C467 C458:C459">
    <cfRule type="duplicateValues" dxfId="139" priority="1004"/>
    <cfRule type="duplicateValues" dxfId="139" priority="1005"/>
    <cfRule type="duplicateValues" dxfId="139" priority="1006"/>
  </conditionalFormatting>
  <conditionalFormatting sqref="C2:C276 C279 C473:C477 C493 C467 C482 C458:C459 C488:C489 E467 G460:G467">
    <cfRule type="duplicateValues" dxfId="139" priority="971"/>
    <cfRule type="duplicateValues" dxfId="139" priority="973"/>
  </conditionalFormatting>
  <conditionalFormatting sqref="C2:C279 G460:G467 C493 C482 C458:C459 C488:C489 E467 C467 C473:C477">
    <cfRule type="duplicateValues" dxfId="139" priority="970"/>
  </conditionalFormatting>
  <conditionalFormatting sqref="C2:C281 C467:C477 C493 C482 G460:G467 C488:C489 E467 C458:C459">
    <cfRule type="duplicateValues" dxfId="139" priority="956"/>
  </conditionalFormatting>
  <conditionalFormatting sqref="C2:C303 C356 C414 C493 E467 G460:G467 C458:C459 C467:C477 C482 C488:C490">
    <cfRule type="duplicateValues" dxfId="139" priority="843"/>
  </conditionalFormatting>
  <conditionalFormatting sqref="C2:C303 C356 C414 C482 C467:C477 C458:C459 E467 G460:G467 C488:C490 C493 C511:C1048576">
    <cfRule type="duplicateValues" dxfId="139" priority="842"/>
  </conditionalFormatting>
  <conditionalFormatting sqref="C4 C243:C253 C488">
    <cfRule type="duplicateValues" dxfId="140" priority="1015"/>
  </conditionalFormatting>
  <conditionalFormatting sqref="C4 C246:C278 C488">
    <cfRule type="duplicateValues" dxfId="139" priority="969"/>
  </conditionalFormatting>
  <conditionalFormatting sqref="C4:C279 C482 C493 C488:C489">
    <cfRule type="duplicateValues" dxfId="139" priority="968"/>
  </conditionalFormatting>
  <conditionalFormatting sqref="C4:C281 C482 C493 C488:C489">
    <cfRule type="duplicateValues" dxfId="139" priority="954"/>
    <cfRule type="duplicateValues" dxfId="139" priority="955"/>
    <cfRule type="duplicateValues" dxfId="139" priority="957"/>
  </conditionalFormatting>
  <conditionalFormatting sqref="C4:C49 C73:C75 C77:C180 C51:C65 C67:C71 C182:C216 C218:C253 C279 C482 C493 C488:C489">
    <cfRule type="duplicateValues" dxfId="139" priority="1012"/>
  </conditionalFormatting>
  <conditionalFormatting sqref="C4:C276 C279 C482 C493 C488:C489">
    <cfRule type="duplicateValues" dxfId="139" priority="972"/>
  </conditionalFormatting>
  <conditionalFormatting sqref="C4:C285 C356 C482 C493 C488:C489">
    <cfRule type="duplicateValues" dxfId="139" priority="936"/>
    <cfRule type="duplicateValues" dxfId="139" priority="937"/>
    <cfRule type="duplicateValues" dxfId="139" priority="938"/>
    <cfRule type="duplicateValues" dxfId="139" priority="939"/>
  </conditionalFormatting>
  <conditionalFormatting sqref="C4:C294 C356 C414 C493 C482 C488:C490">
    <cfRule type="duplicateValues" dxfId="139" priority="920"/>
  </conditionalFormatting>
  <conditionalFormatting sqref="C4:C300 C356 C414 C493 C482 C488:C490">
    <cfRule type="duplicateValues" dxfId="139" priority="912"/>
  </conditionalFormatting>
  <conditionalFormatting sqref="C4:C8 C31:C303 C356 C414 C493 C482 C488:C490">
    <cfRule type="duplicateValues" dxfId="139" priority="844"/>
  </conditionalFormatting>
  <conditionalFormatting sqref="C4:C317 C356 C414 C493 C488:C491 C482">
    <cfRule type="duplicateValues" dxfId="139" priority="429"/>
    <cfRule type="duplicateValues" dxfId="139" priority="430"/>
    <cfRule type="duplicateValues" dxfId="139" priority="431"/>
  </conditionalFormatting>
  <conditionalFormatting sqref="C4:C367 C414 C488:C493 C480 C482">
    <cfRule type="duplicateValues" dxfId="139" priority="407"/>
  </conditionalFormatting>
  <conditionalFormatting sqref="C4:C414 C503 C487:C493 C479:C480 C482:C485">
    <cfRule type="duplicateValues" dxfId="139" priority="281"/>
  </conditionalFormatting>
  <conditionalFormatting sqref="D4:D83 D85:D278 D280:D281 D482 D493 D488:D489">
    <cfRule type="duplicateValues" dxfId="139" priority="952"/>
  </conditionalFormatting>
  <conditionalFormatting sqref="C239:C240 C489">
    <cfRule type="duplicateValues" dxfId="140" priority="1017"/>
  </conditionalFormatting>
  <conditionalFormatting sqref="C257:C335 C356 C414 C490:C491 C480">
    <cfRule type="duplicateValues" dxfId="139" priority="426"/>
  </conditionalFormatting>
  <conditionalFormatting sqref="C283 C356">
    <cfRule type="duplicateValues" dxfId="139" priority="949"/>
  </conditionalFormatting>
  <conditionalFormatting sqref="D283 D356:D358">
    <cfRule type="duplicateValues" dxfId="139" priority="942"/>
  </conditionalFormatting>
  <conditionalFormatting sqref="C304:C316 C491">
    <cfRule type="duplicateValues" dxfId="139" priority="433"/>
  </conditionalFormatting>
  <conditionalFormatting sqref="C304:C321 C491">
    <cfRule type="duplicateValues" dxfId="139" priority="425"/>
  </conditionalFormatting>
  <conditionalFormatting sqref="C305:C308 C310:C311">
    <cfRule type="duplicateValues" dxfId="139" priority="690"/>
    <cfRule type="duplicateValues" dxfId="139" priority="693"/>
    <cfRule type="duplicateValues" dxfId="139" priority="696"/>
    <cfRule type="duplicateValues" dxfId="139" priority="699"/>
    <cfRule type="duplicateValues" dxfId="139" priority="702"/>
    <cfRule type="duplicateValues" dxfId="139" priority="705"/>
    <cfRule type="duplicateValues" dxfId="139" priority="708"/>
    <cfRule type="duplicateValues" dxfId="139" priority="711"/>
    <cfRule type="duplicateValues" dxfId="139" priority="714"/>
    <cfRule type="duplicateValues" dxfId="139" priority="717"/>
    <cfRule type="duplicateValues" dxfId="139" priority="720"/>
    <cfRule type="duplicateValues" dxfId="139" priority="723"/>
    <cfRule type="duplicateValues" dxfId="139" priority="726"/>
    <cfRule type="duplicateValues" dxfId="139" priority="729"/>
    <cfRule type="duplicateValues" dxfId="139" priority="732"/>
    <cfRule type="duplicateValues" dxfId="139" priority="735"/>
    <cfRule type="duplicateValues" dxfId="139" priority="738"/>
    <cfRule type="duplicateValues" dxfId="139" priority="741"/>
    <cfRule type="duplicateValues" dxfId="139" priority="744"/>
    <cfRule type="duplicateValues" dxfId="139" priority="747"/>
    <cfRule type="duplicateValues" dxfId="139" priority="750"/>
    <cfRule type="duplicateValues" dxfId="139" priority="753"/>
    <cfRule type="duplicateValues" dxfId="139" priority="756"/>
    <cfRule type="duplicateValues" dxfId="139" priority="759"/>
    <cfRule type="duplicateValues" dxfId="139" priority="762"/>
    <cfRule type="duplicateValues" dxfId="139" priority="765"/>
    <cfRule type="duplicateValues" dxfId="139" priority="768"/>
    <cfRule type="duplicateValues" dxfId="139" priority="771"/>
    <cfRule type="duplicateValues" dxfId="139" priority="774"/>
    <cfRule type="duplicateValues" dxfId="139" priority="777"/>
    <cfRule type="duplicateValues" dxfId="139" priority="780"/>
    <cfRule type="duplicateValues" dxfId="139" priority="783"/>
    <cfRule type="duplicateValues" dxfId="139" priority="786"/>
    <cfRule type="duplicateValues" dxfId="139" priority="789"/>
    <cfRule type="duplicateValues" dxfId="139" priority="792"/>
    <cfRule type="duplicateValues" dxfId="139" priority="795"/>
    <cfRule type="duplicateValues" dxfId="139" priority="798"/>
    <cfRule type="duplicateValues" dxfId="139" priority="801"/>
    <cfRule type="duplicateValues" dxfId="139" priority="804"/>
    <cfRule type="duplicateValues" dxfId="139" priority="807"/>
    <cfRule type="duplicateValues" dxfId="139" priority="810"/>
    <cfRule type="duplicateValues" dxfId="139" priority="813"/>
    <cfRule type="duplicateValues" dxfId="139" priority="816"/>
    <cfRule type="duplicateValues" dxfId="139" priority="819"/>
    <cfRule type="duplicateValues" dxfId="139" priority="822"/>
    <cfRule type="duplicateValues" dxfId="139" priority="825"/>
    <cfRule type="duplicateValues" dxfId="139" priority="828"/>
    <cfRule type="duplicateValues" dxfId="139" priority="831"/>
    <cfRule type="duplicateValues" dxfId="139" priority="834"/>
    <cfRule type="duplicateValues" dxfId="139" priority="837"/>
    <cfRule type="duplicateValues" dxfId="139" priority="840"/>
  </conditionalFormatting>
  <conditionalFormatting sqref="C318:C335 C480">
    <cfRule type="duplicateValues" dxfId="139" priority="423"/>
    <cfRule type="duplicateValues" dxfId="139" priority="428"/>
  </conditionalFormatting>
  <conditionalFormatting sqref="C326:C335 C480">
    <cfRule type="duplicateValues" dxfId="139" priority="424"/>
  </conditionalFormatting>
  <conditionalFormatting sqref="D346:D355 D359:D367 D492">
    <cfRule type="duplicateValues" dxfId="139" priority="412"/>
  </conditionalFormatting>
  <conditionalFormatting sqref="C356:C367 C492">
    <cfRule type="duplicateValues" dxfId="139" priority="406"/>
  </conditionalFormatting>
  <conditionalFormatting sqref="C357:C363 C492">
    <cfRule type="duplicateValues" dxfId="139" priority="409"/>
    <cfRule type="duplicateValues" dxfId="139" priority="410"/>
  </conditionalFormatting>
  <conditionalFormatting sqref="C368:C386 C485 C483">
    <cfRule type="duplicateValues" dxfId="139" priority="343"/>
  </conditionalFormatting>
  <conditionalFormatting sqref="C368:C379 C386 C485 C483">
    <cfRule type="duplicateValues" dxfId="139" priority="404"/>
    <cfRule type="duplicateValues" dxfId="139" priority="405"/>
  </conditionalFormatting>
  <conditionalFormatting sqref="D368:D379 D386 D485 D483">
    <cfRule type="duplicateValues" dxfId="139" priority="349"/>
  </conditionalFormatting>
  <conditionalFormatting sqref="C387:C401 C487 C484">
    <cfRule type="duplicateValues" dxfId="139" priority="285"/>
  </conditionalFormatting>
  <conditionalFormatting sqref="C387:C388 C396:C399 C390:C394 C487 C484">
    <cfRule type="duplicateValues" dxfId="139" priority="341"/>
    <cfRule type="duplicateValues" dxfId="139" priority="342"/>
  </conditionalFormatting>
  <conditionalFormatting sqref="D387:D388 D487 D484">
    <cfRule type="duplicateValues" dxfId="139" priority="289"/>
  </conditionalFormatting>
  <conditionalFormatting sqref="J396:J400 J390:J394">
    <cfRule type="duplicateValues" dxfId="139" priority="170"/>
    <cfRule type="duplicateValues" dxfId="139" priority="171"/>
  </conditionalFormatting>
  <conditionalFormatting sqref="J390:J407 J503">
    <cfRule type="duplicateValues" dxfId="139" priority="163"/>
  </conditionalFormatting>
  <conditionalFormatting sqref="C402:C413 C503 C479">
    <cfRule type="duplicateValues" dxfId="139" priority="282"/>
    <cfRule type="duplicateValues" dxfId="139" priority="283"/>
    <cfRule type="duplicateValues" dxfId="139" priority="284"/>
  </conditionalFormatting>
  <conditionalFormatting sqref="C402:C413 I409 C503 C479">
    <cfRule type="duplicateValues" dxfId="139" priority="280"/>
  </conditionalFormatting>
  <conditionalFormatting sqref="J403:J407 J503">
    <cfRule type="duplicateValues" dxfId="139" priority="162"/>
    <cfRule type="duplicateValues" dxfId="139" priority="164"/>
    <cfRule type="duplicateValues" dxfId="139" priority="165"/>
    <cfRule type="duplicateValues" dxfId="139" priority="166"/>
  </conditionalFormatting>
  <conditionalFormatting sqref="C415:C422 C496 C486 C494 C426">
    <cfRule type="duplicateValues" dxfId="139" priority="275"/>
    <cfRule type="duplicateValues" dxfId="139" priority="276"/>
    <cfRule type="duplicateValues" dxfId="139" priority="277"/>
    <cfRule type="duplicateValues" dxfId="139" priority="278"/>
    <cfRule type="duplicateValues" dxfId="139" priority="279"/>
  </conditionalFormatting>
  <conditionalFormatting sqref="C423:C425 C478 C495">
    <cfRule type="duplicateValues" dxfId="139" priority="270"/>
    <cfRule type="duplicateValues" dxfId="139" priority="271"/>
    <cfRule type="duplicateValues" dxfId="139" priority="272"/>
    <cfRule type="duplicateValues" dxfId="139" priority="273"/>
    <cfRule type="duplicateValues" dxfId="139" priority="274"/>
  </conditionalFormatting>
  <conditionalFormatting sqref="C427:C428 C457">
    <cfRule type="duplicateValues" dxfId="139" priority="265"/>
    <cfRule type="duplicateValues" dxfId="139" priority="266"/>
    <cfRule type="duplicateValues" dxfId="139" priority="267"/>
    <cfRule type="duplicateValues" dxfId="139" priority="268"/>
    <cfRule type="duplicateValues" dxfId="139" priority="269"/>
  </conditionalFormatting>
  <conditionalFormatting sqref="C497 C438:C439 C441:C443 C430:C436 C507">
    <cfRule type="duplicateValues" dxfId="139" priority="138"/>
    <cfRule type="duplicateValues" dxfId="139" priority="139"/>
    <cfRule type="duplicateValues" dxfId="139" priority="140"/>
  </conditionalFormatting>
  <conditionalFormatting sqref="D497 D438:D439 D430:D436 D507">
    <cfRule type="duplicateValues" dxfId="139" priority="84"/>
  </conditionalFormatting>
  <conditionalFormatting sqref="C506 J506">
    <cfRule type="duplicateValues" dxfId="139" priority="43"/>
  </conditionalFormatting>
  <dataValidations count="1">
    <dataValidation type="custom" allowBlank="1" showInputMessage="1" showErrorMessage="1" sqref="D283 D284 D304 D305 D306 D307 D308 D309 D310 D311 D312 D313 D314 D315 D316 D481 D491 D508">
      <formula1>COUNTIF(D:D,D283&amp;"*")=1</formula1>
    </dataValidation>
  </dataValidations>
  <pageMargins left="0.156944444444444" right="0.118055555555556" top="0" bottom="0" header="0" footer="0.118055555555556"/>
  <pageSetup paperSize="9" scale="51" fitToHeight="0" orientation="landscape" horizontalDpi="600"/>
  <headerFooter/>
  <rowBreaks count="13" manualBreakCount="13">
    <brk id="70" max="25" man="1"/>
    <brk id="137" max="25" man="1"/>
    <brk id="205" max="25" man="1"/>
    <brk id="270" max="25" man="1"/>
    <brk id="331" max="25" man="1"/>
    <brk id="386" max="25" man="1"/>
    <brk id="468" max="16383" man="1"/>
    <brk id="475" max="16383" man="1"/>
    <brk id="475" max="16383" man="1"/>
    <brk id="475" max="16383" man="1"/>
    <brk id="475" max="16383" man="1"/>
    <brk id="475" max="16383" man="1"/>
    <brk id="47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topLeftCell="A105" workbookViewId="0">
      <selection activeCell="G118" sqref="G118"/>
    </sheetView>
  </sheetViews>
  <sheetFormatPr defaultColWidth="9" defaultRowHeight="13.5"/>
  <cols>
    <col min="2" max="2" width="11.5"/>
    <col min="3" max="3" width="16.875" customWidth="1"/>
    <col min="4" max="4" width="20.25" customWidth="1"/>
    <col min="6" max="7" width="13.75" customWidth="1"/>
    <col min="8" max="8" width="14.25" customWidth="1"/>
    <col min="9" max="9" width="15" customWidth="1"/>
    <col min="10" max="10" width="13.375" customWidth="1"/>
  </cols>
  <sheetData>
    <row r="1" s="15" customFormat="1" spans="1:5">
      <c r="A1" s="5" t="s">
        <v>81</v>
      </c>
      <c r="B1" s="5" t="s">
        <v>1176</v>
      </c>
      <c r="C1" s="5" t="s">
        <v>1177</v>
      </c>
      <c r="D1" s="5"/>
      <c r="E1" s="5"/>
    </row>
    <row r="2" spans="1:5">
      <c r="A2" s="18" t="s">
        <v>818</v>
      </c>
      <c r="B2" s="19">
        <f>_xlfn.XLOOKUP(A2,[1]员工花名册!$C$3:$C$467,[1]员工花名册!$S$3:$S$467)</f>
        <v>45051</v>
      </c>
      <c r="C2" s="20" t="s">
        <v>103</v>
      </c>
      <c r="D2" s="21"/>
      <c r="E2" s="21"/>
    </row>
    <row r="3" spans="1:5">
      <c r="A3" s="18" t="s">
        <v>820</v>
      </c>
      <c r="B3" s="19">
        <f>_xlfn.XLOOKUP(A3,[1]员工花名册!$C$3:$C$467,[1]员工花名册!$S$3:$S$467)</f>
        <v>45054</v>
      </c>
      <c r="C3" s="20" t="s">
        <v>103</v>
      </c>
      <c r="D3" s="21"/>
      <c r="E3" s="21"/>
    </row>
    <row r="4" spans="1:5">
      <c r="A4" s="18" t="s">
        <v>1096</v>
      </c>
      <c r="B4" s="19">
        <f>_xlfn.XLOOKUP(A4,[1]员工花名册!$C$3:$C$467,[1]员工花名册!$S$3:$S$467)</f>
        <v>45052</v>
      </c>
      <c r="C4" s="20" t="s">
        <v>196</v>
      </c>
      <c r="D4" s="21"/>
      <c r="E4" s="21"/>
    </row>
    <row r="8" spans="1:3">
      <c r="A8" s="18" t="s">
        <v>848</v>
      </c>
      <c r="B8" s="22">
        <f>_xlfn.XLOOKUP(A8,[1]员工花名册!$C$3:$C$467,[1]员工花名册!$S$3:$S$467)</f>
        <v>45068</v>
      </c>
      <c r="C8" s="20" t="s">
        <v>185</v>
      </c>
    </row>
    <row r="9" spans="1:3">
      <c r="A9" s="18" t="s">
        <v>816</v>
      </c>
      <c r="B9" s="22">
        <f>_xlfn.XLOOKUP(A9,[1]员工花名册!$C$3:$C$467,[1]员工花名册!$S$3:$S$467)</f>
        <v>45078</v>
      </c>
      <c r="C9" s="20" t="s">
        <v>185</v>
      </c>
    </row>
    <row r="10" spans="1:3">
      <c r="A10" s="18" t="s">
        <v>1080</v>
      </c>
      <c r="B10" s="22">
        <f>_xlfn.XLOOKUP(A10,[1]员工花名册!$C$3:$C$467,[1]员工花名册!$S$3:$S$467)</f>
        <v>45080</v>
      </c>
      <c r="C10" s="20" t="s">
        <v>193</v>
      </c>
    </row>
    <row r="11" spans="1:3">
      <c r="A11" s="18" t="s">
        <v>824</v>
      </c>
      <c r="B11" s="22">
        <f>_xlfn.XLOOKUP(A11,[1]员工花名册!$C$3:$C$467,[1]员工花名册!$S$3:$S$467)</f>
        <v>45078</v>
      </c>
      <c r="C11" s="20" t="s">
        <v>103</v>
      </c>
    </row>
    <row r="12" spans="1:3">
      <c r="A12" s="18" t="s">
        <v>836</v>
      </c>
      <c r="B12" s="22">
        <f>_xlfn.XLOOKUP(A12,[1]员工花名册!$C$3:$C$467,[1]员工花名册!$S$3:$S$467)</f>
        <v>45085</v>
      </c>
      <c r="C12" s="20" t="s">
        <v>395</v>
      </c>
    </row>
    <row r="13" spans="1:3">
      <c r="A13" s="18" t="s">
        <v>838</v>
      </c>
      <c r="B13" s="22">
        <f>_xlfn.XLOOKUP(A13,[1]员工花名册!$C$3:$C$467,[1]员工花名册!$S$3:$S$467)</f>
        <v>45086</v>
      </c>
      <c r="C13" s="20" t="s">
        <v>395</v>
      </c>
    </row>
    <row r="16" spans="8:10">
      <c r="H16" s="23" t="s">
        <v>1178</v>
      </c>
      <c r="I16" s="41" t="s">
        <v>1179</v>
      </c>
      <c r="J16" s="41"/>
    </row>
    <row r="17" spans="8:10">
      <c r="H17" s="24"/>
      <c r="I17" s="41" t="s">
        <v>1180</v>
      </c>
      <c r="J17" s="41" t="s">
        <v>1181</v>
      </c>
    </row>
    <row r="18" spans="1:9">
      <c r="A18" s="18" t="s">
        <v>830</v>
      </c>
      <c r="B18" s="22">
        <f>_xlfn.XLOOKUP(A18,[1]员工花名册!$C$3:$C$467,[1]员工花名册!$S$3:$S$467)</f>
        <v>45097</v>
      </c>
      <c r="C18" s="20" t="s">
        <v>190</v>
      </c>
      <c r="D18">
        <v>3180</v>
      </c>
      <c r="E18" t="str">
        <f>_xlfn.XLOOKUP(A18,[2]员工花名册!$C$3:$C$482,[2]员工花名册!$I$3:$I$482)</f>
        <v>安全员</v>
      </c>
      <c r="G18" s="25" t="s">
        <v>1182</v>
      </c>
      <c r="H18" s="25">
        <v>429</v>
      </c>
      <c r="I18" s="25">
        <v>539</v>
      </c>
    </row>
    <row r="19" spans="1:9">
      <c r="A19" s="18" t="s">
        <v>828</v>
      </c>
      <c r="B19" s="22">
        <f>_xlfn.XLOOKUP(A19,[1]员工花名册!$C$3:$C$467,[1]员工花名册!$S$3:$S$467)</f>
        <v>45093</v>
      </c>
      <c r="C19" s="20" t="s">
        <v>395</v>
      </c>
      <c r="D19">
        <v>2200</v>
      </c>
      <c r="E19" t="str">
        <f>_xlfn.XLOOKUP(A19,[2]员工花名册!$C$3:$C$482,[2]员工花名册!$I$3:$I$482)</f>
        <v>检验员</v>
      </c>
      <c r="G19" s="25" t="s">
        <v>1183</v>
      </c>
      <c r="H19" s="25">
        <v>429</v>
      </c>
      <c r="I19" s="25">
        <v>556</v>
      </c>
    </row>
    <row r="20" spans="1:9">
      <c r="A20" s="18" t="s">
        <v>840</v>
      </c>
      <c r="B20" s="22">
        <f>_xlfn.XLOOKUP(A20,[1]员工花名册!$C$3:$C$467,[1]员工花名册!$S$3:$S$467)</f>
        <v>45108</v>
      </c>
      <c r="C20" s="20" t="s">
        <v>395</v>
      </c>
      <c r="D20">
        <v>2200</v>
      </c>
      <c r="E20" t="str">
        <f>_xlfn.XLOOKUP(A20,[2]员工花名册!$C$3:$C$482,[2]员工花名册!$I$3:$I$482)</f>
        <v>发泡工</v>
      </c>
      <c r="G20" s="25" t="s">
        <v>1184</v>
      </c>
      <c r="H20" s="25">
        <v>429</v>
      </c>
      <c r="I20" s="25">
        <v>588</v>
      </c>
    </row>
    <row r="21" spans="1:9">
      <c r="A21" s="18" t="s">
        <v>842</v>
      </c>
      <c r="B21" s="22">
        <f>_xlfn.XLOOKUP(A21,[1]员工花名册!$C$3:$C$467,[1]员工花名册!$S$3:$S$467)</f>
        <v>45108</v>
      </c>
      <c r="C21" s="20" t="s">
        <v>395</v>
      </c>
      <c r="D21">
        <v>2200</v>
      </c>
      <c r="E21" t="str">
        <f>_xlfn.XLOOKUP(A21,[2]员工花名册!$C$3:$C$482,[2]员工花名册!$I$3:$I$482)</f>
        <v>发泡工</v>
      </c>
      <c r="G21" s="25" t="s">
        <v>1185</v>
      </c>
      <c r="H21" s="25">
        <v>437</v>
      </c>
      <c r="I21" s="25">
        <v>646</v>
      </c>
    </row>
    <row r="22" spans="1:5">
      <c r="A22" s="18" t="s">
        <v>844</v>
      </c>
      <c r="B22" s="22">
        <f>_xlfn.XLOOKUP(A22,[1]员工花名册!$C$3:$C$467,[1]员工花名册!$S$3:$S$467)</f>
        <v>45108</v>
      </c>
      <c r="C22" s="20" t="s">
        <v>395</v>
      </c>
      <c r="D22">
        <v>2200</v>
      </c>
      <c r="E22" t="str">
        <f>_xlfn.XLOOKUP(A22,[2]员工花名册!$C$3:$C$482,[2]员工花名册!$I$3:$I$482)</f>
        <v>发泡工</v>
      </c>
    </row>
    <row r="23" spans="1:5">
      <c r="A23" s="18" t="s">
        <v>850</v>
      </c>
      <c r="B23" s="22">
        <f>_xlfn.XLOOKUP(A23,[1]员工花名册!$C$3:$C$467,[1]员工花名册!$S$3:$S$467)</f>
        <v>45108</v>
      </c>
      <c r="C23" s="26" t="s">
        <v>395</v>
      </c>
      <c r="D23">
        <v>2200</v>
      </c>
      <c r="E23" t="str">
        <f>_xlfn.XLOOKUP(A23,[2]员工花名册!$C$3:$C$482,[2]员工花名册!$I$3:$I$482)</f>
        <v>发泡工</v>
      </c>
    </row>
    <row r="24" spans="1:5">
      <c r="A24" s="18" t="s">
        <v>1186</v>
      </c>
      <c r="B24" s="22">
        <f>_xlfn.XLOOKUP(A24,[1]员工花名册!$C$3:$C$467,[1]员工花名册!$S$3:$S$467)</f>
        <v>45109</v>
      </c>
      <c r="C24" s="26" t="s">
        <v>395</v>
      </c>
      <c r="D24">
        <v>2200</v>
      </c>
      <c r="E24" t="str">
        <f>_xlfn.XLOOKUP(A24,[2]员工花名册!$C$3:$C$482,[2]员工花名册!$I$3:$I$482)</f>
        <v>检验员</v>
      </c>
    </row>
    <row r="25" spans="1:5">
      <c r="A25" s="18" t="s">
        <v>852</v>
      </c>
      <c r="B25" s="22">
        <f>_xlfn.XLOOKUP(A25,[1]员工花名册!$C$3:$C$467,[1]员工花名册!$S$3:$S$467)</f>
        <v>45109</v>
      </c>
      <c r="C25" s="26" t="s">
        <v>395</v>
      </c>
      <c r="D25">
        <v>2200</v>
      </c>
      <c r="E25" t="str">
        <f>_xlfn.XLOOKUP(A25,[2]员工花名册!$C$3:$C$482,[2]员工花名册!$I$3:$I$482)</f>
        <v>检验员</v>
      </c>
    </row>
    <row r="26" spans="1:5">
      <c r="A26" s="18" t="s">
        <v>854</v>
      </c>
      <c r="B26" s="22">
        <f>_xlfn.XLOOKUP(A26,[1]员工花名册!$C$3:$C$467,[1]员工花名册!$S$3:$S$467)</f>
        <v>45112</v>
      </c>
      <c r="C26" s="26" t="s">
        <v>395</v>
      </c>
      <c r="D26">
        <v>2200</v>
      </c>
      <c r="E26" t="str">
        <f>_xlfn.XLOOKUP(A26,[2]员工花名册!$C$3:$C$482,[2]员工花名册!$I$3:$I$482)</f>
        <v>发泡工</v>
      </c>
    </row>
    <row r="27" spans="1:5">
      <c r="A27" s="18" t="s">
        <v>856</v>
      </c>
      <c r="B27" s="22">
        <f>_xlfn.XLOOKUP(A27,[1]员工花名册!$C$3:$C$467,[1]员工花名册!$S$3:$S$467)</f>
        <v>45113</v>
      </c>
      <c r="C27" s="26" t="s">
        <v>395</v>
      </c>
      <c r="D27">
        <v>2200</v>
      </c>
      <c r="E27" t="str">
        <f>_xlfn.XLOOKUP(A27,[2]员工花名册!$C$3:$C$482,[2]员工花名册!$I$3:$I$482)</f>
        <v>发泡工</v>
      </c>
    </row>
    <row r="28" spans="1:5">
      <c r="A28" s="18" t="s">
        <v>814</v>
      </c>
      <c r="B28" s="22">
        <f>_xlfn.XLOOKUP(A28,[1]员工花名册!$C$3:$C$467,[1]员工花名册!$S$3:$S$467)</f>
        <v>45097</v>
      </c>
      <c r="C28" s="20" t="s">
        <v>193</v>
      </c>
      <c r="D28">
        <v>2200</v>
      </c>
      <c r="E28" t="str">
        <f>_xlfn.XLOOKUP(A28,[2]员工花名册!$C$3:$C$482,[2]员工花名册!$I$3:$I$482)</f>
        <v>摆件工</v>
      </c>
    </row>
    <row r="29" spans="1:5">
      <c r="A29" s="18" t="s">
        <v>858</v>
      </c>
      <c r="B29" s="22">
        <f>_xlfn.XLOOKUP(A29,[1]员工花名册!$C$3:$C$467,[1]员工花名册!$S$3:$S$467)</f>
        <v>45113</v>
      </c>
      <c r="C29" s="26" t="s">
        <v>193</v>
      </c>
      <c r="D29">
        <v>2200</v>
      </c>
      <c r="E29" t="str">
        <f>_xlfn.XLOOKUP(A29,[2]员工花名册!$C$3:$C$482,[2]员工花名册!$I$3:$I$482)</f>
        <v>摆件工</v>
      </c>
    </row>
    <row r="30" spans="1:5">
      <c r="A30" s="18" t="s">
        <v>834</v>
      </c>
      <c r="B30" s="22">
        <f>_xlfn.XLOOKUP(A30,[1]员工花名册!$C$3:$C$467,[1]员工花名册!$S$3:$S$467)</f>
        <v>45106</v>
      </c>
      <c r="C30" s="20" t="s">
        <v>103</v>
      </c>
      <c r="D30">
        <v>2200</v>
      </c>
      <c r="E30" t="str">
        <f>_xlfn.XLOOKUP(A30,[2]员工花名册!$C$3:$C$482,[2]员工花名册!$I$3:$I$482)</f>
        <v>组装工</v>
      </c>
    </row>
    <row r="31" spans="1:5">
      <c r="A31" s="18" t="s">
        <v>846</v>
      </c>
      <c r="B31" s="22">
        <f>_xlfn.XLOOKUP(A31,[1]员工花名册!$C$3:$C$467,[1]员工花名册!$S$3:$S$467)</f>
        <v>45108</v>
      </c>
      <c r="C31" s="20" t="s">
        <v>103</v>
      </c>
      <c r="D31">
        <v>2200</v>
      </c>
      <c r="E31" t="str">
        <f>_xlfn.XLOOKUP(A31,[2]员工花名册!$C$3:$C$482,[2]员工花名册!$I$3:$I$482)</f>
        <v>H6组装工</v>
      </c>
    </row>
    <row r="32" spans="1:5">
      <c r="A32" s="18" t="s">
        <v>1064</v>
      </c>
      <c r="B32" s="22">
        <f>_xlfn.XLOOKUP(A32,[1]员工花名册!$C$3:$C$467,[1]员工花名册!$S$3:$S$467)</f>
        <v>45115</v>
      </c>
      <c r="C32" s="26" t="s">
        <v>103</v>
      </c>
      <c r="D32">
        <v>2200</v>
      </c>
      <c r="E32" t="str">
        <f>_xlfn.XLOOKUP(A32,[2]员工花名册!$C$3:$C$482,[2]员工花名册!$I$3:$I$482)</f>
        <v>组装工</v>
      </c>
    </row>
    <row r="33" spans="1:5">
      <c r="A33" s="18" t="s">
        <v>826</v>
      </c>
      <c r="B33" s="22">
        <f>_xlfn.XLOOKUP(A33,[1]员工花名册!$C$3:$C$467,[1]员工花名册!$S$3:$S$467)</f>
        <v>45090</v>
      </c>
      <c r="C33" s="20" t="s">
        <v>395</v>
      </c>
      <c r="D33" t="s">
        <v>1187</v>
      </c>
      <c r="E33" t="str">
        <f>_xlfn.XLOOKUP(A33,[2]员工花名册!$C$3:$C$482,[2]员工花名册!$I$3:$I$482)</f>
        <v>发泡工</v>
      </c>
    </row>
    <row r="37" spans="1:5">
      <c r="A37" s="18" t="s">
        <v>860</v>
      </c>
      <c r="B37" s="27">
        <f>_xlfn.XLOOKUP(A37,[1]员工花名册!$C$3:$C$467,[1]员工花名册!$S$3:$S$467)</f>
        <v>45120</v>
      </c>
      <c r="C37" s="26" t="s">
        <v>395</v>
      </c>
      <c r="D37" t="str">
        <f>_xlfn.XLOOKUP(A37,[2]员工花名册!$C$3:$C$479,[2]员工花名册!$I$3:$I$479)</f>
        <v>发泡工</v>
      </c>
      <c r="E37" t="s">
        <v>1188</v>
      </c>
    </row>
    <row r="38" spans="1:5">
      <c r="A38" s="18" t="s">
        <v>862</v>
      </c>
      <c r="B38" s="27">
        <f>_xlfn.XLOOKUP(A38,[1]员工花名册!$C$3:$C$467,[1]员工花名册!$S$3:$S$467)</f>
        <v>45120</v>
      </c>
      <c r="C38" s="26" t="s">
        <v>395</v>
      </c>
      <c r="D38" t="str">
        <f>_xlfn.XLOOKUP(A38,[2]员工花名册!$C$3:$C$479,[2]员工花名册!$I$3:$I$479)</f>
        <v>发泡工</v>
      </c>
      <c r="E38" t="s">
        <v>1188</v>
      </c>
    </row>
    <row r="39" spans="1:5">
      <c r="A39" s="18" t="s">
        <v>864</v>
      </c>
      <c r="B39" s="27">
        <f>_xlfn.XLOOKUP(A39,[1]员工花名册!$C$3:$C$467,[1]员工花名册!$S$3:$S$467)</f>
        <v>45134</v>
      </c>
      <c r="C39" s="26" t="s">
        <v>395</v>
      </c>
      <c r="D39" t="str">
        <f>_xlfn.XLOOKUP(A39,[2]员工花名册!$C$3:$C$479,[2]员工花名册!$I$3:$I$479)</f>
        <v>发泡工</v>
      </c>
      <c r="E39" t="s">
        <v>1187</v>
      </c>
    </row>
    <row r="40" spans="1:5">
      <c r="A40" s="18" t="s">
        <v>1189</v>
      </c>
      <c r="B40" s="27">
        <f>_xlfn.XLOOKUP(A40,[1]员工花名册!$C$3:$C$467,[1]员工花名册!$S$3:$S$467)</f>
        <v>45127</v>
      </c>
      <c r="C40" s="26" t="s">
        <v>395</v>
      </c>
      <c r="D40" t="str">
        <f>_xlfn.XLOOKUP(A40,[2]员工花名册!$C$3:$C$479,[2]员工花名册!$I$3:$I$479)</f>
        <v>发泡工</v>
      </c>
      <c r="E40" t="s">
        <v>1187</v>
      </c>
    </row>
    <row r="41" spans="1:5">
      <c r="A41" s="18" t="s">
        <v>866</v>
      </c>
      <c r="B41" s="27">
        <f>_xlfn.XLOOKUP(A41,[1]员工花名册!$C$3:$C$467,[1]员工花名册!$S$3:$S$467)</f>
        <v>45127</v>
      </c>
      <c r="C41" s="26" t="s">
        <v>395</v>
      </c>
      <c r="D41" t="str">
        <f>_xlfn.XLOOKUP(A41,[2]员工花名册!$C$3:$C$479,[2]员工花名册!$I$3:$I$479)</f>
        <v>发泡工</v>
      </c>
      <c r="E41" t="s">
        <v>1188</v>
      </c>
    </row>
    <row r="42" spans="1:5">
      <c r="A42" s="28" t="s">
        <v>872</v>
      </c>
      <c r="B42" s="27">
        <f>_xlfn.XLOOKUP(A42,[1]员工花名册!$C$3:$C$467,[1]员工花名册!$S$3:$S$467)</f>
        <v>45143</v>
      </c>
      <c r="C42" s="25" t="str">
        <f>_xlfn.XLOOKUP(A42,[2]员工花名册!$C$3:$C$479,[2]员工花名册!$H$3:$H$479)</f>
        <v>发泡车间</v>
      </c>
      <c r="D42" t="str">
        <f>_xlfn.XLOOKUP(A42,[2]员工花名册!$C$3:$C$479,[2]员工花名册!$I$3:$I$479)</f>
        <v>发泡工</v>
      </c>
      <c r="E42" t="s">
        <v>1188</v>
      </c>
    </row>
    <row r="43" spans="1:5">
      <c r="A43" s="29" t="s">
        <v>874</v>
      </c>
      <c r="B43" s="27">
        <f>_xlfn.XLOOKUP(A43,[1]员工花名册!$C$3:$C$467,[1]员工花名册!$S$3:$S$467)</f>
        <v>45147</v>
      </c>
      <c r="C43" s="25" t="str">
        <f>_xlfn.XLOOKUP(A43,[2]员工花名册!$C$3:$C$479,[2]员工花名册!$H$3:$H$479)</f>
        <v>发泡车间</v>
      </c>
      <c r="D43" t="str">
        <f>_xlfn.XLOOKUP(A43,[2]员工花名册!$C$3:$C$479,[2]员工花名册!$I$3:$I$479)</f>
        <v>发泡工</v>
      </c>
      <c r="E43" t="s">
        <v>1187</v>
      </c>
    </row>
    <row r="44" spans="1:5">
      <c r="A44" s="18" t="s">
        <v>868</v>
      </c>
      <c r="B44" s="27">
        <f>_xlfn.XLOOKUP(A44,[1]员工花名册!$C$3:$C$467,[1]员工花名册!$S$3:$S$467)</f>
        <v>45135</v>
      </c>
      <c r="C44" s="26" t="s">
        <v>193</v>
      </c>
      <c r="D44" t="str">
        <f>_xlfn.XLOOKUP(A44,[2]员工花名册!$C$3:$C$479,[2]员工花名册!$I$3:$I$479)</f>
        <v>摆件工</v>
      </c>
      <c r="E44" t="s">
        <v>1188</v>
      </c>
    </row>
    <row r="45" spans="1:5">
      <c r="A45" s="30" t="s">
        <v>892</v>
      </c>
      <c r="B45" s="27">
        <f>_xlfn.XLOOKUP(A45,[1]员工花名册!$C$3:$C$467,[1]员工花名册!$S$3:$S$467)</f>
        <v>45135</v>
      </c>
      <c r="C45" s="25" t="str">
        <f>_xlfn.XLOOKUP(A45,[2]员工花名册!$C$3:$C$479,[2]员工花名册!$H$3:$H$479)</f>
        <v>冲压弯管车间</v>
      </c>
      <c r="D45" t="str">
        <f>_xlfn.XLOOKUP(A45,[2]员工花名册!$C$3:$C$479,[2]员工花名册!$I$3:$I$479)</f>
        <v>冲压工</v>
      </c>
      <c r="E45" t="s">
        <v>1188</v>
      </c>
    </row>
    <row r="46" spans="1:5">
      <c r="A46" s="30" t="s">
        <v>1100</v>
      </c>
      <c r="B46" s="27">
        <f>_xlfn.XLOOKUP(A46,[1]员工花名册!$C$3:$C$467,[1]员工花名册!$S$3:$S$467)</f>
        <v>45139</v>
      </c>
      <c r="C46" s="25" t="str">
        <f>_xlfn.XLOOKUP(A46,[2]员工花名册!$C$3:$C$479,[2]员工花名册!$H$3:$H$479)</f>
        <v>座椅总装车间</v>
      </c>
      <c r="D46" t="str">
        <f>_xlfn.XLOOKUP(A46,[2]员工花名册!$C$3:$C$479,[2]员工花名册!$I$3:$I$479)</f>
        <v>组装工</v>
      </c>
      <c r="E46" t="s">
        <v>1188</v>
      </c>
    </row>
    <row r="47" spans="1:2">
      <c r="A47" s="31"/>
      <c r="B47" s="22"/>
    </row>
    <row r="48" spans="1:2">
      <c r="A48" s="32"/>
      <c r="B48" s="22"/>
    </row>
    <row r="49" spans="1:5">
      <c r="A49" s="29" t="s">
        <v>886</v>
      </c>
      <c r="B49" s="19">
        <f>_xlfn.XLOOKUP(A49,[2]员工花名册!$C$3:$C$479,[2]员工花名册!$S$3:$S$479)</f>
        <v>45164</v>
      </c>
      <c r="C49" s="21" t="str">
        <f>_xlfn.XLOOKUP(A49,[2]员工花名册!$C$3:$C$479,[2]员工花名册!$H$3:$H$479)</f>
        <v>冲压弯管车间</v>
      </c>
      <c r="D49" t="str">
        <f>_xlfn.XLOOKUP(A49,[3]员工花名册!$C$3:$C$497,[3]员工花名册!$I$3:$I$497)</f>
        <v>冲压工</v>
      </c>
      <c r="E49" t="s">
        <v>1188</v>
      </c>
    </row>
    <row r="50" spans="1:6">
      <c r="A50" s="33" t="s">
        <v>900</v>
      </c>
      <c r="B50" s="19">
        <f>_xlfn.XLOOKUP(A50,[3]员工花名册!$C$3:$C$497,[3]员工花名册!$S$3:$S$497)</f>
        <v>45170</v>
      </c>
      <c r="C50" s="21" t="str">
        <f>_xlfn.XLOOKUP(A50,[2]员工花名册!$C$3:$C$479,[2]员工花名册!$H$3:$H$479)</f>
        <v>冲压弯管车间</v>
      </c>
      <c r="D50" t="str">
        <f>_xlfn.XLOOKUP(A50,[3]员工花名册!$C$3:$C$497,[3]员工花名册!$I$3:$I$497)</f>
        <v>冲压工</v>
      </c>
      <c r="E50" t="s">
        <v>1188</v>
      </c>
      <c r="F50" s="320" t="s">
        <v>1190</v>
      </c>
    </row>
    <row r="51" spans="1:6">
      <c r="A51" s="34" t="s">
        <v>884</v>
      </c>
      <c r="B51" s="19">
        <f>_xlfn.XLOOKUP(A51,[2]员工花名册!$C$3:$C$479,[2]员工花名册!$S$3:$S$479)</f>
        <v>45162</v>
      </c>
      <c r="C51" s="21" t="str">
        <f>_xlfn.XLOOKUP(A51,[2]员工花名册!$C$3:$C$479,[2]员工花名册!$H$3:$H$479)</f>
        <v>底座装配车间</v>
      </c>
      <c r="D51" t="str">
        <f>_xlfn.XLOOKUP(A51,[3]员工花名册!$C$3:$C$497,[3]员工花名册!$I$3:$I$497)</f>
        <v>组装工</v>
      </c>
      <c r="E51" t="s">
        <v>1188</v>
      </c>
      <c r="F51" s="320" t="s">
        <v>1191</v>
      </c>
    </row>
    <row r="52" spans="1:5">
      <c r="A52" s="35" t="s">
        <v>902</v>
      </c>
      <c r="B52" s="19">
        <f>_xlfn.XLOOKUP(A52,[3]员工花名册!$C$3:$C$497,[3]员工花名册!$S$3:$S$497)</f>
        <v>45171</v>
      </c>
      <c r="C52" s="21" t="str">
        <f>_xlfn.XLOOKUP(A52,[2]员工花名册!$C$3:$C$479,[2]员工花名册!$H$3:$H$479)</f>
        <v>底座装配车间</v>
      </c>
      <c r="D52" t="str">
        <f>_xlfn.XLOOKUP(A52,[3]员工花名册!$C$3:$C$497,[3]员工花名册!$I$3:$I$497)</f>
        <v>组装工</v>
      </c>
      <c r="E52" t="s">
        <v>1188</v>
      </c>
    </row>
    <row r="53" spans="1:5">
      <c r="A53" s="29" t="s">
        <v>878</v>
      </c>
      <c r="B53" s="19">
        <f>_xlfn.XLOOKUP(A53,[1]员工花名册!$C$3:$C$467,[1]员工花名册!$S$3:$S$467)</f>
        <v>45157</v>
      </c>
      <c r="C53" s="21" t="str">
        <f>_xlfn.XLOOKUP(A53,[2]员工花名册!$C$3:$C$479,[2]员工花名册!$H$3:$H$479)</f>
        <v>发泡车间</v>
      </c>
      <c r="D53" t="str">
        <f>_xlfn.XLOOKUP(A53,[3]员工花名册!$C$3:$C$497,[3]员工花名册!$I$3:$I$497)</f>
        <v>发泡工</v>
      </c>
      <c r="E53" t="s">
        <v>1188</v>
      </c>
    </row>
    <row r="54" spans="1:5">
      <c r="A54" s="36" t="s">
        <v>896</v>
      </c>
      <c r="B54" s="19">
        <v>45170</v>
      </c>
      <c r="C54" s="21" t="str">
        <f>_xlfn.XLOOKUP(A54,[2]员工花名册!$C$3:$C$479,[2]员工花名册!$H$3:$H$479)</f>
        <v>发泡车间</v>
      </c>
      <c r="D54" t="str">
        <f>_xlfn.XLOOKUP(A54,[3]员工花名册!$C$3:$C$497,[3]员工花名册!$I$3:$I$497)</f>
        <v>发泡工</v>
      </c>
      <c r="E54" t="s">
        <v>1188</v>
      </c>
    </row>
    <row r="55" spans="1:5">
      <c r="A55" s="35" t="s">
        <v>904</v>
      </c>
      <c r="B55" s="19" t="e">
        <f>_xlfn.XLOOKUP(A55,[3]员工花名册!$C$3:$C$497,[3]员工花名册!$S$3:$S$497)</f>
        <v>#N/A</v>
      </c>
      <c r="C55" s="21" t="str">
        <f>_xlfn.XLOOKUP(A55,[2]员工花名册!$C$3:$C$479,[2]员工花名册!$H$3:$H$479)</f>
        <v>发泡车间</v>
      </c>
      <c r="D55" t="e">
        <f>_xlfn.XLOOKUP(A55,[3]员工花名册!$C$3:$C$497,[3]员工花名册!$I$3:$I$497)</f>
        <v>#N/A</v>
      </c>
      <c r="E55" t="s">
        <v>1188</v>
      </c>
    </row>
    <row r="56" spans="1:5">
      <c r="A56" s="29" t="s">
        <v>876</v>
      </c>
      <c r="B56" s="19">
        <f>_xlfn.XLOOKUP(A56,[1]员工花名册!$C$3:$C$467,[1]员工花名册!$S$3:$S$467)</f>
        <v>45154</v>
      </c>
      <c r="C56" s="21" t="str">
        <f>_xlfn.XLOOKUP(A56,[2]员工花名册!$C$3:$C$479,[2]员工花名册!$H$3:$H$479)</f>
        <v>焊接车间</v>
      </c>
      <c r="D56" t="str">
        <f>_xlfn.XLOOKUP(A56,[3]员工花名册!$C$3:$C$497,[3]员工花名册!$I$3:$I$497)</f>
        <v>摆件工</v>
      </c>
      <c r="E56" t="s">
        <v>1188</v>
      </c>
    </row>
    <row r="57" s="16" customFormat="1" spans="1:6">
      <c r="A57" s="37" t="s">
        <v>880</v>
      </c>
      <c r="B57" s="38">
        <f>_xlfn.XLOOKUP(A57,[1]员工花名册!$C$3:$C$467,[1]员工花名册!$S$3:$S$467)</f>
        <v>45160</v>
      </c>
      <c r="C57" s="39" t="str">
        <f>_xlfn.XLOOKUP(A57,[2]员工花名册!$C$3:$C$479,[2]员工花名册!$H$3:$H$479)</f>
        <v>焊接车间</v>
      </c>
      <c r="D57" s="16" t="str">
        <f>_xlfn.XLOOKUP(A57,[3]员工花名册!$C$3:$C$497,[3]员工花名册!$I$3:$I$497)</f>
        <v>摆件工</v>
      </c>
      <c r="E57" s="16" t="s">
        <v>1188</v>
      </c>
      <c r="F57" s="321" t="s">
        <v>1192</v>
      </c>
    </row>
    <row r="58" spans="1:5">
      <c r="A58" s="29" t="s">
        <v>888</v>
      </c>
      <c r="B58" s="19">
        <f>_xlfn.XLOOKUP(A58,[2]员工花名册!$C$3:$C$479,[2]员工花名册!$S$3:$S$479)</f>
        <v>45164</v>
      </c>
      <c r="C58" s="21" t="str">
        <f>_xlfn.XLOOKUP(A58,[2]员工花名册!$C$3:$C$479,[2]员工花名册!$H$3:$H$479)</f>
        <v>焊接车间</v>
      </c>
      <c r="D58" t="str">
        <f>_xlfn.XLOOKUP(A58,[3]员工花名册!$C$3:$C$497,[3]员工花名册!$I$3:$I$497)</f>
        <v>摆件工</v>
      </c>
      <c r="E58" t="s">
        <v>1188</v>
      </c>
    </row>
    <row r="59" spans="1:6">
      <c r="A59" s="33" t="s">
        <v>906</v>
      </c>
      <c r="B59" s="19">
        <f>_xlfn.XLOOKUP(A59,[3]员工花名册!$C$3:$C$497,[3]员工花名册!$S$3:$S$497)</f>
        <v>45180</v>
      </c>
      <c r="C59" s="21" t="str">
        <f>_xlfn.XLOOKUP(A59,[2]员工花名册!$C$3:$C$479,[2]员工花名册!$H$3:$H$479)</f>
        <v>焊接车间</v>
      </c>
      <c r="D59" t="str">
        <f>_xlfn.XLOOKUP(A59,[3]员工花名册!$C$3:$C$497,[3]员工花名册!$I$3:$I$497)</f>
        <v>摆件工</v>
      </c>
      <c r="E59" t="s">
        <v>1188</v>
      </c>
      <c r="F59" s="320" t="s">
        <v>1193</v>
      </c>
    </row>
    <row r="60" spans="1:5">
      <c r="A60" s="29" t="s">
        <v>882</v>
      </c>
      <c r="B60" s="19">
        <f>_xlfn.XLOOKUP(A60,[2]员工花名册!$C$3:$C$479,[2]员工花名册!$S$3:$S$479)</f>
        <v>45161</v>
      </c>
      <c r="C60" s="21" t="str">
        <f>_xlfn.XLOOKUP(A60,[2]员工花名册!$C$3:$C$479,[2]员工花名册!$H$3:$H$479)</f>
        <v>座椅总装车间</v>
      </c>
      <c r="D60" t="str">
        <f>_xlfn.XLOOKUP(A60,[3]员工花名册!$C$3:$C$497,[3]员工花名册!$I$3:$I$497)</f>
        <v>组装工</v>
      </c>
      <c r="E60" t="s">
        <v>1188</v>
      </c>
    </row>
    <row r="61" spans="1:5">
      <c r="A61" s="40" t="s">
        <v>928</v>
      </c>
      <c r="B61" s="22">
        <f>_xlfn.XLOOKUP(A61,[3]员工花名册!$C$3:$C$497,[3]员工花名册!$S$3:$S$497)</f>
        <v>45167</v>
      </c>
      <c r="C61" t="str">
        <f>_xlfn.XLOOKUP(A61,[2]员工花名册!$C$3:$C$479,[2]员工花名册!$H$3:$H$479)</f>
        <v>工艺工程部</v>
      </c>
      <c r="D61" t="str">
        <f>_xlfn.XLOOKUP(A61,[3]员工花名册!$C$3:$C$497,[3]员工花名册!$I$3:$I$497)</f>
        <v>试制工程师</v>
      </c>
      <c r="E61" t="s">
        <v>1188</v>
      </c>
    </row>
    <row r="62" spans="1:5">
      <c r="A62" s="40" t="s">
        <v>939</v>
      </c>
      <c r="B62" s="22">
        <f>_xlfn.XLOOKUP(A62,[3]员工花名册!$C$3:$C$497,[3]员工花名册!$S$3:$S$497)</f>
        <v>45167</v>
      </c>
      <c r="C62" t="str">
        <f>_xlfn.XLOOKUP(A62,[2]员工花名册!$C$3:$C$479,[2]员工花名册!$H$3:$H$479)</f>
        <v>冲压弯管车间</v>
      </c>
      <c r="D62" t="str">
        <f>_xlfn.XLOOKUP(A62,[3]员工花名册!$C$3:$C$497,[3]员工花名册!$I$3:$I$497)</f>
        <v>冲压工</v>
      </c>
      <c r="E62" t="s">
        <v>1188</v>
      </c>
    </row>
    <row r="63" spans="1:1">
      <c r="A63" s="22"/>
    </row>
    <row r="64" spans="1:1">
      <c r="A64" s="22"/>
    </row>
    <row r="65" spans="1:7">
      <c r="A65" s="35" t="s">
        <v>922</v>
      </c>
      <c r="B65" s="22">
        <f>_xlfn.XLOOKUP(A65,[3]员工花名册!$C$3:$C$498,[3]员工花名册!$S$3:$S$498)</f>
        <v>45188</v>
      </c>
      <c r="C65" t="str">
        <f>_xlfn.XLOOKUP(A65,[3]员工花名册!$C$3:$C$498,[3]员工花名册!$H$3:$H$498)</f>
        <v>安环科</v>
      </c>
      <c r="D65" t="str">
        <f>_xlfn.XLOOKUP(A65,[3]员工花名册!$C$3:$C$497,[3]员工花名册!$I$3:$I$497)</f>
        <v>安环主管</v>
      </c>
      <c r="E65" s="35" t="s">
        <v>1188</v>
      </c>
      <c r="F65" s="15">
        <v>4180</v>
      </c>
      <c r="G65" s="320" t="s">
        <v>1194</v>
      </c>
    </row>
    <row r="66" spans="1:6">
      <c r="A66" s="35" t="s">
        <v>931</v>
      </c>
      <c r="B66" s="22">
        <f>_xlfn.XLOOKUP(A66,[3]员工花名册!$C$3:$C$498,[3]员工花名册!$S$3:$S$498)</f>
        <v>45191</v>
      </c>
      <c r="C66" t="str">
        <f>_xlfn.XLOOKUP(A66,[3]员工花名册!$C$3:$C$498,[3]员工花名册!$H$3:$H$498)</f>
        <v>冲压弯管车间</v>
      </c>
      <c r="D66" t="str">
        <f>_xlfn.XLOOKUP(A66,[3]员工花名册!$C$3:$C$497,[3]员工花名册!$I$3:$I$497)</f>
        <v>冲压工</v>
      </c>
      <c r="E66" s="42" t="s">
        <v>1188</v>
      </c>
      <c r="F66" s="15">
        <v>2200</v>
      </c>
    </row>
    <row r="67" spans="1:6">
      <c r="A67" s="43" t="s">
        <v>916</v>
      </c>
      <c r="B67" s="22">
        <f>_xlfn.XLOOKUP(A67,[3]员工花名册!$C$3:$C$498,[3]员工花名册!$S$3:$S$498)</f>
        <v>45185</v>
      </c>
      <c r="C67" t="str">
        <f>_xlfn.XLOOKUP(A67,[3]员工花名册!$C$3:$C$498,[3]员工花名册!$H$3:$H$498)</f>
        <v>底座装配车间</v>
      </c>
      <c r="D67" t="str">
        <f>_xlfn.XLOOKUP(A67,[3]员工花名册!$C$3:$C$497,[3]员工花名册!$I$3:$I$497)</f>
        <v>组装工</v>
      </c>
      <c r="E67" s="35" t="s">
        <v>1188</v>
      </c>
      <c r="F67" s="15">
        <v>2200</v>
      </c>
    </row>
    <row r="68" s="17" customFormat="1" spans="1:6">
      <c r="A68" s="44" t="s">
        <v>524</v>
      </c>
      <c r="B68" s="45">
        <v>45185</v>
      </c>
      <c r="C68" s="46" t="s">
        <v>246</v>
      </c>
      <c r="D68" s="17" t="s">
        <v>1195</v>
      </c>
      <c r="E68" s="35" t="s">
        <v>1188</v>
      </c>
      <c r="F68" s="47">
        <v>2200</v>
      </c>
    </row>
    <row r="69" spans="1:6">
      <c r="A69" s="43" t="s">
        <v>935</v>
      </c>
      <c r="B69" s="22">
        <f>_xlfn.XLOOKUP(A69,[3]员工花名册!$C$3:$C$498,[3]员工花名册!$S$3:$S$498)</f>
        <v>45195</v>
      </c>
      <c r="C69" t="str">
        <f>_xlfn.XLOOKUP(A69,[3]员工花名册!$C$3:$C$498,[3]员工花名册!$H$3:$H$498)</f>
        <v>底座装配车间</v>
      </c>
      <c r="D69" t="str">
        <f>_xlfn.XLOOKUP(A69,[3]员工花名册!$C$3:$C$497,[3]员工花名册!$I$3:$I$497)</f>
        <v>组装工</v>
      </c>
      <c r="E69" s="35" t="s">
        <v>1188</v>
      </c>
      <c r="F69" s="15">
        <v>2200</v>
      </c>
    </row>
    <row r="70" spans="1:6">
      <c r="A70" s="42" t="s">
        <v>910</v>
      </c>
      <c r="B70" s="22">
        <v>45200</v>
      </c>
      <c r="C70" t="str">
        <f>_xlfn.XLOOKUP(A70,[3]员工花名册!$C$3:$C$498,[3]员工花名册!$H$3:$H$498)</f>
        <v>发泡车间</v>
      </c>
      <c r="D70" t="str">
        <f>_xlfn.XLOOKUP(A70,[3]员工花名册!$C$3:$C$497,[3]员工花名册!$I$3:$I$497)</f>
        <v>检验员</v>
      </c>
      <c r="E70" s="35" t="s">
        <v>1188</v>
      </c>
      <c r="F70" s="15">
        <v>2200</v>
      </c>
    </row>
    <row r="71" spans="1:6">
      <c r="A71" s="35" t="s">
        <v>918</v>
      </c>
      <c r="B71" s="22">
        <f>_xlfn.XLOOKUP(A71,[3]员工花名册!$C$3:$C$498,[3]员工花名册!$S$3:$S$498)</f>
        <v>45188</v>
      </c>
      <c r="C71" t="str">
        <f>_xlfn.XLOOKUP(A71,[3]员工花名册!$C$3:$C$498,[3]员工花名册!$H$3:$H$498)</f>
        <v>发泡车间</v>
      </c>
      <c r="D71" t="str">
        <f>_xlfn.XLOOKUP(A71,[3]员工花名册!$C$3:$C$497,[3]员工花名册!$I$3:$I$497)</f>
        <v>发泡工</v>
      </c>
      <c r="E71" s="35" t="s">
        <v>1188</v>
      </c>
      <c r="F71" s="15">
        <v>2200</v>
      </c>
    </row>
    <row r="72" s="16" customFormat="1" ht="16.5" spans="1:7">
      <c r="A72" s="48" t="s">
        <v>943</v>
      </c>
      <c r="B72" s="49">
        <f>_xlfn.XLOOKUP(A72,[3]员工花名册!$C$3:$C$498,[3]员工花名册!$S$3:$S$498)</f>
        <v>45206</v>
      </c>
      <c r="C72" s="16" t="str">
        <f>_xlfn.XLOOKUP(A72,[3]员工花名册!$C$3:$C$498,[3]员工花名册!$H$3:$H$498)</f>
        <v>发泡车间</v>
      </c>
      <c r="D72" s="16" t="str">
        <f>_xlfn.XLOOKUP(A72,[3]员工花名册!$C$3:$C$497,[3]员工花名册!$I$3:$I$497)</f>
        <v>发泡工</v>
      </c>
      <c r="E72" s="50" t="s">
        <v>1188</v>
      </c>
      <c r="F72" s="51">
        <v>2200</v>
      </c>
      <c r="G72" s="321" t="s">
        <v>1196</v>
      </c>
    </row>
    <row r="73" spans="1:6">
      <c r="A73" s="35" t="s">
        <v>924</v>
      </c>
      <c r="B73" s="52">
        <f>_xlfn.XLOOKUP(A73,[3]员工花名册!$C$3:$C$498,[3]员工花名册!$S$3:$S$498)</f>
        <v>45187</v>
      </c>
      <c r="C73" s="21" t="str">
        <f>_xlfn.XLOOKUP(A73,[3]员工花名册!$C$3:$C$498,[3]员工花名册!$H$3:$H$498)</f>
        <v>工艺工程部</v>
      </c>
      <c r="D73" t="str">
        <f>_xlfn.XLOOKUP(A73,[3]员工花名册!$C$3:$C$497,[3]员工花名册!$I$3:$I$497)</f>
        <v>总装工程师</v>
      </c>
      <c r="E73" s="35" t="s">
        <v>1188</v>
      </c>
      <c r="F73" s="15">
        <v>3180</v>
      </c>
    </row>
    <row r="74" spans="1:6">
      <c r="A74" s="35" t="s">
        <v>920</v>
      </c>
      <c r="B74" s="22">
        <f>_xlfn.XLOOKUP(A74,[3]员工花名册!$C$3:$C$498,[3]员工花名册!$S$3:$S$498)</f>
        <v>45187</v>
      </c>
      <c r="C74" t="str">
        <f>_xlfn.XLOOKUP(A74,[3]员工花名册!$C$3:$C$498,[3]员工花名册!$H$3:$H$498)</f>
        <v>项目管理科</v>
      </c>
      <c r="D74" t="str">
        <f>_xlfn.XLOOKUP(A74,[3]员工花名册!$C$3:$C$497,[3]员工花名册!$I$3:$I$497)</f>
        <v>物料计划员</v>
      </c>
      <c r="E74" s="35" t="s">
        <v>1188</v>
      </c>
      <c r="F74" s="15">
        <v>3180</v>
      </c>
    </row>
    <row r="75" ht="16.5" spans="1:6">
      <c r="A75" s="53" t="s">
        <v>941</v>
      </c>
      <c r="B75" s="22" t="e">
        <f>_xlfn.XLOOKUP(A75,[3]员工花名册!$C$3:$C$498,[3]员工花名册!$S$3:$S$498)</f>
        <v>#N/A</v>
      </c>
      <c r="C75" t="e">
        <f>_xlfn.XLOOKUP(A75,[3]员工花名册!$C$3:$C$498,[3]员工花名册!$H$3:$H$498)</f>
        <v>#N/A</v>
      </c>
      <c r="D75" t="e">
        <f>_xlfn.XLOOKUP(A75,[3]员工花名册!$C$3:$C$497,[3]员工花名册!$I$3:$I$497)</f>
        <v>#N/A</v>
      </c>
      <c r="E75" s="35" t="s">
        <v>1188</v>
      </c>
      <c r="F75" s="15">
        <v>2200</v>
      </c>
    </row>
    <row r="76" ht="16.5" spans="1:6">
      <c r="A76" s="53" t="s">
        <v>947</v>
      </c>
      <c r="B76" s="22" t="e">
        <f>_xlfn.XLOOKUP(A76,[3]员工花名册!$C$3:$C$498,[3]员工花名册!$S$3:$S$498)</f>
        <v>#N/A</v>
      </c>
      <c r="C76" t="e">
        <f>_xlfn.XLOOKUP(A76,[3]员工花名册!$C$3:$C$498,[3]员工花名册!$H$3:$H$498)</f>
        <v>#N/A</v>
      </c>
      <c r="D76" t="e">
        <f>_xlfn.XLOOKUP(A76,[3]员工花名册!$C$3:$C$497,[3]员工花名册!$I$3:$I$497)</f>
        <v>#N/A</v>
      </c>
      <c r="E76" s="35" t="s">
        <v>1188</v>
      </c>
      <c r="F76" s="15">
        <v>2200</v>
      </c>
    </row>
    <row r="77" ht="16.5" spans="1:6">
      <c r="A77" s="53" t="s">
        <v>949</v>
      </c>
      <c r="B77" s="22">
        <f>_xlfn.XLOOKUP(A77,[3]员工花名册!$C$3:$C$498,[3]员工花名册!$S$3:$S$498)</f>
        <v>45202</v>
      </c>
      <c r="C77" t="str">
        <f>_xlfn.XLOOKUP(A77,[3]员工花名册!$C$3:$C$498,[3]员工花名册!$H$3:$H$498)</f>
        <v>注塑车间</v>
      </c>
      <c r="D77" t="str">
        <f>_xlfn.XLOOKUP(A77,[3]员工花名册!$C$3:$C$497,[3]员工花名册!$I$3:$I$497)</f>
        <v>操作工</v>
      </c>
      <c r="E77" s="35" t="s">
        <v>1188</v>
      </c>
      <c r="F77" s="15">
        <v>2200</v>
      </c>
    </row>
    <row r="78" ht="16.5" spans="1:6">
      <c r="A78" s="35" t="s">
        <v>926</v>
      </c>
      <c r="B78" s="22">
        <f>_xlfn.XLOOKUP(A78,[3]员工花名册!$C$3:$C$498,[3]员工花名册!$S$3:$S$498)</f>
        <v>45191</v>
      </c>
      <c r="C78" t="str">
        <f>_xlfn.XLOOKUP(A78,[3]员工花名册!$C$3:$C$498,[3]员工花名册!$H$3:$H$498)</f>
        <v>座椅总装车间</v>
      </c>
      <c r="D78" t="str">
        <f>_xlfn.XLOOKUP(A78,[3]员工花名册!$C$3:$C$497,[3]员工花名册!$I$3:$I$497)</f>
        <v>组装工</v>
      </c>
      <c r="E78" s="53" t="s">
        <v>1188</v>
      </c>
      <c r="F78" s="15">
        <v>2200</v>
      </c>
    </row>
    <row r="79" ht="16.5" spans="1:6">
      <c r="A79" s="35" t="s">
        <v>933</v>
      </c>
      <c r="B79" s="22">
        <f>_xlfn.XLOOKUP(A79,[3]员工花名册!$C$3:$C$498,[3]员工花名册!$S$3:$S$498)</f>
        <v>45192</v>
      </c>
      <c r="C79" t="str">
        <f>_xlfn.XLOOKUP(A79,[3]员工花名册!$C$3:$C$498,[3]员工花名册!$H$3:$H$498)</f>
        <v>座椅总装车间</v>
      </c>
      <c r="D79" t="str">
        <f>_xlfn.XLOOKUP(A79,[3]员工花名册!$C$3:$C$497,[3]员工花名册!$I$3:$I$497)</f>
        <v>组装工</v>
      </c>
      <c r="E79" s="53" t="s">
        <v>1188</v>
      </c>
      <c r="F79" s="15">
        <v>2200</v>
      </c>
    </row>
    <row r="80" ht="16.5" spans="1:6">
      <c r="A80" s="35" t="s">
        <v>937</v>
      </c>
      <c r="B80" s="22">
        <f>_xlfn.XLOOKUP(A80,[3]员工花名册!$C$3:$C$498,[3]员工花名册!$S$3:$S$498)</f>
        <v>45195</v>
      </c>
      <c r="C80" t="str">
        <f>_xlfn.XLOOKUP(A80,[3]员工花名册!$C$3:$C$498,[3]员工花名册!$H$3:$H$498)</f>
        <v>座椅总装车间</v>
      </c>
      <c r="D80" t="str">
        <f>_xlfn.XLOOKUP(A80,[3]员工花名册!$C$3:$C$497,[3]员工花名册!$I$3:$I$497)</f>
        <v>组装工</v>
      </c>
      <c r="E80" s="53" t="s">
        <v>1188</v>
      </c>
      <c r="F80" s="15">
        <v>2200</v>
      </c>
    </row>
    <row r="81" spans="1:6">
      <c r="A81" s="35" t="s">
        <v>912</v>
      </c>
      <c r="B81" s="22">
        <f>_xlfn.XLOOKUP(A81,[3]员工花名册!$C$3:$C$498,[3]员工花名册!$S$3:$S$498)</f>
        <v>45184</v>
      </c>
      <c r="C81" t="str">
        <f>_xlfn.XLOOKUP(A81,[3]员工花名册!$C$3:$C$498,[3]员工花名册!$H$3:$H$498)</f>
        <v>底座装配车间</v>
      </c>
      <c r="D81" t="str">
        <f>_xlfn.XLOOKUP(A81,[3]员工花名册!$C$3:$C$497,[3]员工花名册!$I$3:$I$497)</f>
        <v>组装工</v>
      </c>
      <c r="E81" s="35" t="s">
        <v>1187</v>
      </c>
      <c r="F81" s="15">
        <v>0</v>
      </c>
    </row>
    <row r="82" ht="16.5" spans="1:6">
      <c r="A82" s="53" t="s">
        <v>945</v>
      </c>
      <c r="B82" s="22">
        <f>_xlfn.XLOOKUP(A82,[3]员工花名册!$C$3:$C$498,[3]员工花名册!$S$3:$S$498)</f>
        <v>45208</v>
      </c>
      <c r="C82" t="str">
        <f>_xlfn.XLOOKUP(A82,[3]员工花名册!$C$3:$C$498,[3]员工花名册!$H$3:$H$498)</f>
        <v>底座装配车间</v>
      </c>
      <c r="D82" t="str">
        <f>_xlfn.XLOOKUP(A82,[3]员工花名册!$C$3:$C$497,[3]员工花名册!$I$3:$I$497)</f>
        <v>组装工</v>
      </c>
      <c r="E82" s="35" t="s">
        <v>1187</v>
      </c>
      <c r="F82" s="15">
        <v>0</v>
      </c>
    </row>
    <row r="83" ht="18" customHeight="1" spans="1:6">
      <c r="A83" s="54" t="s">
        <v>908</v>
      </c>
      <c r="B83" s="22">
        <v>45184</v>
      </c>
      <c r="C83" t="s">
        <v>103</v>
      </c>
      <c r="D83" t="s">
        <v>1195</v>
      </c>
      <c r="E83" s="55" t="s">
        <v>1187</v>
      </c>
      <c r="F83" s="15">
        <v>0</v>
      </c>
    </row>
    <row r="84" s="17" customFormat="1" ht="16.5" spans="1:6">
      <c r="A84" s="35" t="s">
        <v>914</v>
      </c>
      <c r="B84" s="56">
        <f>_xlfn.XLOOKUP(A84,[3]员工花名册!$C$3:$C$498,[3]员工花名册!$S$3:$S$498)</f>
        <v>45185</v>
      </c>
      <c r="C84" s="17" t="str">
        <f>_xlfn.XLOOKUP(A84,[3]员工花名册!$C$3:$C$498,[3]员工花名册!$H$3:$H$498)</f>
        <v>座椅总装车间</v>
      </c>
      <c r="D84" s="17" t="str">
        <f>_xlfn.XLOOKUP(A84,[3]员工花名册!$C$3:$C$497,[3]员工花名册!$I$3:$I$497)</f>
        <v>组装工</v>
      </c>
      <c r="E84" s="53" t="s">
        <v>1187</v>
      </c>
      <c r="F84" s="47">
        <v>0</v>
      </c>
    </row>
    <row r="85" s="17" customFormat="1" ht="16.5" spans="1:6">
      <c r="A85" s="35"/>
      <c r="B85" s="56"/>
      <c r="E85" s="53"/>
      <c r="F85" s="47"/>
    </row>
    <row r="86" s="17" customFormat="1" ht="16.5" spans="1:6">
      <c r="A86" s="35"/>
      <c r="B86" s="56"/>
      <c r="E86" s="53"/>
      <c r="F86" s="47"/>
    </row>
    <row r="87" s="17" customFormat="1" ht="16.5" spans="1:6">
      <c r="A87" s="35"/>
      <c r="B87" s="56"/>
      <c r="E87" s="53"/>
      <c r="F87" s="47"/>
    </row>
    <row r="88" ht="16.5" spans="1:5">
      <c r="A88" s="57" t="s">
        <v>959</v>
      </c>
      <c r="B88" s="22">
        <f>_xlfn.XLOOKUP(A88,[3]员工花名册!$C$3:$C$498,[3]员工花名册!$S$3:$S$498)</f>
        <v>45217</v>
      </c>
      <c r="C88" t="str">
        <f>_xlfn.XLOOKUP(A88,[3]员工花名册!$C$3:$C$498,[3]员工花名册!$H$3:$H$498)</f>
        <v>冲压弯管车间</v>
      </c>
      <c r="D88" s="17" t="str">
        <f>_xlfn.XLOOKUP(A88,[3]员工花名册!$C$3:$C$497,[3]员工花名册!$I$3:$I$497)</f>
        <v>模具维修</v>
      </c>
      <c r="E88" s="58" t="s">
        <v>1188</v>
      </c>
    </row>
    <row r="89" ht="16.5" spans="1:5">
      <c r="A89" s="59" t="s">
        <v>975</v>
      </c>
      <c r="B89" s="22">
        <f>_xlfn.XLOOKUP(A89,[3]员工花名册!$C$3:$C$498,[3]员工花名册!$S$3:$S$498)</f>
        <v>45226</v>
      </c>
      <c r="C89" t="str">
        <f>_xlfn.XLOOKUP(A89,[3]员工花名册!$C$3:$C$498,[3]员工花名册!$H$3:$H$498)</f>
        <v>冲压弯管车间</v>
      </c>
      <c r="D89" s="17" t="str">
        <f>_xlfn.XLOOKUP(A89,[3]员工花名册!$C$3:$C$497,[3]员工花名册!$I$3:$I$497)</f>
        <v>模具维修</v>
      </c>
      <c r="E89" s="58" t="s">
        <v>1188</v>
      </c>
    </row>
    <row r="90" ht="16.5" spans="1:5">
      <c r="A90" s="59" t="s">
        <v>951</v>
      </c>
      <c r="B90" s="22">
        <f>_xlfn.XLOOKUP(A90,[3]员工花名册!$C$3:$C$498,[3]员工花名册!$S$3:$S$498)</f>
        <v>45215</v>
      </c>
      <c r="C90" t="str">
        <f>_xlfn.XLOOKUP(A90,[3]员工花名册!$C$3:$C$498,[3]员工花名册!$H$3:$H$498)</f>
        <v>底座装配车间</v>
      </c>
      <c r="D90" s="17" t="str">
        <f>_xlfn.XLOOKUP(A90,[3]员工花名册!$C$3:$C$497,[3]员工花名册!$I$3:$I$497)</f>
        <v>库管员</v>
      </c>
      <c r="E90" s="58" t="s">
        <v>1188</v>
      </c>
    </row>
    <row r="91" ht="16.5" spans="1:5">
      <c r="A91" s="60" t="s">
        <v>955</v>
      </c>
      <c r="B91" s="22">
        <f>_xlfn.XLOOKUP(A91,[3]员工花名册!$C$3:$C$498,[3]员工花名册!$S$3:$S$498)</f>
        <v>45216</v>
      </c>
      <c r="C91" t="str">
        <f>_xlfn.XLOOKUP(A91,[3]员工花名册!$C$3:$C$498,[3]员工花名册!$H$3:$H$498)</f>
        <v>底座装配车间</v>
      </c>
      <c r="D91" s="17" t="str">
        <f>_xlfn.XLOOKUP(A91,[3]员工花名册!$C$3:$C$497,[3]员工花名册!$I$3:$I$497)</f>
        <v>组装工</v>
      </c>
      <c r="E91" s="53" t="s">
        <v>1188</v>
      </c>
    </row>
    <row r="92" ht="16.5" spans="1:5">
      <c r="A92" s="59" t="s">
        <v>957</v>
      </c>
      <c r="B92" s="22">
        <f>_xlfn.XLOOKUP(A92,[3]员工花名册!$C$3:$C$498,[3]员工花名册!$S$3:$S$498)</f>
        <v>45216</v>
      </c>
      <c r="C92" t="str">
        <f>_xlfn.XLOOKUP(A92,[3]员工花名册!$C$3:$C$498,[3]员工花名册!$H$3:$H$498)</f>
        <v>底座装配车间</v>
      </c>
      <c r="D92" s="17" t="str">
        <f>_xlfn.XLOOKUP(A92,[3]员工花名册!$C$3:$C$497,[3]员工花名册!$I$3:$I$497)</f>
        <v>组装工</v>
      </c>
      <c r="E92" s="53" t="s">
        <v>1188</v>
      </c>
    </row>
    <row r="93" ht="16.5" spans="1:5">
      <c r="A93" s="29" t="s">
        <v>991</v>
      </c>
      <c r="B93" s="22">
        <f>_xlfn.XLOOKUP(A93,[3]员工花名册!$C$3:$C$498,[3]员工花名册!$S$3:$S$498)</f>
        <v>45234</v>
      </c>
      <c r="C93" t="str">
        <f>_xlfn.XLOOKUP(A93,[3]员工花名册!$C$3:$C$498,[3]员工花名册!$H$3:$H$498)</f>
        <v>底座装配车间</v>
      </c>
      <c r="D93" s="17" t="s">
        <v>1195</v>
      </c>
      <c r="E93" s="53" t="s">
        <v>1188</v>
      </c>
    </row>
    <row r="94" ht="16.5" spans="1:5">
      <c r="A94" s="59" t="s">
        <v>961</v>
      </c>
      <c r="B94" s="22">
        <f>_xlfn.XLOOKUP(A94,[3]员工花名册!$C$3:$C$498,[3]员工花名册!$S$3:$S$498)</f>
        <v>45217</v>
      </c>
      <c r="C94" t="str">
        <f>_xlfn.XLOOKUP(A94,[3]员工花名册!$C$3:$C$498,[3]员工花名册!$H$3:$H$498)</f>
        <v>发泡车间</v>
      </c>
      <c r="D94" s="17" t="str">
        <f>_xlfn.XLOOKUP(A94,[3]员工花名册!$C$3:$C$497,[3]员工花名册!$I$3:$I$497)</f>
        <v>发泡工</v>
      </c>
      <c r="E94" s="53" t="s">
        <v>1188</v>
      </c>
    </row>
    <row r="95" ht="16.5" spans="1:5">
      <c r="A95" s="59" t="s">
        <v>973</v>
      </c>
      <c r="B95" s="22">
        <f>_xlfn.XLOOKUP(A95,[3]员工花名册!$C$3:$C$498,[3]员工花名册!$S$3:$S$498)</f>
        <v>45221</v>
      </c>
      <c r="C95" t="str">
        <f>_xlfn.XLOOKUP(A95,[3]员工花名册!$C$3:$C$498,[3]员工花名册!$H$3:$H$498)</f>
        <v>发泡车间</v>
      </c>
      <c r="D95" s="17" t="str">
        <f>_xlfn.XLOOKUP(A95,[3]员工花名册!$C$3:$C$497,[3]员工花名册!$I$3:$I$497)</f>
        <v>发泡工</v>
      </c>
      <c r="E95" s="53" t="s">
        <v>1188</v>
      </c>
    </row>
    <row r="96" ht="16.5" spans="1:5">
      <c r="A96" s="59" t="s">
        <v>1015</v>
      </c>
      <c r="B96" s="22">
        <f>_xlfn.XLOOKUP(A96,[3]员工花名册!$C$3:$C$498,[3]员工花名册!$S$3:$S$498)</f>
        <v>45226</v>
      </c>
      <c r="C96" t="str">
        <f>_xlfn.XLOOKUP(A96,[3]员工花名册!$C$3:$C$498,[3]员工花名册!$H$3:$H$498)</f>
        <v>发泡车间</v>
      </c>
      <c r="D96" s="17" t="str">
        <f>_xlfn.XLOOKUP(A96,[3]员工花名册!$C$3:$C$497,[3]员工花名册!$I$3:$I$497)</f>
        <v>发泡工</v>
      </c>
      <c r="E96" s="53" t="s">
        <v>1188</v>
      </c>
    </row>
    <row r="97" ht="16.5" spans="1:5">
      <c r="A97" s="57" t="s">
        <v>1013</v>
      </c>
      <c r="B97" s="22">
        <f>_xlfn.XLOOKUP(A97,[3]员工花名册!$C$3:$C$498,[3]员工花名册!$S$3:$S$498)</f>
        <v>45227</v>
      </c>
      <c r="C97" t="str">
        <f>_xlfn.XLOOKUP(A97,[3]员工花名册!$C$3:$C$498,[3]员工花名册!$H$3:$H$498)</f>
        <v>发泡车间</v>
      </c>
      <c r="D97" s="17" t="str">
        <f>_xlfn.XLOOKUP(A97,[3]员工花名册!$C$3:$C$497,[3]员工花名册!$I$3:$I$497)</f>
        <v>发泡工</v>
      </c>
      <c r="E97" s="53" t="s">
        <v>1188</v>
      </c>
    </row>
    <row r="98" ht="16.5" spans="1:5">
      <c r="A98" s="59" t="s">
        <v>963</v>
      </c>
      <c r="B98" s="22">
        <f>_xlfn.XLOOKUP(A98,[3]员工花名册!$C$3:$C$498,[3]员工花名册!$S$3:$S$498)</f>
        <v>45231</v>
      </c>
      <c r="C98" t="str">
        <f>_xlfn.XLOOKUP(A98,[3]员工花名册!$C$3:$C$498,[3]员工花名册!$H$3:$H$498)</f>
        <v>发泡车间</v>
      </c>
      <c r="D98" s="17" t="str">
        <f>_xlfn.XLOOKUP(A98,[3]员工花名册!$C$3:$C$497,[3]员工花名册!$I$3:$I$497)</f>
        <v>发泡工</v>
      </c>
      <c r="E98" s="53" t="s">
        <v>1188</v>
      </c>
    </row>
    <row r="99" ht="16.5" spans="1:5">
      <c r="A99" s="59" t="s">
        <v>987</v>
      </c>
      <c r="B99" s="22">
        <f>_xlfn.XLOOKUP(A99,[3]员工花名册!$C$3:$C$498,[3]员工花名册!$S$3:$S$498)</f>
        <v>45234</v>
      </c>
      <c r="C99" t="str">
        <f>_xlfn.XLOOKUP(A99,[3]员工花名册!$C$3:$C$498,[3]员工花名册!$H$3:$H$498)</f>
        <v>发泡车间</v>
      </c>
      <c r="D99" s="17" t="s">
        <v>1197</v>
      </c>
      <c r="E99" s="53" t="s">
        <v>1188</v>
      </c>
    </row>
    <row r="100" ht="16.5" spans="1:5">
      <c r="A100" s="59" t="s">
        <v>993</v>
      </c>
      <c r="B100" s="22">
        <f>_xlfn.XLOOKUP(A100,[3]员工花名册!$C$3:$C$498,[3]员工花名册!$S$3:$S$498)</f>
        <v>45234</v>
      </c>
      <c r="C100" t="str">
        <f>_xlfn.XLOOKUP(A100,[3]员工花名册!$C$3:$C$498,[3]员工花名册!$H$3:$H$498)</f>
        <v>发泡车间</v>
      </c>
      <c r="D100" s="17" t="s">
        <v>1197</v>
      </c>
      <c r="E100" s="53" t="s">
        <v>1188</v>
      </c>
    </row>
    <row r="101" ht="16.5" spans="1:5">
      <c r="A101" s="59" t="s">
        <v>1017</v>
      </c>
      <c r="B101" s="22">
        <f>_xlfn.XLOOKUP(A101,[3]员工花名册!$C$3:$C$498,[3]员工花名册!$S$3:$S$498)</f>
        <v>45229</v>
      </c>
      <c r="C101" t="str">
        <f>_xlfn.XLOOKUP(A101,[3]员工花名册!$C$3:$C$498,[3]员工花名册!$H$3:$H$498)</f>
        <v>生产管理科</v>
      </c>
      <c r="D101" s="17" t="str">
        <f>_xlfn.XLOOKUP(A101,[3]员工花名册!$C$3:$C$497,[3]员工花名册!$I$3:$I$497)</f>
        <v>B40上料工</v>
      </c>
      <c r="E101" s="58" t="s">
        <v>1188</v>
      </c>
    </row>
    <row r="102" ht="16.5" spans="1:5">
      <c r="A102" s="59" t="s">
        <v>1011</v>
      </c>
      <c r="B102" s="22">
        <f>_xlfn.XLOOKUP(A102,[3]员工花名册!$C$3:$C$498,[3]员工花名册!$S$3:$S$498)</f>
        <v>45214</v>
      </c>
      <c r="C102" t="str">
        <f>_xlfn.XLOOKUP(A102,[3]员工花名册!$C$3:$C$498,[3]员工花名册!$H$3:$H$498)</f>
        <v>注塑车间</v>
      </c>
      <c r="D102" s="17" t="str">
        <f>_xlfn.XLOOKUP(A102,[3]员工花名册!$C$3:$C$497,[3]员工花名册!$I$3:$I$497)</f>
        <v>操作工</v>
      </c>
      <c r="E102" s="58" t="s">
        <v>1188</v>
      </c>
    </row>
    <row r="103" ht="16.5" spans="1:5">
      <c r="A103" s="59" t="s">
        <v>981</v>
      </c>
      <c r="B103" s="22">
        <f>_xlfn.XLOOKUP(A103,[3]员工花名册!$C$3:$C$498,[3]员工花名册!$S$3:$S$498)</f>
        <v>45231</v>
      </c>
      <c r="C103" t="str">
        <f>_xlfn.XLOOKUP(A103,[3]员工花名册!$C$3:$C$498,[3]员工花名册!$H$3:$H$498)</f>
        <v>座椅总装车间</v>
      </c>
      <c r="D103" s="17" t="str">
        <f>_xlfn.XLOOKUP(A103,[3]员工花名册!$C$3:$C$497,[3]员工花名册!$I$3:$I$497)</f>
        <v>组装工</v>
      </c>
      <c r="E103" s="61" t="s">
        <v>1188</v>
      </c>
    </row>
    <row r="104" ht="16.5" spans="1:5">
      <c r="A104" s="59" t="s">
        <v>985</v>
      </c>
      <c r="B104" s="22">
        <f>_xlfn.XLOOKUP(A104,[3]员工花名册!$C$3:$C$498,[3]员工花名册!$S$3:$S$498)</f>
        <v>45233</v>
      </c>
      <c r="C104" t="str">
        <f>_xlfn.XLOOKUP(A104,[3]员工花名册!$C$3:$C$498,[3]员工花名册!$H$3:$H$498)</f>
        <v>座椅总装车间</v>
      </c>
      <c r="D104" s="17" t="s">
        <v>1195</v>
      </c>
      <c r="E104" s="58" t="s">
        <v>1188</v>
      </c>
    </row>
    <row r="105" ht="16.5" spans="1:5">
      <c r="A105" s="59" t="s">
        <v>989</v>
      </c>
      <c r="B105" s="22">
        <f>_xlfn.XLOOKUP(A105,[3]员工花名册!$C$3:$C$498,[3]员工花名册!$S$3:$S$498)</f>
        <v>45234</v>
      </c>
      <c r="C105" t="str">
        <f>_xlfn.XLOOKUP(A105,[3]员工花名册!$C$3:$C$498,[3]员工花名册!$H$3:$H$498)</f>
        <v>座椅总装车间</v>
      </c>
      <c r="D105" s="17" t="s">
        <v>1195</v>
      </c>
      <c r="E105" s="58" t="s">
        <v>1188</v>
      </c>
    </row>
    <row r="106" ht="16.5" spans="1:5">
      <c r="A106" s="32" t="s">
        <v>995</v>
      </c>
      <c r="B106" s="22">
        <f>_xlfn.XLOOKUP(A106,[3]员工花名册!$C$3:$C$498,[3]员工花名册!$S$3:$S$498)</f>
        <v>45234</v>
      </c>
      <c r="C106" t="str">
        <f>_xlfn.XLOOKUP(A106,[3]员工花名册!$C$3:$C$498,[3]员工花名册!$H$3:$H$498)</f>
        <v>座椅总装车间</v>
      </c>
      <c r="D106" s="17" t="s">
        <v>1195</v>
      </c>
      <c r="E106" s="62" t="s">
        <v>1188</v>
      </c>
    </row>
    <row r="107" ht="16.5" spans="1:5">
      <c r="A107" s="63"/>
      <c r="B107" s="64"/>
      <c r="C107" s="65"/>
      <c r="D107" s="66"/>
      <c r="E107" s="67"/>
    </row>
    <row r="108" ht="16.5" spans="1:5">
      <c r="A108" s="63"/>
      <c r="B108" s="64"/>
      <c r="C108" s="65"/>
      <c r="D108" s="66"/>
      <c r="E108" s="67"/>
    </row>
    <row r="109" ht="16.5" spans="1:5">
      <c r="A109" s="63"/>
      <c r="B109" s="64"/>
      <c r="C109" s="65"/>
      <c r="D109" s="66"/>
      <c r="E109" s="67"/>
    </row>
    <row r="110" ht="16.5" spans="1:5">
      <c r="A110" s="63"/>
      <c r="B110" s="64"/>
      <c r="C110" s="65"/>
      <c r="D110" s="66"/>
      <c r="E110" s="67"/>
    </row>
    <row r="111" spans="1:6">
      <c r="A111" s="29" t="s">
        <v>959</v>
      </c>
      <c r="B111" s="68">
        <f>_xlfn.XLOOKUP(A111,[3]员工花名册!$C$3:$C$498,[3]员工花名册!$S$3:$S$498)</f>
        <v>45217</v>
      </c>
      <c r="C111" s="21" t="str">
        <f>_xlfn.XLOOKUP(A111,[3]员工花名册!$C$3:$C$498,[3]员工花名册!$H$3:$H$498)</f>
        <v>冲压弯管车间</v>
      </c>
      <c r="D111" s="69" t="str">
        <f>_xlfn.XLOOKUP(A111,[3]员工花名册!$C$3:$C$497,[3]员工花名册!$I$3:$I$497)</f>
        <v>模具维修</v>
      </c>
      <c r="E111" s="25">
        <v>3180</v>
      </c>
      <c r="F111" s="320" t="s">
        <v>1198</v>
      </c>
    </row>
    <row r="112" s="16" customFormat="1" spans="1:6">
      <c r="A112" s="37" t="s">
        <v>965</v>
      </c>
      <c r="B112" s="38">
        <f>_xlfn.XLOOKUP(A112,[3]员工花名册!$C$3:$C$498,[3]员工花名册!$S$3:$S$498)</f>
        <v>45225</v>
      </c>
      <c r="C112" s="39" t="str">
        <f>_xlfn.XLOOKUP(A112,[3]员工花名册!$C$3:$C$498,[3]员工花名册!$H$3:$H$498)</f>
        <v>项目管理科</v>
      </c>
      <c r="D112" s="39" t="str">
        <f>_xlfn.XLOOKUP(A112,[3]员工花名册!$C$3:$C$497,[3]员工花名册!$I$3:$I$497)</f>
        <v>物料计划员</v>
      </c>
      <c r="E112" s="70">
        <v>3180</v>
      </c>
      <c r="F112" s="16" t="s">
        <v>1187</v>
      </c>
    </row>
    <row r="113" ht="16.5" spans="1:5">
      <c r="A113" s="29" t="s">
        <v>1001</v>
      </c>
      <c r="B113" s="68">
        <f>_xlfn.XLOOKUP(A113,[3]员工花名册!$C$3:$C$498,[3]员工花名册!$S$3:$S$498)</f>
        <v>45249</v>
      </c>
      <c r="C113" s="21" t="str">
        <f>_xlfn.XLOOKUP(A113,[3]员工花名册!$C$3:$C$498,[3]员工花名册!$H$3:$H$498)</f>
        <v>座椅总装车间</v>
      </c>
      <c r="D113" s="69" t="str">
        <f>_xlfn.XLOOKUP(A113,[3]员工花名册!$C$3:$C$497,[3]员工花名册!$I$3:$I$497)</f>
        <v>组装工</v>
      </c>
      <c r="E113" s="53">
        <v>2200</v>
      </c>
    </row>
    <row r="114" spans="1:5">
      <c r="A114" s="29" t="s">
        <v>1003</v>
      </c>
      <c r="B114" s="68">
        <f>_xlfn.XLOOKUP(A114,[3]员工花名册!$C$3:$C$498,[3]员工花名册!$S$3:$S$498)</f>
        <v>45256</v>
      </c>
      <c r="C114" s="21" t="str">
        <f>_xlfn.XLOOKUP(A114,[3]员工花名册!$C$3:$C$498,[3]员工花名册!$H$3:$H$498)</f>
        <v>河北模具车间</v>
      </c>
      <c r="D114" s="69" t="str">
        <f>_xlfn.XLOOKUP(A114,[3]员工花名册!$C$3:$C$497,[3]员工花名册!$I$3:$I$497)</f>
        <v>工装模具装配钳工</v>
      </c>
      <c r="E114" s="25">
        <v>3180</v>
      </c>
    </row>
    <row r="115" spans="1:5">
      <c r="A115" s="29" t="s">
        <v>1027</v>
      </c>
      <c r="B115" s="68">
        <f>_xlfn.XLOOKUP(A115,[3]员工花名册!$C$3:$C$498,[3]员工花名册!$S$3:$S$498)</f>
        <v>45262</v>
      </c>
      <c r="C115" s="21" t="str">
        <f>_xlfn.XLOOKUP(A115,[3]员工花名册!$C$3:$C$498,[3]员工花名册!$H$3:$H$498)</f>
        <v>冲压弯管车间</v>
      </c>
      <c r="D115" s="69" t="str">
        <f>_xlfn.XLOOKUP(A115,[3]员工花名册!$C$3:$C$497,[3]员工花名册!$I$3:$I$497)</f>
        <v>冲压工</v>
      </c>
      <c r="E115" s="25">
        <v>2200</v>
      </c>
    </row>
    <row r="116" spans="1:5">
      <c r="A116" s="29" t="s">
        <v>1029</v>
      </c>
      <c r="B116" s="68">
        <f>_xlfn.XLOOKUP(A116,[3]员工花名册!$C$3:$C$498,[3]员工花名册!$S$3:$S$498)</f>
        <v>45264</v>
      </c>
      <c r="C116" s="21" t="str">
        <f>_xlfn.XLOOKUP(A116,[3]员工花名册!$C$3:$C$498,[3]员工花名册!$H$3:$H$498)</f>
        <v>安环科</v>
      </c>
      <c r="D116" s="69" t="str">
        <f>_xlfn.XLOOKUP(A116,[3]员工花名册!$C$3:$C$497,[3]员工花名册!$I$3:$I$497)</f>
        <v>安全员</v>
      </c>
      <c r="E116" s="25">
        <v>3180</v>
      </c>
    </row>
    <row r="117" spans="1:5">
      <c r="A117" s="29" t="s">
        <v>1031</v>
      </c>
      <c r="B117" s="68">
        <f>_xlfn.XLOOKUP(A117,[3]员工花名册!$C$3:$C$498,[3]员工花名册!$S$3:$S$498)</f>
        <v>45264</v>
      </c>
      <c r="C117" s="21" t="str">
        <f>_xlfn.XLOOKUP(A117,[3]员工花名册!$C$3:$C$498,[3]员工花名册!$H$3:$H$498)</f>
        <v>销售服务科</v>
      </c>
      <c r="D117" s="69" t="str">
        <f>_xlfn.XLOOKUP(A117,[3]员工花名册!$C$3:$C$497,[3]员工花名册!$I$3:$I$497)</f>
        <v>功能件库管B</v>
      </c>
      <c r="E117" s="25">
        <v>3180</v>
      </c>
    </row>
    <row r="118" spans="1:5">
      <c r="A118" s="29" t="s">
        <v>1033</v>
      </c>
      <c r="B118" s="68">
        <f>_xlfn.XLOOKUP(A118,[3]员工花名册!$C$3:$C$498,[3]员工花名册!$S$3:$S$498)</f>
        <v>45265</v>
      </c>
      <c r="C118" s="21" t="str">
        <f>_xlfn.XLOOKUP(A118,[3]员工花名册!$C$3:$C$498,[3]员工花名册!$H$3:$H$498)</f>
        <v>生产管理科</v>
      </c>
      <c r="D118" s="69" t="str">
        <f>_xlfn.XLOOKUP(A118,[3]员工花名册!$C$3:$C$497,[3]员工花名册!$I$3:$I$497)</f>
        <v>核算员</v>
      </c>
      <c r="E118" s="25">
        <v>3180</v>
      </c>
    </row>
    <row r="119" ht="18" customHeight="1" spans="1:6">
      <c r="A119" s="29" t="s">
        <v>1035</v>
      </c>
      <c r="B119" s="68">
        <f>_xlfn.XLOOKUP(A119,[3]员工花名册!$C$3:$C$498,[3]员工花名册!$S$3:$S$498)</f>
        <v>45268</v>
      </c>
      <c r="C119" s="21" t="str">
        <f>_xlfn.XLOOKUP(A119,[3]员工花名册!$C$3:$C$498,[3]员工花名册!$H$3:$H$498)</f>
        <v>底座装配车间</v>
      </c>
      <c r="D119" s="69" t="str">
        <f>_xlfn.XLOOKUP(A119,[3]员工花名册!$C$3:$C$497,[3]员工花名册!$I$3:$I$497)</f>
        <v>组装工</v>
      </c>
      <c r="E119" s="25">
        <v>2200</v>
      </c>
      <c r="F119" s="71" t="s">
        <v>1187</v>
      </c>
    </row>
    <row r="120" spans="1:5">
      <c r="A120" s="72" t="s">
        <v>1025</v>
      </c>
      <c r="B120" s="22">
        <f>_xlfn.XLOOKUP(A120,[3]员工花名册!$C$3:$C$498,[3]员工花名册!$S$3:$S$498)</f>
        <v>45273</v>
      </c>
      <c r="C120" t="str">
        <f>_xlfn.XLOOKUP(A120,[3]员工花名册!$C$3:$C$498,[3]员工花名册!$H$3:$H$498)</f>
        <v>工艺工程部</v>
      </c>
      <c r="D120" s="17" t="str">
        <f>_xlfn.XLOOKUP(A120,[3]员工花名册!$C$3:$C$497,[3]员工花名册!$I$3:$I$497)</f>
        <v>冲压模具设计工程师</v>
      </c>
      <c r="E120" s="15">
        <v>4180</v>
      </c>
    </row>
    <row r="125" spans="1:4">
      <c r="A125" s="72" t="s">
        <v>1037</v>
      </c>
      <c r="B125" s="22">
        <f>_xlfn.XLOOKUP(A125,[3]员工花名册!$C$3:$C$498,[3]员工花名册!$S$3:$S$498)</f>
        <v>45272</v>
      </c>
      <c r="C125" t="str">
        <f>_xlfn.XLOOKUP(A125,[3]员工花名册!$C$3:$C$498,[3]员工花名册!$H$3:$H$498)</f>
        <v>注塑车间</v>
      </c>
      <c r="D125" s="17" t="str">
        <f>_xlfn.XLOOKUP(A125,[3]员工花名册!$C$3:$C$497,[3]员工花名册!$I$3:$I$497)</f>
        <v>操作工</v>
      </c>
    </row>
    <row r="126" spans="1:4">
      <c r="A126" s="72" t="s">
        <v>1041</v>
      </c>
      <c r="B126" s="22">
        <f>_xlfn.XLOOKUP(A126,[3]员工花名册!$C$3:$C$498,[3]员工花名册!$S$3:$S$498)</f>
        <v>45272</v>
      </c>
      <c r="C126" t="str">
        <f>_xlfn.XLOOKUP(A126,[3]员工花名册!$C$3:$C$498,[3]员工花名册!$H$3:$H$498)</f>
        <v>焊接车间</v>
      </c>
      <c r="D126" s="17" t="str">
        <f>_xlfn.XLOOKUP(A126,[3]员工花名册!$C$3:$C$497,[3]员工花名册!$I$3:$I$497)</f>
        <v>上料工</v>
      </c>
    </row>
    <row r="127" spans="1:4">
      <c r="A127" s="72" t="s">
        <v>1045</v>
      </c>
      <c r="B127" s="22">
        <f>_xlfn.XLOOKUP(A127,[3]员工花名册!$C$3:$C$498,[3]员工花名册!$S$3:$S$498)</f>
        <v>45281</v>
      </c>
      <c r="C127" t="str">
        <f>_xlfn.XLOOKUP(A127,[3]员工花名册!$C$3:$C$498,[3]员工花名册!$H$3:$H$498)</f>
        <v>生产管理科</v>
      </c>
      <c r="D127" s="17" t="str">
        <f>_xlfn.XLOOKUP(A127,[3]员工花名册!$C$3:$C$497,[3]员工花名册!$I$3:$I$497)</f>
        <v>商务采购文员</v>
      </c>
    </row>
  </sheetData>
  <sortState ref="A111:E127">
    <sortCondition ref="B111:B127"/>
  </sortState>
  <mergeCells count="2">
    <mergeCell ref="I16:J16"/>
    <mergeCell ref="H16:H17"/>
  </mergeCells>
  <conditionalFormatting sqref="A61">
    <cfRule type="duplicateValues" dxfId="139" priority="400"/>
  </conditionalFormatting>
  <conditionalFormatting sqref="A73">
    <cfRule type="duplicateValues" dxfId="139" priority="232"/>
    <cfRule type="duplicateValues" dxfId="139" priority="233"/>
    <cfRule type="duplicateValues" dxfId="139" priority="234"/>
    <cfRule type="duplicateValues" dxfId="139" priority="235"/>
    <cfRule type="duplicateValues" dxfId="139" priority="236"/>
    <cfRule type="duplicateValues" dxfId="139" priority="237"/>
    <cfRule type="duplicateValues" dxfId="139" priority="238"/>
    <cfRule type="duplicateValues" dxfId="139" priority="239"/>
    <cfRule type="duplicateValues" dxfId="139" priority="240"/>
    <cfRule type="duplicateValues" dxfId="139" priority="241"/>
    <cfRule type="duplicateValues" dxfId="139" priority="242"/>
    <cfRule type="duplicateValues" dxfId="139" priority="243"/>
    <cfRule type="duplicateValues" dxfId="139" priority="244"/>
    <cfRule type="duplicateValues" dxfId="139" priority="245"/>
    <cfRule type="duplicateValues" dxfId="139" priority="246"/>
    <cfRule type="duplicateValues" dxfId="139" priority="247"/>
    <cfRule type="duplicateValues" dxfId="139" priority="248"/>
    <cfRule type="duplicateValues" dxfId="139" priority="249"/>
    <cfRule type="duplicateValues" dxfId="139" priority="250"/>
    <cfRule type="duplicateValues" dxfId="139" priority="251"/>
    <cfRule type="duplicateValues" dxfId="139" priority="252"/>
    <cfRule type="duplicateValues" dxfId="139" priority="253"/>
    <cfRule type="duplicateValues" dxfId="139" priority="254"/>
    <cfRule type="duplicateValues" dxfId="139" priority="255"/>
    <cfRule type="duplicateValues" dxfId="139" priority="256"/>
    <cfRule type="duplicateValues" dxfId="139" priority="257"/>
    <cfRule type="duplicateValues" dxfId="139" priority="258"/>
    <cfRule type="duplicateValues" dxfId="139" priority="259"/>
    <cfRule type="duplicateValues" dxfId="139" priority="260"/>
    <cfRule type="duplicateValues" dxfId="139" priority="261"/>
    <cfRule type="duplicateValues" dxfId="139" priority="262"/>
    <cfRule type="duplicateValues" dxfId="139" priority="263"/>
    <cfRule type="duplicateValues" dxfId="139" priority="264"/>
    <cfRule type="duplicateValues" dxfId="139" priority="265"/>
    <cfRule type="duplicateValues" dxfId="139" priority="266"/>
    <cfRule type="duplicateValues" dxfId="139" priority="267"/>
    <cfRule type="duplicateValues" dxfId="139" priority="268"/>
    <cfRule type="duplicateValues" dxfId="139" priority="269"/>
    <cfRule type="duplicateValues" dxfId="139" priority="270"/>
    <cfRule type="duplicateValues" dxfId="139" priority="271"/>
    <cfRule type="duplicateValues" dxfId="139" priority="272"/>
    <cfRule type="duplicateValues" dxfId="139" priority="273"/>
    <cfRule type="duplicateValues" dxfId="139" priority="274"/>
    <cfRule type="duplicateValues" dxfId="139" priority="275"/>
    <cfRule type="duplicateValues" dxfId="139" priority="276"/>
    <cfRule type="duplicateValues" dxfId="139" priority="277"/>
    <cfRule type="duplicateValues" dxfId="139" priority="278"/>
    <cfRule type="duplicateValues" dxfId="139" priority="279"/>
    <cfRule type="duplicateValues" dxfId="139" priority="280"/>
    <cfRule type="duplicateValues" dxfId="139" priority="281"/>
    <cfRule type="duplicateValues" dxfId="139" priority="282"/>
  </conditionalFormatting>
  <conditionalFormatting sqref="A80">
    <cfRule type="duplicateValues" dxfId="139" priority="175"/>
    <cfRule type="duplicateValues" dxfId="139" priority="176"/>
    <cfRule type="duplicateValues" dxfId="139" priority="177"/>
    <cfRule type="duplicateValues" dxfId="139" priority="178"/>
    <cfRule type="duplicateValues" dxfId="139" priority="179"/>
    <cfRule type="duplicateValues" dxfId="139" priority="180"/>
    <cfRule type="duplicateValues" dxfId="139" priority="181"/>
    <cfRule type="duplicateValues" dxfId="139" priority="182"/>
    <cfRule type="duplicateValues" dxfId="139" priority="183"/>
    <cfRule type="duplicateValues" dxfId="139" priority="184"/>
    <cfRule type="duplicateValues" dxfId="139" priority="185"/>
    <cfRule type="duplicateValues" dxfId="139" priority="186"/>
    <cfRule type="duplicateValues" dxfId="139" priority="187"/>
    <cfRule type="duplicateValues" dxfId="139" priority="188"/>
    <cfRule type="duplicateValues" dxfId="139" priority="189"/>
    <cfRule type="duplicateValues" dxfId="139" priority="190"/>
    <cfRule type="duplicateValues" dxfId="139" priority="191"/>
    <cfRule type="duplicateValues" dxfId="139" priority="192"/>
    <cfRule type="duplicateValues" dxfId="139" priority="193"/>
    <cfRule type="duplicateValues" dxfId="139" priority="194"/>
    <cfRule type="duplicateValues" dxfId="139" priority="195"/>
    <cfRule type="duplicateValues" dxfId="139" priority="196"/>
    <cfRule type="duplicateValues" dxfId="139" priority="197"/>
    <cfRule type="duplicateValues" dxfId="139" priority="198"/>
    <cfRule type="duplicateValues" dxfId="139" priority="199"/>
    <cfRule type="duplicateValues" dxfId="139" priority="200"/>
    <cfRule type="duplicateValues" dxfId="139" priority="201"/>
    <cfRule type="duplicateValues" dxfId="139" priority="202"/>
    <cfRule type="duplicateValues" dxfId="139" priority="203"/>
    <cfRule type="duplicateValues" dxfId="139" priority="204"/>
    <cfRule type="duplicateValues" dxfId="139" priority="205"/>
    <cfRule type="duplicateValues" dxfId="139" priority="206"/>
    <cfRule type="duplicateValues" dxfId="139" priority="207"/>
    <cfRule type="duplicateValues" dxfId="139" priority="208"/>
    <cfRule type="duplicateValues" dxfId="139" priority="209"/>
    <cfRule type="duplicateValues" dxfId="139" priority="210"/>
    <cfRule type="duplicateValues" dxfId="139" priority="211"/>
    <cfRule type="duplicateValues" dxfId="139" priority="212"/>
    <cfRule type="duplicateValues" dxfId="139" priority="213"/>
    <cfRule type="duplicateValues" dxfId="139" priority="214"/>
    <cfRule type="duplicateValues" dxfId="139" priority="215"/>
    <cfRule type="duplicateValues" dxfId="139" priority="216"/>
    <cfRule type="duplicateValues" dxfId="139" priority="217"/>
    <cfRule type="duplicateValues" dxfId="139" priority="218"/>
    <cfRule type="duplicateValues" dxfId="139" priority="219"/>
    <cfRule type="duplicateValues" dxfId="139" priority="220"/>
    <cfRule type="duplicateValues" dxfId="139" priority="221"/>
    <cfRule type="duplicateValues" dxfId="139" priority="222"/>
    <cfRule type="duplicateValues" dxfId="139" priority="223"/>
    <cfRule type="duplicateValues" dxfId="139" priority="224"/>
    <cfRule type="duplicateValues" dxfId="139" priority="225"/>
  </conditionalFormatting>
  <conditionalFormatting sqref="A57:A62">
    <cfRule type="duplicateValues" dxfId="139" priority="345"/>
    <cfRule type="duplicateValues" dxfId="139" priority="346"/>
  </conditionalFormatting>
  <conditionalFormatting sqref="A65:A87">
    <cfRule type="duplicateValues" dxfId="139" priority="171"/>
  </conditionalFormatting>
  <conditionalFormatting sqref="A74:A77">
    <cfRule type="duplicateValues" dxfId="139" priority="230"/>
    <cfRule type="duplicateValues" dxfId="139" priority="231"/>
  </conditionalFormatting>
  <conditionalFormatting sqref="A88:A100">
    <cfRule type="duplicateValues" dxfId="139" priority="52"/>
  </conditionalFormatting>
  <conditionalFormatting sqref="A88:A110">
    <cfRule type="duplicateValues" dxfId="139" priority="48"/>
  </conditionalFormatting>
  <conditionalFormatting sqref="A99:A100">
    <cfRule type="duplicateValues" dxfId="139" priority="53"/>
    <cfRule type="duplicateValues" dxfId="139" priority="54"/>
  </conditionalFormatting>
  <conditionalFormatting sqref="A101:A110">
    <cfRule type="duplicateValues" dxfId="139" priority="47"/>
    <cfRule type="duplicateValues" dxfId="139" priority="49"/>
    <cfRule type="duplicateValues" dxfId="139" priority="50"/>
    <cfRule type="duplicateValues" dxfId="139" priority="51"/>
  </conditionalFormatting>
  <conditionalFormatting sqref="A111:A114">
    <cfRule type="duplicateValues" dxfId="139" priority="32"/>
  </conditionalFormatting>
  <conditionalFormatting sqref="A113:A114">
    <cfRule type="duplicateValues" dxfId="139" priority="31"/>
    <cfRule type="duplicateValues" dxfId="139" priority="33"/>
    <cfRule type="duplicateValues" dxfId="139" priority="34"/>
    <cfRule type="duplicateValues" dxfId="139" priority="35"/>
  </conditionalFormatting>
  <conditionalFormatting sqref="E101:E102">
    <cfRule type="duplicateValues" dxfId="139" priority="59"/>
    <cfRule type="duplicateValues" dxfId="139" priority="60"/>
  </conditionalFormatting>
  <conditionalFormatting sqref="E103:E110">
    <cfRule type="duplicateValues" dxfId="139" priority="43"/>
    <cfRule type="duplicateValues" dxfId="139" priority="44"/>
    <cfRule type="duplicateValues" dxfId="139" priority="45"/>
    <cfRule type="duplicateValues" dxfId="139" priority="46"/>
  </conditionalFormatting>
  <conditionalFormatting sqref="A2:A4 A8:A9 A11">
    <cfRule type="duplicateValues" dxfId="139" priority="514"/>
    <cfRule type="duplicateValues" dxfId="139" priority="515"/>
    <cfRule type="duplicateValues" dxfId="139" priority="516"/>
    <cfRule type="duplicateValues" dxfId="139" priority="517"/>
  </conditionalFormatting>
  <conditionalFormatting sqref="A12:A13 A18:A25 A10 A33">
    <cfRule type="duplicateValues" dxfId="139" priority="509"/>
    <cfRule type="duplicateValues" dxfId="139" priority="510"/>
    <cfRule type="duplicateValues" dxfId="139" priority="511"/>
    <cfRule type="duplicateValues" dxfId="139" priority="512"/>
    <cfRule type="duplicateValues" dxfId="139" priority="513"/>
  </conditionalFormatting>
  <conditionalFormatting sqref="A26:A32 A37:A41 A44">
    <cfRule type="duplicateValues" dxfId="139" priority="487"/>
    <cfRule type="duplicateValues" dxfId="139" priority="488"/>
    <cfRule type="duplicateValues" dxfId="139" priority="489"/>
    <cfRule type="duplicateValues" dxfId="139" priority="490"/>
    <cfRule type="duplicateValues" dxfId="139" priority="491"/>
    <cfRule type="duplicateValues" dxfId="139" priority="492"/>
    <cfRule type="duplicateValues" dxfId="139" priority="493"/>
  </conditionalFormatting>
  <conditionalFormatting sqref="A45:A56 A42:A43">
    <cfRule type="duplicateValues" dxfId="139" priority="467"/>
    <cfRule type="duplicateValues" dxfId="139" priority="468"/>
    <cfRule type="duplicateValues" dxfId="139" priority="409"/>
  </conditionalFormatting>
  <conditionalFormatting sqref="A47:A55 A42:A43">
    <cfRule type="duplicateValues" dxfId="139" priority="469"/>
    <cfRule type="duplicateValues" dxfId="139" priority="470"/>
  </conditionalFormatting>
  <conditionalFormatting sqref="A57:A60 A62">
    <cfRule type="duplicateValues" dxfId="139" priority="402"/>
    <cfRule type="duplicateValues" dxfId="139" priority="403"/>
  </conditionalFormatting>
  <conditionalFormatting sqref="A65:A71 A81:A82">
    <cfRule type="duplicateValues" dxfId="139" priority="283"/>
    <cfRule type="duplicateValues" dxfId="139" priority="284"/>
  </conditionalFormatting>
  <conditionalFormatting sqref="A65:A77 A81:A82">
    <cfRule type="duplicateValues" dxfId="139" priority="228"/>
    <cfRule type="duplicateValues" dxfId="139" priority="229"/>
  </conditionalFormatting>
  <conditionalFormatting sqref="E65:E66 E70:E77">
    <cfRule type="duplicateValues" dxfId="139" priority="114"/>
    <cfRule type="duplicateValues" dxfId="139" priority="115"/>
    <cfRule type="duplicateValues" dxfId="139" priority="169"/>
    <cfRule type="duplicateValues" dxfId="139" priority="170"/>
  </conditionalFormatting>
  <conditionalFormatting sqref="E65:E66 E70:E80 E85:E102">
    <cfRule type="duplicateValues" dxfId="139" priority="57"/>
  </conditionalFormatting>
  <conditionalFormatting sqref="A78:A79 A83:A87">
    <cfRule type="duplicateValues" dxfId="139" priority="226"/>
    <cfRule type="duplicateValues" dxfId="139" priority="227"/>
  </conditionalFormatting>
  <conditionalFormatting sqref="A78:A80 A83:A87">
    <cfRule type="duplicateValues" dxfId="139" priority="172"/>
  </conditionalFormatting>
  <conditionalFormatting sqref="E78:E80 E85:E90">
    <cfRule type="duplicateValues" dxfId="139" priority="112"/>
    <cfRule type="duplicateValues" dxfId="139" priority="113"/>
  </conditionalFormatting>
  <conditionalFormatting sqref="E78:E80 E85:E102">
    <cfRule type="duplicateValues" dxfId="139" priority="58"/>
  </conditionalFormatting>
  <conditionalFormatting sqref="A94:A98 A88:A92">
    <cfRule type="duplicateValues" dxfId="139" priority="55"/>
    <cfRule type="duplicateValues" dxfId="139" priority="56"/>
  </conditionalFormatting>
  <conditionalFormatting sqref="A111 A112">
    <cfRule type="duplicateValues" dxfId="139" priority="38"/>
    <cfRule type="duplicateValues" dxfId="139" priority="37"/>
    <cfRule type="duplicateValues" dxfId="139" priority="36"/>
  </conditionalFormatting>
  <conditionalFormatting sqref="A111:A120 A125:A127">
    <cfRule type="duplicateValues" dxfId="139" priority="25"/>
  </conditionalFormatting>
  <conditionalFormatting sqref="A115:A120 A125:A127">
    <cfRule type="duplicateValues" dxfId="139" priority="26"/>
    <cfRule type="duplicateValues" dxfId="139" priority="27"/>
    <cfRule type="duplicateValues" dxfId="139" priority="28"/>
    <cfRule type="duplicateValues" dxfId="139" priority="29"/>
    <cfRule type="duplicateValues" dxfId="139" priority="30"/>
  </conditionalFormatting>
  <dataValidations count="1">
    <dataValidation allowBlank="1" showInputMessage="1" showErrorMessage="1" sqref="C73"/>
  </dataValidations>
  <pageMargins left="0.75" right="0.75" top="1" bottom="1" header="0.5" footer="0.5"/>
  <headerFooter/>
  <ignoredErrors>
    <ignoredError sqref="C73" listDataValidation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2" workbookViewId="0">
      <selection activeCell="L114" sqref="L114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1199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79</v>
      </c>
      <c r="B2" s="4" t="s">
        <v>81</v>
      </c>
      <c r="C2" s="4" t="s">
        <v>1200</v>
      </c>
      <c r="D2" s="4" t="s">
        <v>1201</v>
      </c>
      <c r="E2" s="4" t="s">
        <v>1202</v>
      </c>
      <c r="F2" s="4" t="s">
        <v>1203</v>
      </c>
      <c r="G2" s="4" t="s">
        <v>1204</v>
      </c>
      <c r="H2" s="4" t="s">
        <v>1205</v>
      </c>
    </row>
    <row r="3" s="1" customFormat="1" ht="16.5" spans="1:8">
      <c r="A3" s="5">
        <v>1</v>
      </c>
      <c r="B3" s="6" t="s">
        <v>114</v>
      </c>
      <c r="C3" s="5" t="s">
        <v>1206</v>
      </c>
      <c r="D3" s="5" t="s">
        <v>1207</v>
      </c>
      <c r="E3" s="5" t="s">
        <v>1207</v>
      </c>
      <c r="F3" s="5" t="s">
        <v>1207</v>
      </c>
      <c r="G3" s="7" t="s">
        <v>1207</v>
      </c>
      <c r="H3" s="7" t="s">
        <v>1208</v>
      </c>
    </row>
    <row r="4" s="1" customFormat="1" ht="16.5" spans="1:8">
      <c r="A4" s="5">
        <v>2</v>
      </c>
      <c r="B4" s="8" t="s">
        <v>1209</v>
      </c>
      <c r="C4" s="5" t="s">
        <v>1207</v>
      </c>
      <c r="D4" s="9" t="s">
        <v>1207</v>
      </c>
      <c r="E4" s="9" t="s">
        <v>1210</v>
      </c>
      <c r="F4" s="5" t="s">
        <v>1210</v>
      </c>
      <c r="G4" s="7" t="s">
        <v>1211</v>
      </c>
      <c r="H4" s="7" t="s">
        <v>1212</v>
      </c>
    </row>
    <row r="5" s="1" customFormat="1" ht="16.5" spans="1:8">
      <c r="A5" s="5">
        <v>3</v>
      </c>
      <c r="B5" s="8" t="s">
        <v>1213</v>
      </c>
      <c r="C5" s="5" t="s">
        <v>1207</v>
      </c>
      <c r="D5" s="9" t="s">
        <v>1207</v>
      </c>
      <c r="E5" s="9" t="s">
        <v>1210</v>
      </c>
      <c r="F5" s="5" t="s">
        <v>1210</v>
      </c>
      <c r="G5" s="7" t="s">
        <v>1211</v>
      </c>
      <c r="H5" s="7" t="s">
        <v>1212</v>
      </c>
    </row>
    <row r="6" s="1" customFormat="1" ht="16.5" spans="1:8">
      <c r="A6" s="5">
        <v>4</v>
      </c>
      <c r="B6" s="10" t="s">
        <v>1214</v>
      </c>
      <c r="C6" s="5" t="s">
        <v>1207</v>
      </c>
      <c r="D6" s="5" t="s">
        <v>1215</v>
      </c>
      <c r="E6" s="5" t="s">
        <v>1216</v>
      </c>
      <c r="F6" s="5" t="s">
        <v>1207</v>
      </c>
      <c r="G6" s="7" t="s">
        <v>1217</v>
      </c>
      <c r="H6" s="7" t="s">
        <v>1218</v>
      </c>
    </row>
    <row r="7" s="1" customFormat="1" ht="16.5" spans="1:8">
      <c r="A7" s="5">
        <v>5</v>
      </c>
      <c r="B7" s="10" t="s">
        <v>1219</v>
      </c>
      <c r="C7" s="5" t="s">
        <v>1207</v>
      </c>
      <c r="D7" s="5" t="s">
        <v>1215</v>
      </c>
      <c r="E7" s="5" t="s">
        <v>1216</v>
      </c>
      <c r="F7" s="5" t="s">
        <v>1207</v>
      </c>
      <c r="G7" s="7" t="s">
        <v>1217</v>
      </c>
      <c r="H7" s="7" t="s">
        <v>1218</v>
      </c>
    </row>
    <row r="8" s="1" customFormat="1" ht="16.5" spans="1:8">
      <c r="A8" s="5">
        <v>6</v>
      </c>
      <c r="B8" s="6" t="s">
        <v>109</v>
      </c>
      <c r="C8" s="5" t="s">
        <v>1206</v>
      </c>
      <c r="D8" s="5" t="s">
        <v>1206</v>
      </c>
      <c r="E8" s="5" t="s">
        <v>1207</v>
      </c>
      <c r="F8" s="5" t="s">
        <v>1207</v>
      </c>
      <c r="G8" s="7" t="s">
        <v>1207</v>
      </c>
      <c r="H8" s="7" t="s">
        <v>1220</v>
      </c>
    </row>
    <row r="9" s="1" customFormat="1" ht="16.5" spans="1:8">
      <c r="A9" s="5">
        <v>7</v>
      </c>
      <c r="B9" s="6" t="s">
        <v>104</v>
      </c>
      <c r="C9" s="5" t="s">
        <v>1206</v>
      </c>
      <c r="D9" s="5" t="s">
        <v>1206</v>
      </c>
      <c r="E9" s="5" t="s">
        <v>1207</v>
      </c>
      <c r="F9" s="5" t="s">
        <v>1207</v>
      </c>
      <c r="G9" s="7" t="s">
        <v>1207</v>
      </c>
      <c r="H9" s="7" t="s">
        <v>1220</v>
      </c>
    </row>
    <row r="10" s="1" customFormat="1" ht="16.5" spans="1:8">
      <c r="A10" s="5">
        <v>8</v>
      </c>
      <c r="B10" s="6" t="s">
        <v>111</v>
      </c>
      <c r="C10" s="5" t="s">
        <v>1206</v>
      </c>
      <c r="D10" s="5" t="s">
        <v>1206</v>
      </c>
      <c r="E10" s="5" t="s">
        <v>1207</v>
      </c>
      <c r="F10" s="5" t="s">
        <v>1207</v>
      </c>
      <c r="G10" s="7" t="s">
        <v>1207</v>
      </c>
      <c r="H10" s="7" t="s">
        <v>1220</v>
      </c>
    </row>
    <row r="11" s="1" customFormat="1" ht="16.5" spans="1:8">
      <c r="A11" s="5">
        <v>9</v>
      </c>
      <c r="B11" s="11" t="s">
        <v>107</v>
      </c>
      <c r="C11" s="5" t="s">
        <v>1206</v>
      </c>
      <c r="D11" s="5" t="s">
        <v>1206</v>
      </c>
      <c r="E11" s="5" t="s">
        <v>1207</v>
      </c>
      <c r="F11" s="5" t="s">
        <v>1207</v>
      </c>
      <c r="G11" s="7" t="s">
        <v>1207</v>
      </c>
      <c r="H11" s="7" t="s">
        <v>1220</v>
      </c>
    </row>
    <row r="12" s="1" customFormat="1" ht="16.5" spans="1:8">
      <c r="A12" s="5">
        <v>10</v>
      </c>
      <c r="B12" s="12" t="s">
        <v>1221</v>
      </c>
      <c r="C12" s="5" t="s">
        <v>1207</v>
      </c>
      <c r="D12" s="5" t="s">
        <v>1210</v>
      </c>
      <c r="E12" s="5" t="s">
        <v>1210</v>
      </c>
      <c r="F12" s="5" t="s">
        <v>1210</v>
      </c>
      <c r="G12" s="7" t="s">
        <v>1211</v>
      </c>
      <c r="H12" s="7" t="s">
        <v>1222</v>
      </c>
    </row>
    <row r="13" s="1" customFormat="1" ht="16.5" spans="1:8">
      <c r="A13" s="5">
        <v>11</v>
      </c>
      <c r="B13" s="12" t="s">
        <v>1223</v>
      </c>
      <c r="C13" s="5" t="s">
        <v>1207</v>
      </c>
      <c r="D13" s="5" t="s">
        <v>1210</v>
      </c>
      <c r="E13" s="5" t="s">
        <v>1210</v>
      </c>
      <c r="F13" s="5" t="s">
        <v>1210</v>
      </c>
      <c r="G13" s="7" t="s">
        <v>1211</v>
      </c>
      <c r="H13" s="7" t="s">
        <v>1222</v>
      </c>
    </row>
    <row r="14" s="1" customFormat="1" ht="16.5" spans="1:8">
      <c r="A14" s="5">
        <v>12</v>
      </c>
      <c r="B14" s="12" t="s">
        <v>1224</v>
      </c>
      <c r="C14" s="5" t="s">
        <v>1207</v>
      </c>
      <c r="D14" s="9" t="s">
        <v>1207</v>
      </c>
      <c r="E14" s="9" t="s">
        <v>1210</v>
      </c>
      <c r="F14" s="5" t="s">
        <v>1210</v>
      </c>
      <c r="G14" s="7" t="s">
        <v>1211</v>
      </c>
      <c r="H14" s="7" t="s">
        <v>1222</v>
      </c>
    </row>
    <row r="15" s="1" customFormat="1" ht="16.5" spans="1:8">
      <c r="A15" s="5">
        <v>13</v>
      </c>
      <c r="B15" s="13" t="s">
        <v>1225</v>
      </c>
      <c r="C15" s="5" t="s">
        <v>1207</v>
      </c>
      <c r="D15" s="9" t="s">
        <v>1207</v>
      </c>
      <c r="E15" s="9" t="s">
        <v>1210</v>
      </c>
      <c r="F15" s="5" t="s">
        <v>1210</v>
      </c>
      <c r="G15" s="7" t="s">
        <v>1211</v>
      </c>
      <c r="H15" s="7" t="s">
        <v>1222</v>
      </c>
    </row>
    <row r="16" s="1" customFormat="1" ht="16.5" spans="1:8">
      <c r="A16" s="5">
        <v>14</v>
      </c>
      <c r="B16" s="8" t="s">
        <v>1226</v>
      </c>
      <c r="C16" s="5" t="s">
        <v>1207</v>
      </c>
      <c r="D16" s="9" t="s">
        <v>1207</v>
      </c>
      <c r="E16" s="9" t="s">
        <v>1210</v>
      </c>
      <c r="F16" s="5" t="s">
        <v>1210</v>
      </c>
      <c r="G16" s="7" t="s">
        <v>1211</v>
      </c>
      <c r="H16" s="7" t="s">
        <v>1222</v>
      </c>
    </row>
    <row r="17" s="1" customFormat="1" ht="16.5" spans="1:8">
      <c r="A17" s="5">
        <v>15</v>
      </c>
      <c r="B17" s="6" t="s">
        <v>1227</v>
      </c>
      <c r="C17" s="5" t="s">
        <v>1207</v>
      </c>
      <c r="D17" s="9" t="s">
        <v>1207</v>
      </c>
      <c r="E17" s="9" t="s">
        <v>1210</v>
      </c>
      <c r="F17" s="5" t="s">
        <v>1207</v>
      </c>
      <c r="G17" s="7" t="s">
        <v>1207</v>
      </c>
      <c r="H17" s="7" t="s">
        <v>1212</v>
      </c>
    </row>
    <row r="18" s="1" customFormat="1" ht="16.5" spans="1:8">
      <c r="A18" s="5">
        <v>16</v>
      </c>
      <c r="B18" s="6" t="s">
        <v>1228</v>
      </c>
      <c r="C18" s="5" t="s">
        <v>1207</v>
      </c>
      <c r="D18" s="9" t="s">
        <v>1207</v>
      </c>
      <c r="E18" s="9" t="s">
        <v>1210</v>
      </c>
      <c r="F18" s="5" t="s">
        <v>1207</v>
      </c>
      <c r="G18" s="7" t="s">
        <v>1207</v>
      </c>
      <c r="H18" s="7" t="s">
        <v>1212</v>
      </c>
    </row>
    <row r="19" s="1" customFormat="1" ht="16.5" spans="1:8">
      <c r="A19" s="5">
        <v>17</v>
      </c>
      <c r="B19" s="6" t="s">
        <v>1229</v>
      </c>
      <c r="C19" s="5" t="s">
        <v>1207</v>
      </c>
      <c r="D19" s="5" t="s">
        <v>1210</v>
      </c>
      <c r="E19" s="5" t="s">
        <v>1210</v>
      </c>
      <c r="F19" s="5" t="s">
        <v>1207</v>
      </c>
      <c r="G19" s="7" t="s">
        <v>1210</v>
      </c>
      <c r="H19" s="7" t="s">
        <v>1230</v>
      </c>
    </row>
    <row r="20" s="1" customFormat="1" ht="16.5" spans="1:8">
      <c r="A20" s="5">
        <v>18</v>
      </c>
      <c r="B20" s="6" t="s">
        <v>1231</v>
      </c>
      <c r="C20" s="5" t="s">
        <v>1207</v>
      </c>
      <c r="D20" s="5" t="s">
        <v>1210</v>
      </c>
      <c r="E20" s="5" t="s">
        <v>1210</v>
      </c>
      <c r="F20" s="5" t="s">
        <v>1207</v>
      </c>
      <c r="G20" s="7" t="s">
        <v>1210</v>
      </c>
      <c r="H20" s="7" t="s">
        <v>1230</v>
      </c>
    </row>
    <row r="21" s="1" customFormat="1" ht="16.5" spans="1:8">
      <c r="A21" s="5">
        <v>19</v>
      </c>
      <c r="B21" s="6" t="s">
        <v>1232</v>
      </c>
      <c r="C21" s="5" t="s">
        <v>1207</v>
      </c>
      <c r="D21" s="5" t="s">
        <v>1210</v>
      </c>
      <c r="E21" s="5" t="s">
        <v>1210</v>
      </c>
      <c r="F21" s="5" t="s">
        <v>1207</v>
      </c>
      <c r="G21" s="7" t="s">
        <v>1210</v>
      </c>
      <c r="H21" s="7" t="s">
        <v>1230</v>
      </c>
    </row>
    <row r="22" s="1" customFormat="1" ht="16.5" spans="1:8">
      <c r="A22" s="5">
        <v>20</v>
      </c>
      <c r="B22" s="6" t="s">
        <v>1233</v>
      </c>
      <c r="C22" s="5" t="s">
        <v>1207</v>
      </c>
      <c r="D22" s="5" t="s">
        <v>1210</v>
      </c>
      <c r="E22" s="5" t="s">
        <v>1210</v>
      </c>
      <c r="F22" s="5" t="s">
        <v>1207</v>
      </c>
      <c r="G22" s="7" t="s">
        <v>1210</v>
      </c>
      <c r="H22" s="7" t="s">
        <v>1230</v>
      </c>
    </row>
    <row r="23" s="1" customFormat="1" ht="16.5" spans="1:8">
      <c r="A23" s="5">
        <v>21</v>
      </c>
      <c r="B23" s="6" t="s">
        <v>1234</v>
      </c>
      <c r="C23" s="5" t="s">
        <v>1207</v>
      </c>
      <c r="D23" s="5" t="s">
        <v>1210</v>
      </c>
      <c r="E23" s="5" t="s">
        <v>1210</v>
      </c>
      <c r="F23" s="5" t="s">
        <v>1207</v>
      </c>
      <c r="G23" s="7" t="s">
        <v>1210</v>
      </c>
      <c r="H23" s="7" t="s">
        <v>1230</v>
      </c>
    </row>
    <row r="24" s="1" customFormat="1" ht="16.5" spans="1:8">
      <c r="A24" s="5">
        <v>22</v>
      </c>
      <c r="B24" s="6" t="s">
        <v>1235</v>
      </c>
      <c r="C24" s="5" t="s">
        <v>1207</v>
      </c>
      <c r="D24" s="5" t="s">
        <v>1210</v>
      </c>
      <c r="E24" s="5" t="s">
        <v>1210</v>
      </c>
      <c r="F24" s="5" t="s">
        <v>1207</v>
      </c>
      <c r="G24" s="7" t="s">
        <v>1210</v>
      </c>
      <c r="H24" s="7" t="s">
        <v>1230</v>
      </c>
    </row>
    <row r="25" s="1" customFormat="1" ht="16.5" spans="1:8">
      <c r="A25" s="5">
        <v>23</v>
      </c>
      <c r="B25" s="6" t="s">
        <v>1236</v>
      </c>
      <c r="C25" s="5" t="s">
        <v>1207</v>
      </c>
      <c r="D25" s="9" t="s">
        <v>1207</v>
      </c>
      <c r="E25" s="9" t="s">
        <v>1210</v>
      </c>
      <c r="F25" s="5" t="s">
        <v>1207</v>
      </c>
      <c r="G25" s="7" t="s">
        <v>1237</v>
      </c>
      <c r="H25" s="7" t="s">
        <v>1230</v>
      </c>
    </row>
    <row r="26" s="1" customFormat="1" ht="16.5" spans="1:8">
      <c r="A26" s="5">
        <v>24</v>
      </c>
      <c r="B26" s="6" t="s">
        <v>1238</v>
      </c>
      <c r="C26" s="5" t="s">
        <v>1207</v>
      </c>
      <c r="D26" s="9" t="s">
        <v>1207</v>
      </c>
      <c r="E26" s="9" t="s">
        <v>1210</v>
      </c>
      <c r="F26" s="5" t="s">
        <v>1207</v>
      </c>
      <c r="G26" s="7" t="s">
        <v>1207</v>
      </c>
      <c r="H26" s="7" t="s">
        <v>1230</v>
      </c>
    </row>
    <row r="27" s="1" customFormat="1" spans="1:8">
      <c r="A27" s="5">
        <v>25</v>
      </c>
      <c r="B27" s="14" t="s">
        <v>1239</v>
      </c>
      <c r="C27" s="5" t="s">
        <v>1207</v>
      </c>
      <c r="D27" s="5" t="s">
        <v>1210</v>
      </c>
      <c r="E27" s="5" t="s">
        <v>1210</v>
      </c>
      <c r="F27" s="5" t="s">
        <v>1207</v>
      </c>
      <c r="G27" s="7" t="s">
        <v>1210</v>
      </c>
      <c r="H27" s="7" t="s">
        <v>1230</v>
      </c>
    </row>
  </sheetData>
  <mergeCells count="1">
    <mergeCell ref="A1:H1"/>
  </mergeCells>
  <conditionalFormatting sqref="B3">
    <cfRule type="duplicateValues" dxfId="139" priority="89"/>
    <cfRule type="duplicateValues" dxfId="139" priority="85"/>
    <cfRule type="duplicateValues" dxfId="139" priority="81"/>
    <cfRule type="duplicateValues" dxfId="139" priority="77"/>
    <cfRule type="duplicateValues" dxfId="139" priority="73"/>
    <cfRule type="duplicateValues" dxfId="139" priority="69"/>
    <cfRule type="duplicateValues" dxfId="139" priority="65"/>
    <cfRule type="duplicateValues" dxfId="139" priority="61"/>
    <cfRule type="duplicateValues" dxfId="139" priority="57"/>
    <cfRule type="duplicateValues" dxfId="139" priority="53"/>
    <cfRule type="duplicateValues" dxfId="139" priority="49"/>
    <cfRule type="duplicateValues" dxfId="139" priority="45"/>
  </conditionalFormatting>
  <conditionalFormatting sqref="B8">
    <cfRule type="duplicateValues" dxfId="139" priority="88"/>
    <cfRule type="duplicateValues" dxfId="139" priority="84"/>
    <cfRule type="duplicateValues" dxfId="139" priority="80"/>
    <cfRule type="duplicateValues" dxfId="139" priority="76"/>
    <cfRule type="duplicateValues" dxfId="139" priority="72"/>
    <cfRule type="duplicateValues" dxfId="139" priority="68"/>
    <cfRule type="duplicateValues" dxfId="139" priority="64"/>
    <cfRule type="duplicateValues" dxfId="139" priority="60"/>
    <cfRule type="duplicateValues" dxfId="139" priority="56"/>
    <cfRule type="duplicateValues" dxfId="139" priority="52"/>
    <cfRule type="duplicateValues" dxfId="139" priority="48"/>
    <cfRule type="duplicateValues" dxfId="139" priority="44"/>
  </conditionalFormatting>
  <conditionalFormatting sqref="B9">
    <cfRule type="duplicateValues" dxfId="139" priority="87"/>
    <cfRule type="duplicateValues" dxfId="139" priority="83"/>
    <cfRule type="duplicateValues" dxfId="139" priority="79"/>
    <cfRule type="duplicateValues" dxfId="139" priority="75"/>
    <cfRule type="duplicateValues" dxfId="139" priority="71"/>
    <cfRule type="duplicateValues" dxfId="139" priority="67"/>
    <cfRule type="duplicateValues" dxfId="139" priority="63"/>
    <cfRule type="duplicateValues" dxfId="139" priority="59"/>
    <cfRule type="duplicateValues" dxfId="139" priority="55"/>
    <cfRule type="duplicateValues" dxfId="139" priority="51"/>
    <cfRule type="duplicateValues" dxfId="139" priority="47"/>
    <cfRule type="duplicateValues" dxfId="139" priority="43"/>
  </conditionalFormatting>
  <conditionalFormatting sqref="B10">
    <cfRule type="duplicateValues" dxfId="139" priority="86"/>
    <cfRule type="duplicateValues" dxfId="139" priority="82"/>
    <cfRule type="duplicateValues" dxfId="139" priority="78"/>
    <cfRule type="duplicateValues" dxfId="139" priority="74"/>
    <cfRule type="duplicateValues" dxfId="139" priority="70"/>
    <cfRule type="duplicateValues" dxfId="139" priority="66"/>
    <cfRule type="duplicateValues" dxfId="139" priority="62"/>
    <cfRule type="duplicateValues" dxfId="139" priority="58"/>
    <cfRule type="duplicateValues" dxfId="139" priority="54"/>
    <cfRule type="duplicateValues" dxfId="139" priority="50"/>
    <cfRule type="duplicateValues" dxfId="139" priority="46"/>
    <cfRule type="duplicateValues" dxfId="139" priority="42"/>
  </conditionalFormatting>
  <conditionalFormatting sqref="B11">
    <cfRule type="duplicateValues" dxfId="139" priority="41"/>
    <cfRule type="duplicateValues" dxfId="139" priority="40"/>
    <cfRule type="duplicateValues" dxfId="139" priority="39"/>
    <cfRule type="duplicateValues" dxfId="139" priority="38"/>
    <cfRule type="duplicateValues" dxfId="139" priority="37"/>
    <cfRule type="duplicateValues" dxfId="139" priority="36"/>
    <cfRule type="duplicateValues" dxfId="139" priority="35"/>
    <cfRule type="duplicateValues" dxfId="139" priority="34"/>
    <cfRule type="duplicateValues" dxfId="139" priority="33"/>
    <cfRule type="duplicateValues" dxfId="139" priority="32"/>
    <cfRule type="duplicateValues" dxfId="139" priority="31"/>
    <cfRule type="duplicateValues" dxfId="139" priority="30"/>
    <cfRule type="duplicateValues" dxfId="139" priority="29"/>
    <cfRule type="duplicateValues" dxfId="139" priority="28"/>
    <cfRule type="duplicateValues" dxfId="139" priority="27"/>
    <cfRule type="duplicateValues" dxfId="139" priority="26"/>
    <cfRule type="duplicateValues" dxfId="139" priority="25"/>
    <cfRule type="duplicateValues" dxfId="139" priority="24"/>
    <cfRule type="duplicateValues" dxfId="139" priority="23"/>
    <cfRule type="duplicateValues" dxfId="139" priority="22"/>
    <cfRule type="duplicateValues" dxfId="139" priority="21"/>
    <cfRule type="duplicateValues" dxfId="139" priority="20"/>
    <cfRule type="duplicateValues" dxfId="139" priority="19"/>
    <cfRule type="duplicateValues" dxfId="139" priority="18"/>
    <cfRule type="duplicateValues" dxfId="139" priority="17"/>
    <cfRule type="duplicateValues" dxfId="139" priority="16"/>
    <cfRule type="duplicateValues" dxfId="139" priority="15"/>
    <cfRule type="duplicateValues" dxfId="139" priority="14"/>
    <cfRule type="duplicateValues" dxfId="139" priority="13"/>
  </conditionalFormatting>
  <conditionalFormatting sqref="B16">
    <cfRule type="duplicateValues" dxfId="139" priority="6"/>
    <cfRule type="duplicateValues" dxfId="139" priority="5"/>
    <cfRule type="duplicateValues" dxfId="139" priority="4"/>
    <cfRule type="duplicateValues" dxfId="139" priority="3"/>
    <cfRule type="duplicateValues" dxfId="139" priority="2"/>
  </conditionalFormatting>
  <conditionalFormatting sqref="B3:B11">
    <cfRule type="duplicateValues" dxfId="139" priority="11"/>
  </conditionalFormatting>
  <conditionalFormatting sqref="B4:B7">
    <cfRule type="duplicateValues" dxfId="139" priority="92"/>
    <cfRule type="duplicateValues" dxfId="139" priority="91"/>
    <cfRule type="duplicateValues" dxfId="139" priority="90"/>
  </conditionalFormatting>
  <conditionalFormatting sqref="B12:B14">
    <cfRule type="duplicateValues" dxfId="139" priority="10"/>
  </conditionalFormatting>
  <conditionalFormatting sqref="B12:B15">
    <cfRule type="duplicateValues" dxfId="139" priority="9"/>
    <cfRule type="duplicateValues" dxfId="139" priority="8"/>
    <cfRule type="duplicateValues" dxfId="139" priority="7"/>
  </conditionalFormatting>
  <conditionalFormatting sqref="B17:B27">
    <cfRule type="duplicateValues" dxfId="139" priority="1"/>
  </conditionalFormatting>
  <conditionalFormatting sqref="B3 B8:B11">
    <cfRule type="duplicateValues" dxfId="139" priority="1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密码说明</vt:lpstr>
      <vt:lpstr>费用汇总（用款申请）</vt:lpstr>
      <vt:lpstr>费用分类汇总（薪酬）</vt:lpstr>
      <vt:lpstr>参保人数汇总</vt:lpstr>
      <vt:lpstr>1月</vt:lpstr>
      <vt:lpstr>2月</vt:lpstr>
      <vt:lpstr>3月</vt:lpstr>
      <vt:lpstr>Sheet3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2024-03-20T02:51:47Z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