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表一" sheetId="1" r:id="rId1"/>
    <sheet name="表二，河北第一批开票" sheetId="4" r:id="rId2"/>
    <sheet name="Sheet2" sheetId="2" r:id="rId3"/>
    <sheet name="Sheet3" sheetId="3" r:id="rId4"/>
  </sheets>
  <definedNames>
    <definedName name="_xlnm._FilterDatabase" localSheetId="0" hidden="1">表一!$A$1:$K$159</definedName>
    <definedName name="_xlnm._FilterDatabase" localSheetId="1" hidden="1">'表二，河北第一批开票'!$A$2:$F$94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<sst xmlns="http://schemas.openxmlformats.org/spreadsheetml/2006/main" count="1217" uniqueCount="345">
  <si>
    <t>QAD编码</t>
  </si>
  <si>
    <t>资产名称</t>
  </si>
  <si>
    <t>供应商</t>
  </si>
  <si>
    <t>账期/库龄</t>
  </si>
  <si>
    <t>计量单位</t>
  </si>
  <si>
    <t>潍坊账面数量</t>
  </si>
  <si>
    <t>账面单价</t>
  </si>
  <si>
    <t>帐面金额（净值）</t>
  </si>
  <si>
    <t>河北对潍坊暂估数据</t>
  </si>
  <si>
    <t>可以开票数据</t>
  </si>
  <si>
    <t>开票名称</t>
  </si>
  <si>
    <t>开票金额</t>
  </si>
  <si>
    <t>开票单价</t>
  </si>
  <si>
    <t>开票数量</t>
  </si>
  <si>
    <t>SHT0000084</t>
  </si>
  <si>
    <t>中重卡司机座泡沫</t>
  </si>
  <si>
    <t>河北光华荣昌汽车部件有限公司</t>
  </si>
  <si>
    <t>一年以上</t>
  </si>
  <si>
    <t>EA</t>
  </si>
  <si>
    <t>SHT0000092</t>
  </si>
  <si>
    <t>M4副司机左罩壳主动右舵</t>
  </si>
  <si>
    <t>SHT0000096</t>
  </si>
  <si>
    <t>M4副边调角器左副司机</t>
  </si>
  <si>
    <t>调节器</t>
  </si>
  <si>
    <t>SHT0000097</t>
  </si>
  <si>
    <t>新气囊主驾驶座升降把手</t>
  </si>
  <si>
    <t>升降把手</t>
  </si>
  <si>
    <t>SHT0000098</t>
  </si>
  <si>
    <t>新气囊气控升降手柄总成</t>
  </si>
  <si>
    <t>手柄</t>
  </si>
  <si>
    <t>SHT0000099</t>
  </si>
  <si>
    <t>M4底座模块化总成气囊型</t>
  </si>
  <si>
    <t>气囊</t>
  </si>
  <si>
    <t>SLT0000004</t>
  </si>
  <si>
    <t>右舵1695副司机背泡沫</t>
  </si>
  <si>
    <t>SLT0000031</t>
  </si>
  <si>
    <t>欧马可正司机背泡沫</t>
  </si>
  <si>
    <t>发泡</t>
  </si>
  <si>
    <t>SLT0000032</t>
  </si>
  <si>
    <t>欧马可正司机座泡沫</t>
  </si>
  <si>
    <t>SLT0000050</t>
  </si>
  <si>
    <t>M3右舵司机背</t>
  </si>
  <si>
    <t>布套</t>
  </si>
  <si>
    <t>SLT0000051</t>
  </si>
  <si>
    <t>M3右舵座框</t>
  </si>
  <si>
    <t>SLT0000052</t>
  </si>
  <si>
    <t>M3右舵装饰板</t>
  </si>
  <si>
    <t>塑料件</t>
  </si>
  <si>
    <t>SLT0000070</t>
  </si>
  <si>
    <t>欧马可副背泡沫1800</t>
  </si>
  <si>
    <t>SLT0000071</t>
  </si>
  <si>
    <t>欧马可副小背泡沫1800</t>
  </si>
  <si>
    <t>SLT0000072</t>
  </si>
  <si>
    <t>欧马可副座泡沫1800</t>
  </si>
  <si>
    <t>SLT0000087</t>
  </si>
  <si>
    <t>右舵1800副司机背泡沫</t>
  </si>
  <si>
    <t>SLT0000088</t>
  </si>
  <si>
    <t>右舵1800副司机小背</t>
  </si>
  <si>
    <t>SLT0000089</t>
  </si>
  <si>
    <t>右舵1800副司机座泡沫</t>
  </si>
  <si>
    <t>SLT0000096</t>
  </si>
  <si>
    <t>右舵1800副大背出口</t>
  </si>
  <si>
    <t>SLT0000097</t>
  </si>
  <si>
    <t>右舵1800副小背出口</t>
  </si>
  <si>
    <t>SLT0000100</t>
  </si>
  <si>
    <t>M3欧马可右舵小背折叠板</t>
  </si>
  <si>
    <t>SLT0000101</t>
  </si>
  <si>
    <t>双轴中连接板</t>
  </si>
  <si>
    <t>SLT0000135</t>
  </si>
  <si>
    <t>右舵1995副司机背泡沫</t>
  </si>
  <si>
    <t>SLT0000137</t>
  </si>
  <si>
    <t>右舵1995副司机座泡沫</t>
  </si>
  <si>
    <t>SLT0000151</t>
  </si>
  <si>
    <t>欧马可副背泡沫1995</t>
  </si>
  <si>
    <t>SLT0000152</t>
  </si>
  <si>
    <t>欧马可副小背泡沫1995</t>
  </si>
  <si>
    <t>SLT0000164</t>
  </si>
  <si>
    <t>95右舵卧铺泡沫</t>
  </si>
  <si>
    <t>SLT0000168</t>
  </si>
  <si>
    <t>6486司机背泡沫</t>
  </si>
  <si>
    <t>SLT0000169</t>
  </si>
  <si>
    <t>6486正司机垫泡沫</t>
  </si>
  <si>
    <t>SLT0000182</t>
  </si>
  <si>
    <t>6486副司机垫泡沫</t>
  </si>
  <si>
    <t>SLT0000205</t>
  </si>
  <si>
    <t>6486跨背泡沫含骨架</t>
  </si>
  <si>
    <t>SLT0000228</t>
  </si>
  <si>
    <t>6486折叠座泡沫(新）</t>
  </si>
  <si>
    <t>SLT0000316</t>
  </si>
  <si>
    <t>K1司机背泡沫（宽车）</t>
  </si>
  <si>
    <t>SLT0000317</t>
  </si>
  <si>
    <t>K1司机座泡沫（宽车）</t>
  </si>
  <si>
    <t>SLT0000344</t>
  </si>
  <si>
    <t>K1司机座泡沫窄体460</t>
  </si>
  <si>
    <t>SLT0000345</t>
  </si>
  <si>
    <t>K1司机背泡沫窄体460</t>
  </si>
  <si>
    <t>SLT0000366</t>
  </si>
  <si>
    <t>K1副司机经济型支架左</t>
  </si>
  <si>
    <t>SLT0000367</t>
  </si>
  <si>
    <t>K1副司机经济型支架右</t>
  </si>
  <si>
    <t>SLT0000386</t>
  </si>
  <si>
    <t>K1乘客双人左背泡沫</t>
  </si>
  <si>
    <t>SLT0000387</t>
  </si>
  <si>
    <t>K1乘客双人座泡沫左舵</t>
  </si>
  <si>
    <t>SLT0000388</t>
  </si>
  <si>
    <t>K1乘客双人右背泡沫</t>
  </si>
  <si>
    <t>SLT0000404</t>
  </si>
  <si>
    <t>K1单人座泡沫（左舵）</t>
  </si>
  <si>
    <t>SLT0000405</t>
  </si>
  <si>
    <t>K1单人背泡沫</t>
  </si>
  <si>
    <t>SLT0000421</t>
  </si>
  <si>
    <t>6486前翻6人背泡沫</t>
  </si>
  <si>
    <t>SLT0000422</t>
  </si>
  <si>
    <t>6486前翻6人座泡沫</t>
  </si>
  <si>
    <t>SLT0000432</t>
  </si>
  <si>
    <t>G9滑块（手柄轴）</t>
  </si>
  <si>
    <t>SLT0000443</t>
  </si>
  <si>
    <t>K1四人联体左背泡沫</t>
  </si>
  <si>
    <t>SLT0000444</t>
  </si>
  <si>
    <t>K1四人联体左座泡沫</t>
  </si>
  <si>
    <t>SLT0000467</t>
  </si>
  <si>
    <t>K1乘客一排三人座分体左</t>
  </si>
  <si>
    <t>SLT0000478</t>
  </si>
  <si>
    <t>K1三人背泡沫（窄体）</t>
  </si>
  <si>
    <t>SLT0000479</t>
  </si>
  <si>
    <t>K1三人联体座泡沫窄体</t>
  </si>
  <si>
    <t>SLT0000484</t>
  </si>
  <si>
    <t>KI5990双人座泡沫</t>
  </si>
  <si>
    <t>SLT0000488</t>
  </si>
  <si>
    <t>前翻10人座三点式泡沫</t>
  </si>
  <si>
    <t>SLT0000489</t>
  </si>
  <si>
    <t>前翻10人背三点式泡沫</t>
  </si>
  <si>
    <t>SLT0000499</t>
  </si>
  <si>
    <t>K1侧翻座骨架罩壳左正</t>
  </si>
  <si>
    <t>罩壳</t>
  </si>
  <si>
    <t>SLT0000500</t>
  </si>
  <si>
    <t>K1安全带罩壳</t>
  </si>
  <si>
    <t>SLT0000510</t>
  </si>
  <si>
    <t>K1侧翻左座泡沫</t>
  </si>
  <si>
    <t>SLT0000511</t>
  </si>
  <si>
    <t>K1侧翻左背泡沫</t>
  </si>
  <si>
    <t>SLT0000526</t>
  </si>
  <si>
    <t>K1侧翻座骨架罩壳右副</t>
  </si>
  <si>
    <t>SLT0000532</t>
  </si>
  <si>
    <t>K1侧翻右座泡沫</t>
  </si>
  <si>
    <t>SLT0000533</t>
  </si>
  <si>
    <t>K1侧翻右背泡沫</t>
  </si>
  <si>
    <t>SLT0000546</t>
  </si>
  <si>
    <t>K1一排四人座泡沫</t>
  </si>
  <si>
    <t>SLT0000547</t>
  </si>
  <si>
    <t>K1一排四人联体三人背</t>
  </si>
  <si>
    <t>SLT0000556</t>
  </si>
  <si>
    <t>K1四人联体右背泡沫</t>
  </si>
  <si>
    <t>SLT0000557</t>
  </si>
  <si>
    <t>K1四人联体右座泡沫</t>
  </si>
  <si>
    <t>SLT0000561</t>
  </si>
  <si>
    <t>K1单人座泡沫（右舵）</t>
  </si>
  <si>
    <t>SLT0000571</t>
  </si>
  <si>
    <t>K1乘客一排三人座右舵新</t>
  </si>
  <si>
    <t>SLT0000572</t>
  </si>
  <si>
    <t>K1乘客双人右背泡沫右舵</t>
  </si>
  <si>
    <t>SLT0000580</t>
  </si>
  <si>
    <t>K1乘客双人座泡沫右舵</t>
  </si>
  <si>
    <t>SLT0000587</t>
  </si>
  <si>
    <t>侧翻座骨架罩壳左1.5</t>
  </si>
  <si>
    <t>SLT0000589</t>
  </si>
  <si>
    <t>K1窄12座侧翻右背泡沫</t>
  </si>
  <si>
    <t>SLT0000590</t>
  </si>
  <si>
    <t>K1窄12座侧翻右座泡沫</t>
  </si>
  <si>
    <t>SLT0000593</t>
  </si>
  <si>
    <t>k1小侧翻拉带(长的）</t>
  </si>
  <si>
    <t>SLT0000598</t>
  </si>
  <si>
    <t>侧翻座骨架罩壳右1.5</t>
  </si>
  <si>
    <t>SLT0000600</t>
  </si>
  <si>
    <t>K1窄12座侧翻左背泡沫</t>
  </si>
  <si>
    <t>SLT0000601</t>
  </si>
  <si>
    <t>K1窄12座侧翻左座泡沫</t>
  </si>
  <si>
    <t>SLT0000608</t>
  </si>
  <si>
    <t>K1乘客双人背泡沫窄体</t>
  </si>
  <si>
    <t>SLT0000609</t>
  </si>
  <si>
    <t>K1乘客双人座泡沫窄体</t>
  </si>
  <si>
    <t>SLT0000626</t>
  </si>
  <si>
    <t>K1窄车三排三人座泡沫</t>
  </si>
  <si>
    <t>SLT0000627</t>
  </si>
  <si>
    <t>K1窄车三排三人背泡沫</t>
  </si>
  <si>
    <t>SLT0000643</t>
  </si>
  <si>
    <t>K1单人座泡沫（窄体）</t>
  </si>
  <si>
    <t>SLT0000644</t>
  </si>
  <si>
    <t>K1单人背泡沫窄体三排</t>
  </si>
  <si>
    <t>SLT0000649</t>
  </si>
  <si>
    <t>K1侧翻左背窄体15人</t>
  </si>
  <si>
    <t>SLT0000661</t>
  </si>
  <si>
    <t>K1中间座泡沫（窄体）</t>
  </si>
  <si>
    <t>SLT0000662</t>
  </si>
  <si>
    <t>K1中间背泡沫（窄体）</t>
  </si>
  <si>
    <t>SLT0000671</t>
  </si>
  <si>
    <t>欧曼中间背泡沫</t>
  </si>
  <si>
    <t>SLT0000690</t>
  </si>
  <si>
    <t>奥铃升级正司机背1995</t>
  </si>
  <si>
    <t>SLT0000691</t>
  </si>
  <si>
    <t>奥铃升级正座泡沫1995</t>
  </si>
  <si>
    <t>SLT0000710</t>
  </si>
  <si>
    <t>1695副司机背泡沫</t>
  </si>
  <si>
    <t>SLT0000725</t>
  </si>
  <si>
    <t>奥铃升级副背泡沫1995</t>
  </si>
  <si>
    <t>SLT0000727</t>
  </si>
  <si>
    <t>奥铃小背升级泡沫1995</t>
  </si>
  <si>
    <t>SLT0000728</t>
  </si>
  <si>
    <t>副司机背布套</t>
  </si>
  <si>
    <t>SLT0000743</t>
  </si>
  <si>
    <t>奥铃升级直角副司机座</t>
  </si>
  <si>
    <t>SLT0000745</t>
  </si>
  <si>
    <t>1800小背布套</t>
  </si>
  <si>
    <t>SLT0000752</t>
  </si>
  <si>
    <t>1800副司机座泡沫</t>
  </si>
  <si>
    <t>SLT0000770</t>
  </si>
  <si>
    <t>M31995卧铺布套</t>
  </si>
  <si>
    <t>SLT0000775</t>
  </si>
  <si>
    <t>M4左侧护板</t>
  </si>
  <si>
    <t>SLT0000806</t>
  </si>
  <si>
    <t>M4螺栓饰盖（黑色）</t>
  </si>
  <si>
    <t>SLT0000826</t>
  </si>
  <si>
    <t>M4主司机前升降器手柄前</t>
  </si>
  <si>
    <t>SLT0000827</t>
  </si>
  <si>
    <t>M4主司机后升降器手柄后</t>
  </si>
  <si>
    <t>SLT0000828</t>
  </si>
  <si>
    <t>M4调角器解锁把手（左）</t>
  </si>
  <si>
    <t>SLT0000834</t>
  </si>
  <si>
    <t>M4调角器解锁把手（右）</t>
  </si>
  <si>
    <t>SLT0000865</t>
  </si>
  <si>
    <t>M3出口1800卧铺布套</t>
  </si>
  <si>
    <t>SLT0000874</t>
  </si>
  <si>
    <t>M4杂物盒盖（新）黑色</t>
  </si>
  <si>
    <t>SLT0000875</t>
  </si>
  <si>
    <t>M4杂物盒底（新）黑色</t>
  </si>
  <si>
    <t>SLT0001043</t>
  </si>
  <si>
    <t>K1乘客马来左背右舵</t>
  </si>
  <si>
    <t>骨架</t>
  </si>
  <si>
    <t>SLT0001044</t>
  </si>
  <si>
    <t>K1乘客马来右背泡沫右舵</t>
  </si>
  <si>
    <t>SLT0001045</t>
  </si>
  <si>
    <t>K1马来双人座泡沫窄右舵</t>
  </si>
  <si>
    <t>SLT0001053</t>
  </si>
  <si>
    <t>K1马来单人座泡沫窄右舵</t>
  </si>
  <si>
    <t>SLT0001130</t>
  </si>
  <si>
    <t>K1窄车右舵单人座泡沫</t>
  </si>
  <si>
    <t>SLT0001131</t>
  </si>
  <si>
    <t>K1窄车右舵双人座泡沫</t>
  </si>
  <si>
    <t>SLT0001587</t>
  </si>
  <si>
    <t>精细化-1800正背布套</t>
  </si>
  <si>
    <t>SLT0001588</t>
  </si>
  <si>
    <t>精细化-1800副背布套</t>
  </si>
  <si>
    <t>SLT0001626</t>
  </si>
  <si>
    <t>J7F副驾驶员座垫泡沫</t>
  </si>
  <si>
    <t>SLT0001629</t>
  </si>
  <si>
    <t>前座副靠背泡沫</t>
  </si>
  <si>
    <t>SLT0001630</t>
  </si>
  <si>
    <t>精细化-1800副座布套</t>
  </si>
  <si>
    <t>SLT0001631</t>
  </si>
  <si>
    <t>精细化-1800小背布套</t>
  </si>
  <si>
    <t>SLT0001632</t>
  </si>
  <si>
    <t>精细化-1800正座布套</t>
  </si>
  <si>
    <t>SLT0001806</t>
  </si>
  <si>
    <t>J6F-1895小背泡沫</t>
  </si>
  <si>
    <t>SLT0001807</t>
  </si>
  <si>
    <t>J6F-1895副座泡沫</t>
  </si>
  <si>
    <t>SLT0002106</t>
  </si>
  <si>
    <t>薄膜</t>
  </si>
  <si>
    <t>SLT0002118</t>
  </si>
  <si>
    <t>驾驶员靠背泡沫</t>
  </si>
  <si>
    <t>SLT0002119</t>
  </si>
  <si>
    <t>驾驶员靠背通风护面总成</t>
  </si>
  <si>
    <t>面套</t>
  </si>
  <si>
    <t>SLT0002121</t>
  </si>
  <si>
    <t>驾驶员靠背上骨架焊接总成</t>
  </si>
  <si>
    <t>SLT0002125</t>
  </si>
  <si>
    <t>驾驶员座垫前横梁</t>
  </si>
  <si>
    <t>SLT0002127</t>
  </si>
  <si>
    <t>驾驶员座垫泡沫</t>
  </si>
  <si>
    <t>SLT0002128</t>
  </si>
  <si>
    <t>驾驶员座垫通风护面总成</t>
  </si>
  <si>
    <t>SLT0002132</t>
  </si>
  <si>
    <t>驾驶员左侧护板有孔</t>
  </si>
  <si>
    <t>护板</t>
  </si>
  <si>
    <t>SLT0002133</t>
  </si>
  <si>
    <t>驾驶员左侧护板</t>
  </si>
  <si>
    <t>SLT0002134</t>
  </si>
  <si>
    <t>驾驶员右侧护板J6F</t>
  </si>
  <si>
    <t>SLT0002135</t>
  </si>
  <si>
    <t>调角器手柄虎 V J7F</t>
  </si>
  <si>
    <t>SLT0002150</t>
  </si>
  <si>
    <t>中间座靠背泡沫</t>
  </si>
  <si>
    <t>SLT0002152</t>
  </si>
  <si>
    <t>中间座靠背护面总成</t>
  </si>
  <si>
    <t>SLT0002153</t>
  </si>
  <si>
    <t>1730小背置物盒</t>
  </si>
  <si>
    <t>SLT0002158</t>
  </si>
  <si>
    <t>副驾驶2010普通面套</t>
  </si>
  <si>
    <t>SLT0002160</t>
  </si>
  <si>
    <t>副驾驶员座垫护面总成</t>
  </si>
  <si>
    <t>SLT0002178</t>
  </si>
  <si>
    <t>驾驶员靠背护面总成</t>
  </si>
  <si>
    <t>SLT0002182</t>
  </si>
  <si>
    <t>驾驶员座垫泡沫总成无通风</t>
  </si>
  <si>
    <t>SLT0002187</t>
  </si>
  <si>
    <t>前座副靠背面套</t>
  </si>
  <si>
    <t>SLT0002290</t>
  </si>
  <si>
    <t>M3排半1800小背布套</t>
  </si>
  <si>
    <t>SLT0002327</t>
  </si>
  <si>
    <t>J6F-2010小背泡沫</t>
  </si>
  <si>
    <t>SLT0002427</t>
  </si>
  <si>
    <t>驾驶员座垫护面普通面套</t>
  </si>
  <si>
    <t>SLT0002430</t>
  </si>
  <si>
    <t>J7F-AA95小背布套</t>
  </si>
  <si>
    <t>SLT0002433</t>
  </si>
  <si>
    <t>J7F-AA95副座</t>
  </si>
  <si>
    <t>SLT0002442</t>
  </si>
  <si>
    <t>驾驶员头枕织物护面总成</t>
  </si>
  <si>
    <t>SLT0002443</t>
  </si>
  <si>
    <t>J7FAA95正背不通风</t>
  </si>
  <si>
    <t>SLT0002444</t>
  </si>
  <si>
    <t>J7F-AA95正不通风</t>
  </si>
  <si>
    <t>SLT0002445</t>
  </si>
  <si>
    <t>J7FAA95副背不通风</t>
  </si>
  <si>
    <t>SLT0002447</t>
  </si>
  <si>
    <t>前座副靠背通风面套总成</t>
  </si>
  <si>
    <t>SLT0010053</t>
  </si>
  <si>
    <t>小背储物盒上盒</t>
  </si>
  <si>
    <t>SLT0010054</t>
  </si>
  <si>
    <t>小背储物盒下盒</t>
  </si>
  <si>
    <t>SLT0010148</t>
  </si>
  <si>
    <t>虎V正司机背泡沫</t>
  </si>
  <si>
    <t>SLT0010149</t>
  </si>
  <si>
    <t>虎V正司机座泡沫dui</t>
  </si>
  <si>
    <t>SLT0010150</t>
  </si>
  <si>
    <t>虎V副司机背泡沫</t>
  </si>
  <si>
    <t>SLT0010151</t>
  </si>
  <si>
    <t>虎V副司机座泡沫</t>
  </si>
  <si>
    <t>SLT0010189</t>
  </si>
  <si>
    <t>副驾驶员座垫通风护面总成</t>
  </si>
  <si>
    <t>SLT0010195</t>
  </si>
  <si>
    <t>标黄色部分按实际的QAD代码，物料名称，数量开票</t>
  </si>
  <si>
    <t>未标记颜色的，开票无QAD号，名称模糊</t>
  </si>
  <si>
    <t>前期转移物料第一批开票</t>
  </si>
  <si>
    <t>金额（不含税）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</si>
</sst>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43" fontId="1" fillId="0" borderId="1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7"/>
  <sheetViews>
    <sheetView workbookViewId="0">
      <pane xSplit="2" ySplit="1" topLeftCell="D129" activePane="bottomRight" state="frozenSplit"/>
      <selection/>
      <selection pane="topRight"/>
      <selection pane="bottomLeft"/>
      <selection pane="bottomRight" activeCell="P2" sqref="P2:P159"/>
    </sheetView>
  </sheetViews>
  <sheetFormatPr defaultColWidth="8.89166666666667" defaultRowHeight="13.5"/>
  <cols>
    <col min="1" max="1" width="14.5583333333333" customWidth="1"/>
    <col min="2" max="2" width="27.6666666666667" customWidth="1"/>
    <col min="3" max="3" width="32.1083333333333" customWidth="1"/>
    <col min="6" max="6" width="8.89166666666667" style="1"/>
    <col min="7" max="7" width="14.125"/>
    <col min="8" max="8" width="10.375" customWidth="1"/>
    <col min="9" max="9" width="18.75" customWidth="1"/>
    <col min="10" max="10" width="14.1083333333333" customWidth="1"/>
    <col min="12" max="12" width="12.875" customWidth="1"/>
    <col min="13" max="14" width="12.625"/>
    <col min="16" max="16" width="12.625"/>
  </cols>
  <sheetData>
    <row r="1" ht="36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9" t="s">
        <v>7</v>
      </c>
      <c r="I1" t="s">
        <v>8</v>
      </c>
      <c r="J1" t="s">
        <v>9</v>
      </c>
      <c r="K1" t="s">
        <v>10</v>
      </c>
      <c r="M1" s="10" t="s">
        <v>11</v>
      </c>
      <c r="N1" s="10" t="s">
        <v>12</v>
      </c>
      <c r="O1" s="10" t="s">
        <v>13</v>
      </c>
    </row>
    <row r="2" ht="16.5" spans="1:16">
      <c r="A2" s="4" t="s">
        <v>14</v>
      </c>
      <c r="B2" s="4" t="s">
        <v>15</v>
      </c>
      <c r="C2" s="8" t="s">
        <v>16</v>
      </c>
      <c r="D2" s="8" t="s">
        <v>17</v>
      </c>
      <c r="E2" s="5" t="s">
        <v>18</v>
      </c>
      <c r="F2" s="6">
        <v>43</v>
      </c>
      <c r="G2" s="7">
        <f>H2/F2</f>
        <v>18.5</v>
      </c>
      <c r="H2" s="8">
        <v>795.5</v>
      </c>
      <c r="I2">
        <v>101</v>
      </c>
      <c r="J2" s="11">
        <f>F2</f>
        <v>43</v>
      </c>
      <c r="L2">
        <f>H2/$H$159*$H$167</f>
        <v>152.082400183114</v>
      </c>
      <c r="M2">
        <f>ROUND(H2+L2,2)</f>
        <v>947.58</v>
      </c>
      <c r="N2" s="12">
        <f>M2/F2</f>
        <v>22.0367441860465</v>
      </c>
      <c r="O2">
        <f>F2</f>
        <v>43</v>
      </c>
      <c r="P2">
        <f>J2*G2</f>
        <v>795.5</v>
      </c>
    </row>
    <row r="3" ht="16.5" spans="1:16">
      <c r="A3" s="4" t="s">
        <v>19</v>
      </c>
      <c r="B3" s="4" t="s">
        <v>20</v>
      </c>
      <c r="C3" s="8" t="s">
        <v>16</v>
      </c>
      <c r="D3" s="8" t="s">
        <v>17</v>
      </c>
      <c r="E3" s="5" t="s">
        <v>18</v>
      </c>
      <c r="F3" s="6">
        <v>13</v>
      </c>
      <c r="G3" s="7">
        <f t="shared" ref="G3:G34" si="0">H3/F3</f>
        <v>2.33</v>
      </c>
      <c r="H3" s="8">
        <v>30.29</v>
      </c>
      <c r="I3">
        <v>15</v>
      </c>
      <c r="J3" s="11">
        <f>F3</f>
        <v>13</v>
      </c>
      <c r="L3">
        <f t="shared" ref="L3:L34" si="1">H3/$H$159*$H$167</f>
        <v>5.79079308805344</v>
      </c>
      <c r="M3">
        <f t="shared" ref="M3:M34" si="2">ROUND(H3+L3,2)</f>
        <v>36.08</v>
      </c>
      <c r="N3" s="12">
        <f t="shared" ref="N3:N34" si="3">M3/F3</f>
        <v>2.77538461538461</v>
      </c>
      <c r="O3">
        <f t="shared" ref="O3:O34" si="4">F3</f>
        <v>13</v>
      </c>
      <c r="P3">
        <f t="shared" ref="P3:P34" si="5">J3*G3</f>
        <v>30.29</v>
      </c>
    </row>
    <row r="4" ht="16.5" spans="1:16">
      <c r="A4" s="8" t="s">
        <v>21</v>
      </c>
      <c r="B4" s="8" t="s">
        <v>22</v>
      </c>
      <c r="C4" s="8" t="s">
        <v>16</v>
      </c>
      <c r="D4" s="8" t="s">
        <v>17</v>
      </c>
      <c r="E4" s="5" t="s">
        <v>18</v>
      </c>
      <c r="F4" s="6">
        <v>17</v>
      </c>
      <c r="G4" s="7">
        <f t="shared" si="0"/>
        <v>13.7</v>
      </c>
      <c r="H4" s="8">
        <v>232.9</v>
      </c>
      <c r="I4">
        <v>0</v>
      </c>
      <c r="J4">
        <f t="shared" ref="J4:J7" si="6">I4</f>
        <v>0</v>
      </c>
      <c r="K4" t="s">
        <v>23</v>
      </c>
      <c r="L4">
        <f t="shared" si="1"/>
        <v>44.5254443779348</v>
      </c>
      <c r="M4">
        <f t="shared" si="2"/>
        <v>277.43</v>
      </c>
      <c r="N4" s="12">
        <f t="shared" si="3"/>
        <v>16.3194117647059</v>
      </c>
      <c r="O4">
        <f t="shared" si="4"/>
        <v>17</v>
      </c>
      <c r="P4">
        <f t="shared" si="5"/>
        <v>0</v>
      </c>
    </row>
    <row r="5" ht="16.5" spans="1:16">
      <c r="A5" s="8" t="s">
        <v>24</v>
      </c>
      <c r="B5" s="8" t="s">
        <v>25</v>
      </c>
      <c r="C5" s="8" t="s">
        <v>16</v>
      </c>
      <c r="D5" s="8" t="s">
        <v>17</v>
      </c>
      <c r="E5" s="5" t="s">
        <v>18</v>
      </c>
      <c r="F5" s="6">
        <v>174</v>
      </c>
      <c r="G5" s="7">
        <f t="shared" si="0"/>
        <v>2.49729885057471</v>
      </c>
      <c r="H5" s="8">
        <v>434.53</v>
      </c>
      <c r="I5">
        <v>0</v>
      </c>
      <c r="J5">
        <f t="shared" si="6"/>
        <v>0</v>
      </c>
      <c r="K5" t="s">
        <v>26</v>
      </c>
      <c r="L5">
        <f t="shared" si="1"/>
        <v>83.0727408567798</v>
      </c>
      <c r="M5">
        <f t="shared" si="2"/>
        <v>517.6</v>
      </c>
      <c r="N5" s="12">
        <f t="shared" si="3"/>
        <v>2.97471264367816</v>
      </c>
      <c r="O5">
        <f t="shared" si="4"/>
        <v>174</v>
      </c>
      <c r="P5">
        <f t="shared" si="5"/>
        <v>0</v>
      </c>
    </row>
    <row r="6" ht="16.5" spans="1:16">
      <c r="A6" s="8" t="s">
        <v>27</v>
      </c>
      <c r="B6" s="8" t="s">
        <v>28</v>
      </c>
      <c r="C6" s="8" t="s">
        <v>16</v>
      </c>
      <c r="D6" s="8" t="s">
        <v>17</v>
      </c>
      <c r="E6" s="5" t="s">
        <v>18</v>
      </c>
      <c r="F6" s="6">
        <v>191</v>
      </c>
      <c r="G6" s="7">
        <f t="shared" si="0"/>
        <v>66.0146073298429</v>
      </c>
      <c r="H6" s="8">
        <v>12608.79</v>
      </c>
      <c r="I6">
        <v>0</v>
      </c>
      <c r="J6">
        <f t="shared" si="6"/>
        <v>0</v>
      </c>
      <c r="K6" t="s">
        <v>29</v>
      </c>
      <c r="L6">
        <f t="shared" si="1"/>
        <v>2410.52802841589</v>
      </c>
      <c r="M6">
        <f t="shared" si="2"/>
        <v>15019.32</v>
      </c>
      <c r="N6" s="12">
        <f t="shared" si="3"/>
        <v>78.6351832460733</v>
      </c>
      <c r="O6">
        <f t="shared" si="4"/>
        <v>191</v>
      </c>
      <c r="P6">
        <f t="shared" si="5"/>
        <v>0</v>
      </c>
    </row>
    <row r="7" ht="16.5" spans="1:16">
      <c r="A7" s="8" t="s">
        <v>30</v>
      </c>
      <c r="B7" s="8" t="s">
        <v>31</v>
      </c>
      <c r="C7" s="8" t="s">
        <v>16</v>
      </c>
      <c r="D7" s="8" t="s">
        <v>17</v>
      </c>
      <c r="E7" s="5" t="s">
        <v>18</v>
      </c>
      <c r="F7" s="6">
        <v>18</v>
      </c>
      <c r="G7" s="7">
        <f t="shared" si="0"/>
        <v>362.53</v>
      </c>
      <c r="H7" s="8">
        <v>6525.54</v>
      </c>
      <c r="I7">
        <v>0</v>
      </c>
      <c r="J7">
        <f t="shared" si="6"/>
        <v>0</v>
      </c>
      <c r="K7" t="s">
        <v>32</v>
      </c>
      <c r="L7">
        <f t="shared" si="1"/>
        <v>1247.54215674534</v>
      </c>
      <c r="M7">
        <f t="shared" si="2"/>
        <v>7773.08</v>
      </c>
      <c r="N7" s="12">
        <f t="shared" si="3"/>
        <v>431.837777777778</v>
      </c>
      <c r="O7">
        <f t="shared" si="4"/>
        <v>18</v>
      </c>
      <c r="P7">
        <f t="shared" si="5"/>
        <v>0</v>
      </c>
    </row>
    <row r="8" ht="16.5" spans="1:16">
      <c r="A8" s="4" t="s">
        <v>33</v>
      </c>
      <c r="B8" s="4" t="s">
        <v>34</v>
      </c>
      <c r="C8" s="8" t="s">
        <v>16</v>
      </c>
      <c r="D8" s="8" t="s">
        <v>17</v>
      </c>
      <c r="E8" s="5" t="s">
        <v>18</v>
      </c>
      <c r="F8" s="6">
        <v>52</v>
      </c>
      <c r="G8" s="7">
        <f t="shared" si="0"/>
        <v>30.34</v>
      </c>
      <c r="H8" s="8">
        <v>1577.68</v>
      </c>
      <c r="I8">
        <v>91</v>
      </c>
      <c r="J8" s="11">
        <f>F8</f>
        <v>52</v>
      </c>
      <c r="L8">
        <f t="shared" si="1"/>
        <v>301.618304363161</v>
      </c>
      <c r="M8">
        <f t="shared" si="2"/>
        <v>1879.3</v>
      </c>
      <c r="N8" s="12">
        <f t="shared" si="3"/>
        <v>36.1403846153846</v>
      </c>
      <c r="O8">
        <f t="shared" si="4"/>
        <v>52</v>
      </c>
      <c r="P8">
        <f t="shared" si="5"/>
        <v>1577.68</v>
      </c>
    </row>
    <row r="9" ht="16.5" spans="1:16">
      <c r="A9" s="8" t="s">
        <v>35</v>
      </c>
      <c r="B9" s="8" t="s">
        <v>36</v>
      </c>
      <c r="C9" s="8" t="s">
        <v>16</v>
      </c>
      <c r="D9" s="8" t="s">
        <v>17</v>
      </c>
      <c r="E9" s="5" t="s">
        <v>18</v>
      </c>
      <c r="F9" s="6">
        <v>52</v>
      </c>
      <c r="G9" s="7">
        <f t="shared" si="0"/>
        <v>27.03</v>
      </c>
      <c r="H9" s="8">
        <v>1405.56</v>
      </c>
      <c r="I9">
        <v>21</v>
      </c>
      <c r="J9">
        <f t="shared" ref="J9:J13" si="7">I9</f>
        <v>21</v>
      </c>
      <c r="K9" t="s">
        <v>37</v>
      </c>
      <c r="L9">
        <f t="shared" si="1"/>
        <v>268.712681837055</v>
      </c>
      <c r="M9">
        <f t="shared" si="2"/>
        <v>1674.27</v>
      </c>
      <c r="N9" s="12">
        <f t="shared" si="3"/>
        <v>32.1975</v>
      </c>
      <c r="O9">
        <f t="shared" si="4"/>
        <v>52</v>
      </c>
      <c r="P9">
        <f t="shared" si="5"/>
        <v>567.63</v>
      </c>
    </row>
    <row r="10" ht="16.5" spans="1:16">
      <c r="A10" s="8" t="s">
        <v>38</v>
      </c>
      <c r="B10" s="8" t="s">
        <v>39</v>
      </c>
      <c r="C10" s="8" t="s">
        <v>16</v>
      </c>
      <c r="D10" s="8" t="s">
        <v>17</v>
      </c>
      <c r="E10" s="5" t="s">
        <v>18</v>
      </c>
      <c r="F10" s="6">
        <v>106</v>
      </c>
      <c r="G10" s="7">
        <f t="shared" si="0"/>
        <v>23.09</v>
      </c>
      <c r="H10" s="8">
        <v>2447.54</v>
      </c>
      <c r="I10">
        <v>101</v>
      </c>
      <c r="J10">
        <f t="shared" si="7"/>
        <v>101</v>
      </c>
      <c r="K10" t="s">
        <v>37</v>
      </c>
      <c r="L10">
        <f t="shared" si="1"/>
        <v>467.916728779607</v>
      </c>
      <c r="M10">
        <f t="shared" si="2"/>
        <v>2915.46</v>
      </c>
      <c r="N10" s="12">
        <f t="shared" si="3"/>
        <v>27.5043396226415</v>
      </c>
      <c r="O10">
        <f t="shared" si="4"/>
        <v>106</v>
      </c>
      <c r="P10">
        <f t="shared" si="5"/>
        <v>2332.09</v>
      </c>
    </row>
    <row r="11" ht="16.5" spans="1:16">
      <c r="A11" s="8" t="s">
        <v>40</v>
      </c>
      <c r="B11" s="8" t="s">
        <v>41</v>
      </c>
      <c r="C11" s="8" t="s">
        <v>16</v>
      </c>
      <c r="D11" s="8" t="s">
        <v>17</v>
      </c>
      <c r="E11" s="5" t="s">
        <v>18</v>
      </c>
      <c r="F11" s="6">
        <v>15</v>
      </c>
      <c r="G11" s="7">
        <f t="shared" si="0"/>
        <v>24.35</v>
      </c>
      <c r="H11" s="8">
        <v>365.25</v>
      </c>
      <c r="I11">
        <v>0</v>
      </c>
      <c r="J11">
        <f t="shared" si="7"/>
        <v>0</v>
      </c>
      <c r="K11" t="s">
        <v>42</v>
      </c>
      <c r="L11">
        <f t="shared" si="1"/>
        <v>69.8279027867784</v>
      </c>
      <c r="M11">
        <f t="shared" si="2"/>
        <v>435.08</v>
      </c>
      <c r="N11" s="12">
        <f t="shared" si="3"/>
        <v>29.0053333333333</v>
      </c>
      <c r="O11">
        <f t="shared" si="4"/>
        <v>15</v>
      </c>
      <c r="P11">
        <f t="shared" si="5"/>
        <v>0</v>
      </c>
    </row>
    <row r="12" ht="16.5" spans="1:16">
      <c r="A12" s="8" t="s">
        <v>43</v>
      </c>
      <c r="B12" s="8" t="s">
        <v>44</v>
      </c>
      <c r="C12" s="8" t="s">
        <v>16</v>
      </c>
      <c r="D12" s="8" t="s">
        <v>17</v>
      </c>
      <c r="E12" s="5" t="s">
        <v>18</v>
      </c>
      <c r="F12" s="6">
        <v>22</v>
      </c>
      <c r="G12" s="7">
        <f t="shared" si="0"/>
        <v>16.7</v>
      </c>
      <c r="H12" s="8">
        <v>367.4</v>
      </c>
      <c r="I12">
        <v>0</v>
      </c>
      <c r="J12">
        <f t="shared" si="7"/>
        <v>0</v>
      </c>
      <c r="K12" t="s">
        <v>42</v>
      </c>
      <c r="L12">
        <f t="shared" si="1"/>
        <v>70.2389363007868</v>
      </c>
      <c r="M12">
        <f t="shared" si="2"/>
        <v>437.64</v>
      </c>
      <c r="N12" s="12">
        <f t="shared" si="3"/>
        <v>19.8927272727273</v>
      </c>
      <c r="O12">
        <f t="shared" si="4"/>
        <v>22</v>
      </c>
      <c r="P12">
        <f t="shared" si="5"/>
        <v>0</v>
      </c>
    </row>
    <row r="13" ht="16.5" spans="1:16">
      <c r="A13" s="8" t="s">
        <v>45</v>
      </c>
      <c r="B13" s="8" t="s">
        <v>46</v>
      </c>
      <c r="C13" s="8" t="s">
        <v>16</v>
      </c>
      <c r="D13" s="8" t="s">
        <v>17</v>
      </c>
      <c r="E13" s="5" t="s">
        <v>18</v>
      </c>
      <c r="F13" s="6">
        <v>63</v>
      </c>
      <c r="G13" s="7">
        <f t="shared" si="0"/>
        <v>2.13</v>
      </c>
      <c r="H13" s="8">
        <v>134.19</v>
      </c>
      <c r="I13">
        <v>0</v>
      </c>
      <c r="J13">
        <f t="shared" si="7"/>
        <v>0</v>
      </c>
      <c r="K13" t="s">
        <v>47</v>
      </c>
      <c r="L13">
        <f t="shared" si="1"/>
        <v>25.6542266254833</v>
      </c>
      <c r="M13">
        <f t="shared" si="2"/>
        <v>159.84</v>
      </c>
      <c r="N13" s="12">
        <f t="shared" si="3"/>
        <v>2.53714285714286</v>
      </c>
      <c r="O13">
        <f t="shared" si="4"/>
        <v>63</v>
      </c>
      <c r="P13">
        <f t="shared" si="5"/>
        <v>0</v>
      </c>
    </row>
    <row r="14" ht="16.5" spans="1:16">
      <c r="A14" s="4" t="s">
        <v>48</v>
      </c>
      <c r="B14" s="4" t="s">
        <v>49</v>
      </c>
      <c r="C14" s="8" t="s">
        <v>16</v>
      </c>
      <c r="D14" s="8" t="s">
        <v>17</v>
      </c>
      <c r="E14" s="5" t="s">
        <v>18</v>
      </c>
      <c r="F14" s="6">
        <v>31</v>
      </c>
      <c r="G14" s="7">
        <f t="shared" si="0"/>
        <v>27.03</v>
      </c>
      <c r="H14" s="8">
        <v>837.93</v>
      </c>
      <c r="I14">
        <v>146</v>
      </c>
      <c r="J14" s="11">
        <f t="shared" ref="J14:J17" si="8">F14</f>
        <v>31</v>
      </c>
      <c r="L14">
        <f t="shared" si="1"/>
        <v>160.194098787475</v>
      </c>
      <c r="M14">
        <f t="shared" si="2"/>
        <v>998.12</v>
      </c>
      <c r="N14" s="12">
        <f t="shared" si="3"/>
        <v>32.1974193548387</v>
      </c>
      <c r="O14">
        <f t="shared" si="4"/>
        <v>31</v>
      </c>
      <c r="P14">
        <f t="shared" si="5"/>
        <v>837.93</v>
      </c>
    </row>
    <row r="15" ht="16.5" spans="1:16">
      <c r="A15" s="4" t="s">
        <v>50</v>
      </c>
      <c r="B15" s="4" t="s">
        <v>51</v>
      </c>
      <c r="C15" s="8" t="s">
        <v>16</v>
      </c>
      <c r="D15" s="8" t="s">
        <v>17</v>
      </c>
      <c r="E15" s="5" t="s">
        <v>18</v>
      </c>
      <c r="F15" s="6">
        <v>52</v>
      </c>
      <c r="G15" s="7">
        <f t="shared" si="0"/>
        <v>11.08</v>
      </c>
      <c r="H15" s="8">
        <v>576.16</v>
      </c>
      <c r="I15">
        <v>165</v>
      </c>
      <c r="J15" s="11">
        <f t="shared" si="8"/>
        <v>52</v>
      </c>
      <c r="L15">
        <f t="shared" si="1"/>
        <v>110.149334619111</v>
      </c>
      <c r="M15">
        <f t="shared" si="2"/>
        <v>686.31</v>
      </c>
      <c r="N15" s="12">
        <f t="shared" si="3"/>
        <v>13.1982692307692</v>
      </c>
      <c r="O15">
        <f t="shared" si="4"/>
        <v>52</v>
      </c>
      <c r="P15">
        <f t="shared" si="5"/>
        <v>576.16</v>
      </c>
    </row>
    <row r="16" ht="16.5" spans="1:16">
      <c r="A16" s="8" t="s">
        <v>52</v>
      </c>
      <c r="B16" s="8" t="s">
        <v>53</v>
      </c>
      <c r="C16" s="8" t="s">
        <v>16</v>
      </c>
      <c r="D16" s="8" t="s">
        <v>17</v>
      </c>
      <c r="E16" s="5" t="s">
        <v>18</v>
      </c>
      <c r="F16" s="6">
        <v>84</v>
      </c>
      <c r="G16" s="7">
        <f t="shared" si="0"/>
        <v>35.12</v>
      </c>
      <c r="H16" s="8">
        <v>2950.08</v>
      </c>
      <c r="I16">
        <v>39</v>
      </c>
      <c r="J16">
        <f t="shared" ref="J16:J25" si="9">I16</f>
        <v>39</v>
      </c>
      <c r="K16" t="s">
        <v>37</v>
      </c>
      <c r="L16">
        <f t="shared" si="1"/>
        <v>563.991511165556</v>
      </c>
      <c r="M16">
        <f t="shared" si="2"/>
        <v>3514.07</v>
      </c>
      <c r="N16" s="12">
        <f t="shared" si="3"/>
        <v>41.8341666666667</v>
      </c>
      <c r="O16">
        <f t="shared" si="4"/>
        <v>84</v>
      </c>
      <c r="P16">
        <f t="shared" si="5"/>
        <v>1369.68</v>
      </c>
    </row>
    <row r="17" ht="16.5" spans="1:16">
      <c r="A17" s="4" t="s">
        <v>54</v>
      </c>
      <c r="B17" s="4" t="s">
        <v>55</v>
      </c>
      <c r="C17" s="8" t="s">
        <v>16</v>
      </c>
      <c r="D17" s="8" t="s">
        <v>17</v>
      </c>
      <c r="E17" s="5" t="s">
        <v>18</v>
      </c>
      <c r="F17" s="6">
        <v>112</v>
      </c>
      <c r="G17" s="7">
        <f t="shared" si="0"/>
        <v>27.02</v>
      </c>
      <c r="H17" s="8">
        <v>3026.24</v>
      </c>
      <c r="I17">
        <v>113</v>
      </c>
      <c r="J17" s="11">
        <f t="shared" si="8"/>
        <v>112</v>
      </c>
      <c r="L17">
        <f t="shared" si="1"/>
        <v>578.551656480384</v>
      </c>
      <c r="M17">
        <f t="shared" si="2"/>
        <v>3604.79</v>
      </c>
      <c r="N17" s="12">
        <f t="shared" si="3"/>
        <v>32.185625</v>
      </c>
      <c r="O17">
        <f t="shared" si="4"/>
        <v>112</v>
      </c>
      <c r="P17">
        <f t="shared" si="5"/>
        <v>3026.24</v>
      </c>
    </row>
    <row r="18" ht="16.5" spans="1:16">
      <c r="A18" s="8" t="s">
        <v>56</v>
      </c>
      <c r="B18" s="8" t="s">
        <v>57</v>
      </c>
      <c r="C18" s="8" t="s">
        <v>16</v>
      </c>
      <c r="D18" s="8" t="s">
        <v>17</v>
      </c>
      <c r="E18" s="5" t="s">
        <v>18</v>
      </c>
      <c r="F18" s="6">
        <v>83</v>
      </c>
      <c r="G18" s="7">
        <f t="shared" si="0"/>
        <v>13.51</v>
      </c>
      <c r="H18" s="8">
        <v>1121.33</v>
      </c>
      <c r="I18">
        <v>62</v>
      </c>
      <c r="J18">
        <f t="shared" si="9"/>
        <v>62</v>
      </c>
      <c r="K18" t="s">
        <v>42</v>
      </c>
      <c r="L18">
        <f t="shared" si="1"/>
        <v>214.374051285142</v>
      </c>
      <c r="M18">
        <f t="shared" si="2"/>
        <v>1335.7</v>
      </c>
      <c r="N18" s="12">
        <f t="shared" si="3"/>
        <v>16.0927710843374</v>
      </c>
      <c r="O18">
        <f t="shared" si="4"/>
        <v>83</v>
      </c>
      <c r="P18">
        <f t="shared" si="5"/>
        <v>837.62</v>
      </c>
    </row>
    <row r="19" ht="16.5" spans="1:16">
      <c r="A19" s="4" t="s">
        <v>58</v>
      </c>
      <c r="B19" s="4" t="s">
        <v>59</v>
      </c>
      <c r="C19" s="8" t="s">
        <v>16</v>
      </c>
      <c r="D19" s="8" t="s">
        <v>17</v>
      </c>
      <c r="E19" s="5" t="s">
        <v>18</v>
      </c>
      <c r="F19" s="6">
        <v>36</v>
      </c>
      <c r="G19" s="7">
        <f t="shared" si="0"/>
        <v>43.42</v>
      </c>
      <c r="H19" s="8">
        <v>1563.12</v>
      </c>
      <c r="I19">
        <v>49</v>
      </c>
      <c r="J19" s="11">
        <f>F19</f>
        <v>36</v>
      </c>
      <c r="L19">
        <f t="shared" si="1"/>
        <v>298.83474717062</v>
      </c>
      <c r="M19">
        <f t="shared" si="2"/>
        <v>1861.95</v>
      </c>
      <c r="N19" s="12">
        <f t="shared" si="3"/>
        <v>51.7208333333333</v>
      </c>
      <c r="O19">
        <f t="shared" si="4"/>
        <v>36</v>
      </c>
      <c r="P19">
        <f t="shared" si="5"/>
        <v>1563.12</v>
      </c>
    </row>
    <row r="20" ht="16.5" spans="1:16">
      <c r="A20" s="8" t="s">
        <v>60</v>
      </c>
      <c r="B20" s="8" t="s">
        <v>61</v>
      </c>
      <c r="C20" s="8" t="s">
        <v>16</v>
      </c>
      <c r="D20" s="8" t="s">
        <v>17</v>
      </c>
      <c r="E20" s="5" t="s">
        <v>18</v>
      </c>
      <c r="F20" s="6">
        <v>28</v>
      </c>
      <c r="G20" s="7">
        <f t="shared" si="0"/>
        <v>20.62</v>
      </c>
      <c r="H20" s="8">
        <v>577.36</v>
      </c>
      <c r="I20">
        <v>0</v>
      </c>
      <c r="J20">
        <f t="shared" si="9"/>
        <v>0</v>
      </c>
      <c r="K20" t="s">
        <v>42</v>
      </c>
      <c r="L20">
        <f t="shared" si="1"/>
        <v>110.378748673441</v>
      </c>
      <c r="M20">
        <f t="shared" si="2"/>
        <v>687.74</v>
      </c>
      <c r="N20" s="12">
        <f t="shared" si="3"/>
        <v>24.5621428571429</v>
      </c>
      <c r="O20">
        <f t="shared" si="4"/>
        <v>28</v>
      </c>
      <c r="P20">
        <f t="shared" si="5"/>
        <v>0</v>
      </c>
    </row>
    <row r="21" ht="16.5" spans="1:16">
      <c r="A21" s="8" t="s">
        <v>62</v>
      </c>
      <c r="B21" s="8" t="s">
        <v>63</v>
      </c>
      <c r="C21" s="8" t="s">
        <v>16</v>
      </c>
      <c r="D21" s="8" t="s">
        <v>17</v>
      </c>
      <c r="E21" s="5" t="s">
        <v>18</v>
      </c>
      <c r="F21" s="6">
        <v>34</v>
      </c>
      <c r="G21" s="7">
        <f t="shared" si="0"/>
        <v>18.73</v>
      </c>
      <c r="H21" s="8">
        <v>636.82</v>
      </c>
      <c r="I21">
        <v>0</v>
      </c>
      <c r="J21">
        <f t="shared" si="9"/>
        <v>0</v>
      </c>
      <c r="K21" t="s">
        <v>42</v>
      </c>
      <c r="L21">
        <f t="shared" si="1"/>
        <v>121.746215065506</v>
      </c>
      <c r="M21">
        <f t="shared" si="2"/>
        <v>758.57</v>
      </c>
      <c r="N21" s="12">
        <f t="shared" si="3"/>
        <v>22.3108823529412</v>
      </c>
      <c r="O21">
        <f t="shared" si="4"/>
        <v>34</v>
      </c>
      <c r="P21">
        <f t="shared" si="5"/>
        <v>0</v>
      </c>
    </row>
    <row r="22" ht="16.5" spans="1:16">
      <c r="A22" s="8" t="s">
        <v>64</v>
      </c>
      <c r="B22" s="8" t="s">
        <v>65</v>
      </c>
      <c r="C22" s="8" t="s">
        <v>16</v>
      </c>
      <c r="D22" s="8" t="s">
        <v>17</v>
      </c>
      <c r="E22" s="5" t="s">
        <v>18</v>
      </c>
      <c r="F22" s="6">
        <v>106</v>
      </c>
      <c r="G22" s="7">
        <f t="shared" si="0"/>
        <v>6.67</v>
      </c>
      <c r="H22" s="8">
        <v>707.02</v>
      </c>
      <c r="I22">
        <v>0</v>
      </c>
      <c r="J22">
        <f t="shared" si="9"/>
        <v>0</v>
      </c>
      <c r="K22" t="s">
        <v>42</v>
      </c>
      <c r="L22">
        <f t="shared" si="1"/>
        <v>135.166937243828</v>
      </c>
      <c r="M22">
        <f t="shared" si="2"/>
        <v>842.19</v>
      </c>
      <c r="N22" s="12">
        <f t="shared" si="3"/>
        <v>7.94518867924528</v>
      </c>
      <c r="O22">
        <f t="shared" si="4"/>
        <v>106</v>
      </c>
      <c r="P22">
        <f t="shared" si="5"/>
        <v>0</v>
      </c>
    </row>
    <row r="23" ht="16.5" spans="1:16">
      <c r="A23" s="8" t="s">
        <v>66</v>
      </c>
      <c r="B23" s="8" t="s">
        <v>67</v>
      </c>
      <c r="C23" s="8" t="s">
        <v>16</v>
      </c>
      <c r="D23" s="8" t="s">
        <v>17</v>
      </c>
      <c r="E23" s="5" t="s">
        <v>18</v>
      </c>
      <c r="F23" s="6">
        <v>90</v>
      </c>
      <c r="G23" s="7">
        <f t="shared" si="0"/>
        <v>5.62</v>
      </c>
      <c r="H23" s="8">
        <v>505.8</v>
      </c>
      <c r="I23">
        <v>0</v>
      </c>
      <c r="J23">
        <f t="shared" si="9"/>
        <v>0</v>
      </c>
      <c r="K23" t="s">
        <v>42</v>
      </c>
      <c r="L23">
        <f t="shared" si="1"/>
        <v>96.6980239002122</v>
      </c>
      <c r="M23">
        <f t="shared" si="2"/>
        <v>602.5</v>
      </c>
      <c r="N23" s="12">
        <f t="shared" si="3"/>
        <v>6.69444444444444</v>
      </c>
      <c r="O23">
        <f t="shared" si="4"/>
        <v>90</v>
      </c>
      <c r="P23">
        <f t="shared" si="5"/>
        <v>0</v>
      </c>
    </row>
    <row r="24" ht="16.5" spans="1:16">
      <c r="A24" s="8" t="s">
        <v>68</v>
      </c>
      <c r="B24" s="8" t="s">
        <v>69</v>
      </c>
      <c r="C24" s="8" t="s">
        <v>16</v>
      </c>
      <c r="D24" s="8" t="s">
        <v>17</v>
      </c>
      <c r="E24" s="5" t="s">
        <v>18</v>
      </c>
      <c r="F24" s="6">
        <v>57</v>
      </c>
      <c r="G24" s="7">
        <f t="shared" si="0"/>
        <v>29.57</v>
      </c>
      <c r="H24" s="8">
        <v>1685.49</v>
      </c>
      <c r="I24">
        <v>33</v>
      </c>
      <c r="J24">
        <f t="shared" si="9"/>
        <v>33</v>
      </c>
      <c r="K24" t="s">
        <v>37</v>
      </c>
      <c r="L24">
        <f t="shared" si="1"/>
        <v>322.22924536095</v>
      </c>
      <c r="M24">
        <f t="shared" si="2"/>
        <v>2007.72</v>
      </c>
      <c r="N24" s="12">
        <f t="shared" si="3"/>
        <v>35.2231578947368</v>
      </c>
      <c r="O24">
        <f t="shared" si="4"/>
        <v>57</v>
      </c>
      <c r="P24">
        <f t="shared" si="5"/>
        <v>975.81</v>
      </c>
    </row>
    <row r="25" ht="16.5" spans="1:16">
      <c r="A25" s="8" t="s">
        <v>70</v>
      </c>
      <c r="B25" s="8" t="s">
        <v>71</v>
      </c>
      <c r="C25" s="8" t="s">
        <v>16</v>
      </c>
      <c r="D25" s="8" t="s">
        <v>17</v>
      </c>
      <c r="E25" s="5" t="s">
        <v>18</v>
      </c>
      <c r="F25" s="6">
        <v>19</v>
      </c>
      <c r="G25" s="7">
        <f t="shared" si="0"/>
        <v>60.93</v>
      </c>
      <c r="H25" s="8">
        <v>1157.67</v>
      </c>
      <c r="I25">
        <v>17</v>
      </c>
      <c r="J25">
        <f t="shared" si="9"/>
        <v>17</v>
      </c>
      <c r="K25" t="s">
        <v>37</v>
      </c>
      <c r="L25">
        <f t="shared" si="1"/>
        <v>221.321473563778</v>
      </c>
      <c r="M25">
        <f t="shared" si="2"/>
        <v>1378.99</v>
      </c>
      <c r="N25" s="12">
        <f t="shared" si="3"/>
        <v>72.5784210526316</v>
      </c>
      <c r="O25">
        <f t="shared" si="4"/>
        <v>19</v>
      </c>
      <c r="P25">
        <f t="shared" si="5"/>
        <v>1035.81</v>
      </c>
    </row>
    <row r="26" ht="16.5" spans="1:16">
      <c r="A26" s="4" t="s">
        <v>72</v>
      </c>
      <c r="B26" s="4" t="s">
        <v>73</v>
      </c>
      <c r="C26" s="8" t="s">
        <v>16</v>
      </c>
      <c r="D26" s="8" t="s">
        <v>17</v>
      </c>
      <c r="E26" s="5" t="s">
        <v>18</v>
      </c>
      <c r="F26" s="6">
        <v>25</v>
      </c>
      <c r="G26" s="7">
        <f t="shared" si="0"/>
        <v>27.03</v>
      </c>
      <c r="H26" s="8">
        <v>675.75</v>
      </c>
      <c r="I26">
        <v>48</v>
      </c>
      <c r="J26" s="11">
        <f t="shared" ref="J26:J30" si="10">F26</f>
        <v>25</v>
      </c>
      <c r="L26">
        <f t="shared" si="1"/>
        <v>129.188789344738</v>
      </c>
      <c r="M26">
        <f t="shared" si="2"/>
        <v>804.94</v>
      </c>
      <c r="N26" s="12">
        <f t="shared" si="3"/>
        <v>32.1976</v>
      </c>
      <c r="O26">
        <f t="shared" si="4"/>
        <v>25</v>
      </c>
      <c r="P26">
        <f t="shared" si="5"/>
        <v>675.75</v>
      </c>
    </row>
    <row r="27" ht="16.5" spans="1:16">
      <c r="A27" s="8" t="s">
        <v>74</v>
      </c>
      <c r="B27" s="8" t="s">
        <v>75</v>
      </c>
      <c r="C27" s="8" t="s">
        <v>16</v>
      </c>
      <c r="D27" s="8" t="s">
        <v>17</v>
      </c>
      <c r="E27" s="5" t="s">
        <v>18</v>
      </c>
      <c r="F27" s="6">
        <v>31</v>
      </c>
      <c r="G27" s="7">
        <f t="shared" si="0"/>
        <v>14.77</v>
      </c>
      <c r="H27" s="8">
        <v>457.87</v>
      </c>
      <c r="I27">
        <v>31</v>
      </c>
      <c r="J27">
        <f t="shared" ref="J27:J81" si="11">I27</f>
        <v>31</v>
      </c>
      <c r="K27" t="s">
        <v>37</v>
      </c>
      <c r="L27">
        <f t="shared" si="1"/>
        <v>87.5348442135037</v>
      </c>
      <c r="M27">
        <f t="shared" si="2"/>
        <v>545.4</v>
      </c>
      <c r="N27" s="12">
        <f t="shared" si="3"/>
        <v>17.5935483870968</v>
      </c>
      <c r="O27">
        <f t="shared" si="4"/>
        <v>31</v>
      </c>
      <c r="P27">
        <f t="shared" si="5"/>
        <v>457.87</v>
      </c>
    </row>
    <row r="28" ht="16.5" spans="1:16">
      <c r="A28" s="8" t="s">
        <v>76</v>
      </c>
      <c r="B28" s="8" t="s">
        <v>77</v>
      </c>
      <c r="C28" s="8" t="s">
        <v>16</v>
      </c>
      <c r="D28" s="8" t="s">
        <v>17</v>
      </c>
      <c r="E28" s="5" t="s">
        <v>18</v>
      </c>
      <c r="F28" s="6">
        <v>24</v>
      </c>
      <c r="G28" s="7">
        <f t="shared" si="0"/>
        <v>47.2179166666667</v>
      </c>
      <c r="H28" s="8">
        <v>1133.23</v>
      </c>
      <c r="I28">
        <v>0</v>
      </c>
      <c r="J28">
        <f t="shared" si="11"/>
        <v>0</v>
      </c>
      <c r="K28" t="s">
        <v>37</v>
      </c>
      <c r="L28">
        <f t="shared" si="1"/>
        <v>216.649073990584</v>
      </c>
      <c r="M28">
        <f t="shared" si="2"/>
        <v>1349.88</v>
      </c>
      <c r="N28" s="12">
        <f t="shared" si="3"/>
        <v>56.245</v>
      </c>
      <c r="O28">
        <f t="shared" si="4"/>
        <v>24</v>
      </c>
      <c r="P28">
        <f t="shared" si="5"/>
        <v>0</v>
      </c>
    </row>
    <row r="29" ht="16.5" spans="1:16">
      <c r="A29" s="4" t="s">
        <v>78</v>
      </c>
      <c r="B29" s="4" t="s">
        <v>79</v>
      </c>
      <c r="C29" s="8" t="s">
        <v>16</v>
      </c>
      <c r="D29" s="8" t="s">
        <v>17</v>
      </c>
      <c r="E29" s="5" t="s">
        <v>18</v>
      </c>
      <c r="F29" s="6">
        <v>32</v>
      </c>
      <c r="G29" s="7">
        <f t="shared" si="0"/>
        <v>44.9125</v>
      </c>
      <c r="H29" s="8">
        <v>1437.2</v>
      </c>
      <c r="I29">
        <v>115</v>
      </c>
      <c r="J29" s="11">
        <f t="shared" si="10"/>
        <v>32</v>
      </c>
      <c r="L29">
        <f t="shared" si="1"/>
        <v>274.76156573623</v>
      </c>
      <c r="M29">
        <f t="shared" si="2"/>
        <v>1711.96</v>
      </c>
      <c r="N29" s="12">
        <f t="shared" si="3"/>
        <v>53.49875</v>
      </c>
      <c r="O29">
        <f t="shared" si="4"/>
        <v>32</v>
      </c>
      <c r="P29">
        <f t="shared" si="5"/>
        <v>1437.2</v>
      </c>
    </row>
    <row r="30" ht="16.5" spans="1:16">
      <c r="A30" s="4" t="s">
        <v>80</v>
      </c>
      <c r="B30" s="4" t="s">
        <v>81</v>
      </c>
      <c r="C30" s="8" t="s">
        <v>16</v>
      </c>
      <c r="D30" s="8" t="s">
        <v>17</v>
      </c>
      <c r="E30" s="5" t="s">
        <v>18</v>
      </c>
      <c r="F30" s="6">
        <v>11</v>
      </c>
      <c r="G30" s="7">
        <f t="shared" si="0"/>
        <v>49.3409090909091</v>
      </c>
      <c r="H30" s="8">
        <v>542.75</v>
      </c>
      <c r="I30">
        <v>70</v>
      </c>
      <c r="J30" s="11">
        <f t="shared" si="10"/>
        <v>11</v>
      </c>
      <c r="L30">
        <f t="shared" si="1"/>
        <v>103.762064989799</v>
      </c>
      <c r="M30">
        <f t="shared" si="2"/>
        <v>646.51</v>
      </c>
      <c r="N30" s="12">
        <f t="shared" si="3"/>
        <v>58.7736363636364</v>
      </c>
      <c r="O30">
        <f t="shared" si="4"/>
        <v>11</v>
      </c>
      <c r="P30">
        <f t="shared" si="5"/>
        <v>542.75</v>
      </c>
    </row>
    <row r="31" ht="16.5" spans="1:16">
      <c r="A31" s="8" t="s">
        <v>82</v>
      </c>
      <c r="B31" s="8" t="s">
        <v>83</v>
      </c>
      <c r="C31" s="8" t="s">
        <v>16</v>
      </c>
      <c r="D31" s="8" t="s">
        <v>17</v>
      </c>
      <c r="E31" s="5" t="s">
        <v>18</v>
      </c>
      <c r="F31" s="6">
        <v>118</v>
      </c>
      <c r="G31" s="7">
        <f t="shared" si="0"/>
        <v>49.3428813559322</v>
      </c>
      <c r="H31" s="8">
        <v>5822.46</v>
      </c>
      <c r="I31">
        <v>0</v>
      </c>
      <c r="J31">
        <f t="shared" si="11"/>
        <v>0</v>
      </c>
      <c r="K31" t="s">
        <v>37</v>
      </c>
      <c r="L31">
        <f t="shared" si="1"/>
        <v>1113.12846231323</v>
      </c>
      <c r="M31">
        <f t="shared" si="2"/>
        <v>6935.59</v>
      </c>
      <c r="N31" s="12">
        <f t="shared" si="3"/>
        <v>58.776186440678</v>
      </c>
      <c r="O31">
        <f t="shared" si="4"/>
        <v>118</v>
      </c>
      <c r="P31">
        <f t="shared" si="5"/>
        <v>0</v>
      </c>
    </row>
    <row r="32" ht="16.5" spans="1:16">
      <c r="A32" s="8" t="s">
        <v>84</v>
      </c>
      <c r="B32" s="8" t="s">
        <v>85</v>
      </c>
      <c r="C32" s="8" t="s">
        <v>16</v>
      </c>
      <c r="D32" s="8" t="s">
        <v>17</v>
      </c>
      <c r="E32" s="5" t="s">
        <v>18</v>
      </c>
      <c r="F32" s="6">
        <v>114</v>
      </c>
      <c r="G32" s="7">
        <f t="shared" si="0"/>
        <v>29.1501754385965</v>
      </c>
      <c r="H32" s="8">
        <v>3323.12</v>
      </c>
      <c r="I32">
        <v>70</v>
      </c>
      <c r="J32">
        <f t="shared" si="11"/>
        <v>70</v>
      </c>
      <c r="K32" t="s">
        <v>37</v>
      </c>
      <c r="L32">
        <f t="shared" si="1"/>
        <v>635.308693521695</v>
      </c>
      <c r="M32">
        <f t="shared" si="2"/>
        <v>3958.43</v>
      </c>
      <c r="N32" s="12">
        <f t="shared" si="3"/>
        <v>34.7230701754386</v>
      </c>
      <c r="O32">
        <f t="shared" si="4"/>
        <v>114</v>
      </c>
      <c r="P32">
        <f t="shared" si="5"/>
        <v>2040.51228070175</v>
      </c>
    </row>
    <row r="33" ht="16.5" spans="1:16">
      <c r="A33" s="8" t="s">
        <v>86</v>
      </c>
      <c r="B33" s="8" t="s">
        <v>87</v>
      </c>
      <c r="C33" s="8" t="s">
        <v>16</v>
      </c>
      <c r="D33" s="8" t="s">
        <v>17</v>
      </c>
      <c r="E33" s="5" t="s">
        <v>18</v>
      </c>
      <c r="F33" s="6">
        <v>185</v>
      </c>
      <c r="G33" s="7">
        <f t="shared" si="0"/>
        <v>9.8245945945946</v>
      </c>
      <c r="H33" s="8">
        <v>1817.55</v>
      </c>
      <c r="I33">
        <v>93</v>
      </c>
      <c r="J33">
        <f t="shared" si="11"/>
        <v>93</v>
      </c>
      <c r="K33" t="s">
        <v>37</v>
      </c>
      <c r="L33">
        <f t="shared" si="1"/>
        <v>347.476262039997</v>
      </c>
      <c r="M33">
        <f t="shared" si="2"/>
        <v>2165.03</v>
      </c>
      <c r="N33" s="12">
        <f t="shared" si="3"/>
        <v>11.7028648648649</v>
      </c>
      <c r="O33">
        <f t="shared" si="4"/>
        <v>185</v>
      </c>
      <c r="P33">
        <f t="shared" si="5"/>
        <v>913.687297297298</v>
      </c>
    </row>
    <row r="34" ht="16.5" spans="1:16">
      <c r="A34" s="8" t="s">
        <v>88</v>
      </c>
      <c r="B34" s="8" t="s">
        <v>89</v>
      </c>
      <c r="C34" s="8" t="s">
        <v>16</v>
      </c>
      <c r="D34" s="8" t="s">
        <v>17</v>
      </c>
      <c r="E34" s="5" t="s">
        <v>18</v>
      </c>
      <c r="F34" s="6">
        <v>143</v>
      </c>
      <c r="G34" s="7">
        <f t="shared" si="0"/>
        <v>20.8269230769231</v>
      </c>
      <c r="H34" s="8">
        <v>2978.25</v>
      </c>
      <c r="I34">
        <v>13</v>
      </c>
      <c r="J34">
        <f t="shared" si="11"/>
        <v>13</v>
      </c>
      <c r="K34" t="s">
        <v>37</v>
      </c>
      <c r="L34">
        <f t="shared" si="1"/>
        <v>569.377006090959</v>
      </c>
      <c r="M34">
        <f t="shared" si="2"/>
        <v>3547.63</v>
      </c>
      <c r="N34" s="12">
        <f t="shared" si="3"/>
        <v>24.8086013986014</v>
      </c>
      <c r="O34">
        <f t="shared" si="4"/>
        <v>143</v>
      </c>
      <c r="P34">
        <f t="shared" si="5"/>
        <v>270.75</v>
      </c>
    </row>
    <row r="35" ht="16.5" spans="1:16">
      <c r="A35" s="8" t="s">
        <v>90</v>
      </c>
      <c r="B35" s="8" t="s">
        <v>91</v>
      </c>
      <c r="C35" s="8" t="s">
        <v>16</v>
      </c>
      <c r="D35" s="8" t="s">
        <v>17</v>
      </c>
      <c r="E35" s="5" t="s">
        <v>18</v>
      </c>
      <c r="F35" s="6">
        <v>232</v>
      </c>
      <c r="G35" s="7">
        <f t="shared" ref="G35:G66" si="12">H35/F35</f>
        <v>24.2365948275862</v>
      </c>
      <c r="H35" s="8">
        <v>5622.89</v>
      </c>
      <c r="I35">
        <v>8</v>
      </c>
      <c r="J35">
        <f t="shared" si="11"/>
        <v>8</v>
      </c>
      <c r="K35" t="s">
        <v>37</v>
      </c>
      <c r="L35">
        <f t="shared" ref="L35:L66" si="13">H35/$H$159*$H$167</f>
        <v>1074.97499329431</v>
      </c>
      <c r="M35">
        <f t="shared" ref="M35:M66" si="14">ROUND(H35+L35,2)</f>
        <v>6697.86</v>
      </c>
      <c r="N35" s="12">
        <f t="shared" ref="N35:N66" si="15">M35/F35</f>
        <v>28.8700862068966</v>
      </c>
      <c r="O35">
        <f t="shared" ref="O35:O66" si="16">F35</f>
        <v>232</v>
      </c>
      <c r="P35">
        <f t="shared" ref="P35:P66" si="17">J35*G35</f>
        <v>193.89275862069</v>
      </c>
    </row>
    <row r="36" ht="16.5" spans="1:16">
      <c r="A36" s="8" t="s">
        <v>92</v>
      </c>
      <c r="B36" s="8" t="s">
        <v>93</v>
      </c>
      <c r="C36" s="8" t="s">
        <v>16</v>
      </c>
      <c r="D36" s="8" t="s">
        <v>17</v>
      </c>
      <c r="E36" s="5" t="s">
        <v>18</v>
      </c>
      <c r="F36" s="6">
        <v>126</v>
      </c>
      <c r="G36" s="7">
        <f t="shared" si="12"/>
        <v>22.2242063492063</v>
      </c>
      <c r="H36" s="8">
        <v>2800.25</v>
      </c>
      <c r="I36">
        <v>18</v>
      </c>
      <c r="J36">
        <f t="shared" si="11"/>
        <v>18</v>
      </c>
      <c r="K36" t="s">
        <v>37</v>
      </c>
      <c r="L36">
        <f t="shared" si="13"/>
        <v>535.347254698635</v>
      </c>
      <c r="M36">
        <f t="shared" si="14"/>
        <v>3335.6</v>
      </c>
      <c r="N36" s="12">
        <f t="shared" si="15"/>
        <v>26.4730158730159</v>
      </c>
      <c r="O36">
        <f t="shared" si="16"/>
        <v>126</v>
      </c>
      <c r="P36">
        <f t="shared" si="17"/>
        <v>400.035714285713</v>
      </c>
    </row>
    <row r="37" ht="16.5" spans="1:16">
      <c r="A37" s="8" t="s">
        <v>94</v>
      </c>
      <c r="B37" s="8" t="s">
        <v>95</v>
      </c>
      <c r="C37" s="8" t="s">
        <v>16</v>
      </c>
      <c r="D37" s="8" t="s">
        <v>17</v>
      </c>
      <c r="E37" s="5" t="s">
        <v>18</v>
      </c>
      <c r="F37" s="6">
        <v>137</v>
      </c>
      <c r="G37" s="7">
        <f t="shared" si="12"/>
        <v>21.3456934306569</v>
      </c>
      <c r="H37" s="8">
        <v>2924.36</v>
      </c>
      <c r="I37">
        <v>38</v>
      </c>
      <c r="J37">
        <f t="shared" si="11"/>
        <v>38</v>
      </c>
      <c r="K37" t="s">
        <v>37</v>
      </c>
      <c r="L37">
        <f t="shared" si="13"/>
        <v>559.074403267743</v>
      </c>
      <c r="M37">
        <f t="shared" si="14"/>
        <v>3483.43</v>
      </c>
      <c r="N37" s="12">
        <f t="shared" si="15"/>
        <v>25.426496350365</v>
      </c>
      <c r="O37">
        <f t="shared" si="16"/>
        <v>137</v>
      </c>
      <c r="P37">
        <f t="shared" si="17"/>
        <v>811.136350364962</v>
      </c>
    </row>
    <row r="38" ht="16.5" spans="1:16">
      <c r="A38" s="8" t="s">
        <v>96</v>
      </c>
      <c r="B38" s="8" t="s">
        <v>97</v>
      </c>
      <c r="C38" s="8" t="s">
        <v>16</v>
      </c>
      <c r="D38" s="8" t="s">
        <v>17</v>
      </c>
      <c r="E38" s="5" t="s">
        <v>18</v>
      </c>
      <c r="F38" s="6">
        <v>516</v>
      </c>
      <c r="G38" s="7">
        <f t="shared" si="12"/>
        <v>11.7961046511628</v>
      </c>
      <c r="H38" s="8">
        <v>6086.79</v>
      </c>
      <c r="I38">
        <v>0</v>
      </c>
      <c r="J38">
        <f t="shared" si="11"/>
        <v>0</v>
      </c>
      <c r="K38" t="s">
        <v>42</v>
      </c>
      <c r="L38">
        <f t="shared" si="13"/>
        <v>1163.66264313083</v>
      </c>
      <c r="M38">
        <f t="shared" si="14"/>
        <v>7250.45</v>
      </c>
      <c r="N38" s="12">
        <f t="shared" si="15"/>
        <v>14.0512596899225</v>
      </c>
      <c r="O38">
        <f t="shared" si="16"/>
        <v>516</v>
      </c>
      <c r="P38">
        <f t="shared" si="17"/>
        <v>0</v>
      </c>
    </row>
    <row r="39" ht="16.5" spans="1:16">
      <c r="A39" s="8" t="s">
        <v>98</v>
      </c>
      <c r="B39" s="8" t="s">
        <v>99</v>
      </c>
      <c r="C39" s="8" t="s">
        <v>16</v>
      </c>
      <c r="D39" s="8" t="s">
        <v>17</v>
      </c>
      <c r="E39" s="5" t="s">
        <v>18</v>
      </c>
      <c r="F39" s="6">
        <v>523</v>
      </c>
      <c r="G39" s="7">
        <f t="shared" si="12"/>
        <v>12.525793499044</v>
      </c>
      <c r="H39" s="8">
        <v>6550.99</v>
      </c>
      <c r="I39">
        <v>0</v>
      </c>
      <c r="J39">
        <f t="shared" si="11"/>
        <v>0</v>
      </c>
      <c r="K39" t="s">
        <v>42</v>
      </c>
      <c r="L39">
        <f t="shared" si="13"/>
        <v>1252.40764648092</v>
      </c>
      <c r="M39">
        <f t="shared" si="14"/>
        <v>7803.4</v>
      </c>
      <c r="N39" s="12">
        <f t="shared" si="15"/>
        <v>14.9204588910134</v>
      </c>
      <c r="O39">
        <f t="shared" si="16"/>
        <v>523</v>
      </c>
      <c r="P39">
        <f t="shared" si="17"/>
        <v>0</v>
      </c>
    </row>
    <row r="40" ht="16.5" spans="1:16">
      <c r="A40" s="8" t="s">
        <v>100</v>
      </c>
      <c r="B40" s="8" t="s">
        <v>101</v>
      </c>
      <c r="C40" s="8" t="s">
        <v>16</v>
      </c>
      <c r="D40" s="8" t="s">
        <v>17</v>
      </c>
      <c r="E40" s="5" t="s">
        <v>18</v>
      </c>
      <c r="F40" s="6">
        <v>444</v>
      </c>
      <c r="G40" s="7">
        <f t="shared" si="12"/>
        <v>19.7013963963964</v>
      </c>
      <c r="H40" s="8">
        <v>8747.42</v>
      </c>
      <c r="I40">
        <v>198</v>
      </c>
      <c r="J40">
        <f t="shared" si="11"/>
        <v>198</v>
      </c>
      <c r="K40" t="s">
        <v>37</v>
      </c>
      <c r="L40">
        <f t="shared" si="13"/>
        <v>1672.31757260813</v>
      </c>
      <c r="M40">
        <f t="shared" si="14"/>
        <v>10419.74</v>
      </c>
      <c r="N40" s="12">
        <f t="shared" si="15"/>
        <v>23.4678828828829</v>
      </c>
      <c r="O40">
        <f t="shared" si="16"/>
        <v>444</v>
      </c>
      <c r="P40">
        <f t="shared" si="17"/>
        <v>3900.87648648649</v>
      </c>
    </row>
    <row r="41" ht="16.5" spans="1:16">
      <c r="A41" s="8" t="s">
        <v>102</v>
      </c>
      <c r="B41" s="8" t="s">
        <v>103</v>
      </c>
      <c r="C41" s="8" t="s">
        <v>16</v>
      </c>
      <c r="D41" s="8" t="s">
        <v>17</v>
      </c>
      <c r="E41" s="5" t="s">
        <v>18</v>
      </c>
      <c r="F41" s="6">
        <v>259</v>
      </c>
      <c r="G41" s="7">
        <f t="shared" si="12"/>
        <v>38.3079150579151</v>
      </c>
      <c r="H41" s="8">
        <v>9921.75</v>
      </c>
      <c r="I41">
        <v>105</v>
      </c>
      <c r="J41">
        <f t="shared" si="11"/>
        <v>105</v>
      </c>
      <c r="K41" t="s">
        <v>37</v>
      </c>
      <c r="L41">
        <f t="shared" si="13"/>
        <v>1896.82407795953</v>
      </c>
      <c r="M41">
        <f t="shared" si="14"/>
        <v>11818.57</v>
      </c>
      <c r="N41" s="12">
        <f t="shared" si="15"/>
        <v>45.6315444015444</v>
      </c>
      <c r="O41">
        <f t="shared" si="16"/>
        <v>259</v>
      </c>
      <c r="P41">
        <f t="shared" si="17"/>
        <v>4022.33108108109</v>
      </c>
    </row>
    <row r="42" ht="16.5" spans="1:16">
      <c r="A42" s="8" t="s">
        <v>104</v>
      </c>
      <c r="B42" s="8" t="s">
        <v>105</v>
      </c>
      <c r="C42" s="8" t="s">
        <v>16</v>
      </c>
      <c r="D42" s="8" t="s">
        <v>17</v>
      </c>
      <c r="E42" s="5" t="s">
        <v>18</v>
      </c>
      <c r="F42" s="6">
        <v>274</v>
      </c>
      <c r="G42" s="7">
        <f t="shared" si="12"/>
        <v>19.5298905109489</v>
      </c>
      <c r="H42" s="8">
        <v>5351.19</v>
      </c>
      <c r="I42">
        <v>97</v>
      </c>
      <c r="J42">
        <f t="shared" si="11"/>
        <v>97</v>
      </c>
      <c r="K42" t="s">
        <v>37</v>
      </c>
      <c r="L42">
        <f t="shared" si="13"/>
        <v>1023.03182782637</v>
      </c>
      <c r="M42">
        <f t="shared" si="14"/>
        <v>6374.22</v>
      </c>
      <c r="N42" s="12">
        <f t="shared" si="15"/>
        <v>23.2635766423358</v>
      </c>
      <c r="O42">
        <f t="shared" si="16"/>
        <v>274</v>
      </c>
      <c r="P42">
        <f t="shared" si="17"/>
        <v>1894.39937956204</v>
      </c>
    </row>
    <row r="43" ht="16.5" spans="1:16">
      <c r="A43" s="8" t="s">
        <v>106</v>
      </c>
      <c r="B43" s="8" t="s">
        <v>107</v>
      </c>
      <c r="C43" s="8" t="s">
        <v>16</v>
      </c>
      <c r="D43" s="8" t="s">
        <v>17</v>
      </c>
      <c r="E43" s="5" t="s">
        <v>18</v>
      </c>
      <c r="F43" s="6">
        <v>277</v>
      </c>
      <c r="G43" s="7">
        <f t="shared" si="12"/>
        <v>18.8570036101083</v>
      </c>
      <c r="H43" s="8">
        <v>5223.39</v>
      </c>
      <c r="I43">
        <v>194</v>
      </c>
      <c r="J43">
        <f t="shared" si="11"/>
        <v>194</v>
      </c>
      <c r="K43" t="s">
        <v>37</v>
      </c>
      <c r="L43">
        <f t="shared" si="13"/>
        <v>998.599231040193</v>
      </c>
      <c r="M43">
        <f t="shared" si="14"/>
        <v>6221.99</v>
      </c>
      <c r="N43" s="12">
        <f t="shared" si="15"/>
        <v>22.4620577617329</v>
      </c>
      <c r="O43">
        <f t="shared" si="16"/>
        <v>277</v>
      </c>
      <c r="P43">
        <f t="shared" si="17"/>
        <v>3658.25870036101</v>
      </c>
    </row>
    <row r="44" ht="16.5" spans="1:16">
      <c r="A44" s="8" t="s">
        <v>108</v>
      </c>
      <c r="B44" s="8" t="s">
        <v>109</v>
      </c>
      <c r="C44" s="8" t="s">
        <v>16</v>
      </c>
      <c r="D44" s="8" t="s">
        <v>17</v>
      </c>
      <c r="E44" s="5" t="s">
        <v>18</v>
      </c>
      <c r="F44" s="6">
        <v>296</v>
      </c>
      <c r="G44" s="7">
        <f t="shared" si="12"/>
        <v>17.0069932432432</v>
      </c>
      <c r="H44" s="8">
        <v>5034.07</v>
      </c>
      <c r="I44">
        <v>140</v>
      </c>
      <c r="J44">
        <f t="shared" si="11"/>
        <v>140</v>
      </c>
      <c r="K44" t="s">
        <v>37</v>
      </c>
      <c r="L44">
        <f t="shared" si="13"/>
        <v>962.405340402019</v>
      </c>
      <c r="M44">
        <f t="shared" si="14"/>
        <v>5996.48</v>
      </c>
      <c r="N44" s="12">
        <f t="shared" si="15"/>
        <v>20.2583783783784</v>
      </c>
      <c r="O44">
        <f t="shared" si="16"/>
        <v>296</v>
      </c>
      <c r="P44">
        <f t="shared" si="17"/>
        <v>2380.97905405405</v>
      </c>
    </row>
    <row r="45" ht="16.5" spans="1:16">
      <c r="A45" s="8" t="s">
        <v>110</v>
      </c>
      <c r="B45" s="8" t="s">
        <v>111</v>
      </c>
      <c r="C45" s="8" t="s">
        <v>16</v>
      </c>
      <c r="D45" s="8" t="s">
        <v>17</v>
      </c>
      <c r="E45" s="5" t="s">
        <v>18</v>
      </c>
      <c r="F45" s="6">
        <v>174</v>
      </c>
      <c r="G45" s="7">
        <f t="shared" si="12"/>
        <v>88.8425862068966</v>
      </c>
      <c r="H45" s="8">
        <v>15458.61</v>
      </c>
      <c r="I45">
        <v>123</v>
      </c>
      <c r="J45">
        <f t="shared" si="11"/>
        <v>123</v>
      </c>
      <c r="K45" t="s">
        <v>37</v>
      </c>
      <c r="L45">
        <f t="shared" si="13"/>
        <v>2955.35199534215</v>
      </c>
      <c r="M45">
        <f t="shared" si="14"/>
        <v>18413.96</v>
      </c>
      <c r="N45" s="12">
        <f t="shared" si="15"/>
        <v>105.827356321839</v>
      </c>
      <c r="O45">
        <f t="shared" si="16"/>
        <v>174</v>
      </c>
      <c r="P45">
        <f t="shared" si="17"/>
        <v>10927.6381034483</v>
      </c>
    </row>
    <row r="46" ht="16.5" spans="1:16">
      <c r="A46" s="8" t="s">
        <v>112</v>
      </c>
      <c r="B46" s="8" t="s">
        <v>113</v>
      </c>
      <c r="C46" s="8" t="s">
        <v>16</v>
      </c>
      <c r="D46" s="8" t="s">
        <v>17</v>
      </c>
      <c r="E46" s="5" t="s">
        <v>18</v>
      </c>
      <c r="F46" s="6">
        <v>193</v>
      </c>
      <c r="G46" s="7">
        <f t="shared" si="12"/>
        <v>33.9232124352332</v>
      </c>
      <c r="H46" s="8">
        <v>6547.18</v>
      </c>
      <c r="I46">
        <v>85</v>
      </c>
      <c r="J46">
        <f t="shared" si="11"/>
        <v>85</v>
      </c>
      <c r="K46" t="s">
        <v>37</v>
      </c>
      <c r="L46">
        <f t="shared" si="13"/>
        <v>1251.67925685843</v>
      </c>
      <c r="M46">
        <f t="shared" si="14"/>
        <v>7798.86</v>
      </c>
      <c r="N46" s="12">
        <f t="shared" si="15"/>
        <v>40.4086010362694</v>
      </c>
      <c r="O46">
        <f t="shared" si="16"/>
        <v>193</v>
      </c>
      <c r="P46">
        <f t="shared" si="17"/>
        <v>2883.47305699482</v>
      </c>
    </row>
    <row r="47" ht="16.5" spans="1:16">
      <c r="A47" s="8" t="s">
        <v>114</v>
      </c>
      <c r="B47" s="8" t="s">
        <v>115</v>
      </c>
      <c r="C47" s="8" t="s">
        <v>16</v>
      </c>
      <c r="D47" s="8" t="s">
        <v>17</v>
      </c>
      <c r="E47" s="5" t="s">
        <v>18</v>
      </c>
      <c r="F47" s="6">
        <v>807</v>
      </c>
      <c r="G47" s="7">
        <f t="shared" si="12"/>
        <v>12.24</v>
      </c>
      <c r="H47" s="8">
        <v>9877.68</v>
      </c>
      <c r="I47">
        <v>0</v>
      </c>
      <c r="J47">
        <f t="shared" si="11"/>
        <v>0</v>
      </c>
      <c r="K47" t="s">
        <v>47</v>
      </c>
      <c r="L47">
        <f t="shared" si="13"/>
        <v>1888.39884681425</v>
      </c>
      <c r="M47">
        <f t="shared" si="14"/>
        <v>11766.08</v>
      </c>
      <c r="N47" s="12">
        <f t="shared" si="15"/>
        <v>14.5800247831475</v>
      </c>
      <c r="O47">
        <f t="shared" si="16"/>
        <v>807</v>
      </c>
      <c r="P47">
        <f t="shared" si="17"/>
        <v>0</v>
      </c>
    </row>
    <row r="48" ht="16.5" spans="1:16">
      <c r="A48" s="8" t="s">
        <v>116</v>
      </c>
      <c r="B48" s="8" t="s">
        <v>117</v>
      </c>
      <c r="C48" s="8" t="s">
        <v>16</v>
      </c>
      <c r="D48" s="8" t="s">
        <v>17</v>
      </c>
      <c r="E48" s="5" t="s">
        <v>18</v>
      </c>
      <c r="F48" s="6">
        <v>140</v>
      </c>
      <c r="G48" s="7">
        <f t="shared" si="12"/>
        <v>36.1585</v>
      </c>
      <c r="H48" s="8">
        <v>5062.19</v>
      </c>
      <c r="I48">
        <v>95</v>
      </c>
      <c r="J48">
        <f t="shared" si="11"/>
        <v>95</v>
      </c>
      <c r="K48" t="s">
        <v>37</v>
      </c>
      <c r="L48">
        <f t="shared" si="13"/>
        <v>967.781276408492</v>
      </c>
      <c r="M48">
        <f t="shared" si="14"/>
        <v>6029.97</v>
      </c>
      <c r="N48" s="12">
        <f t="shared" si="15"/>
        <v>43.0712142857143</v>
      </c>
      <c r="O48">
        <f t="shared" si="16"/>
        <v>140</v>
      </c>
      <c r="P48">
        <f t="shared" si="17"/>
        <v>3435.0575</v>
      </c>
    </row>
    <row r="49" ht="16.5" spans="1:16">
      <c r="A49" s="8" t="s">
        <v>118</v>
      </c>
      <c r="B49" s="8" t="s">
        <v>119</v>
      </c>
      <c r="C49" s="8" t="s">
        <v>16</v>
      </c>
      <c r="D49" s="8" t="s">
        <v>17</v>
      </c>
      <c r="E49" s="5" t="s">
        <v>18</v>
      </c>
      <c r="F49" s="6">
        <v>119</v>
      </c>
      <c r="G49" s="7">
        <f t="shared" si="12"/>
        <v>37.4915966386555</v>
      </c>
      <c r="H49" s="8">
        <v>4461.5</v>
      </c>
      <c r="I49">
        <v>87</v>
      </c>
      <c r="J49">
        <f t="shared" si="11"/>
        <v>87</v>
      </c>
      <c r="K49" t="s">
        <v>37</v>
      </c>
      <c r="L49">
        <f t="shared" si="13"/>
        <v>852.942336162113</v>
      </c>
      <c r="M49">
        <f t="shared" si="14"/>
        <v>5314.44</v>
      </c>
      <c r="N49" s="12">
        <f t="shared" si="15"/>
        <v>44.6591596638655</v>
      </c>
      <c r="O49">
        <f t="shared" si="16"/>
        <v>119</v>
      </c>
      <c r="P49">
        <f t="shared" si="17"/>
        <v>3261.76890756303</v>
      </c>
    </row>
    <row r="50" ht="16.5" spans="1:16">
      <c r="A50" s="8" t="s">
        <v>120</v>
      </c>
      <c r="B50" s="8" t="s">
        <v>121</v>
      </c>
      <c r="C50" s="8" t="s">
        <v>16</v>
      </c>
      <c r="D50" s="8" t="s">
        <v>17</v>
      </c>
      <c r="E50" s="5" t="s">
        <v>18</v>
      </c>
      <c r="F50" s="6">
        <v>10</v>
      </c>
      <c r="G50" s="7">
        <f t="shared" si="12"/>
        <v>57.612</v>
      </c>
      <c r="H50" s="8">
        <v>576.12</v>
      </c>
      <c r="I50">
        <v>0</v>
      </c>
      <c r="J50">
        <f t="shared" si="11"/>
        <v>0</v>
      </c>
      <c r="K50" t="s">
        <v>47</v>
      </c>
      <c r="L50">
        <f t="shared" si="13"/>
        <v>110.141687483967</v>
      </c>
      <c r="M50">
        <f t="shared" si="14"/>
        <v>686.26</v>
      </c>
      <c r="N50" s="12">
        <f t="shared" si="15"/>
        <v>68.626</v>
      </c>
      <c r="O50">
        <f t="shared" si="16"/>
        <v>10</v>
      </c>
      <c r="P50">
        <f t="shared" si="17"/>
        <v>0</v>
      </c>
    </row>
    <row r="51" ht="16.5" spans="1:16">
      <c r="A51" s="8" t="s">
        <v>122</v>
      </c>
      <c r="B51" s="8" t="s">
        <v>123</v>
      </c>
      <c r="C51" s="8" t="s">
        <v>16</v>
      </c>
      <c r="D51" s="8" t="s">
        <v>17</v>
      </c>
      <c r="E51" s="5" t="s">
        <v>18</v>
      </c>
      <c r="F51" s="6">
        <v>2</v>
      </c>
      <c r="G51" s="7">
        <f t="shared" si="12"/>
        <v>105.565</v>
      </c>
      <c r="H51" s="8">
        <v>211.13</v>
      </c>
      <c r="I51">
        <v>2</v>
      </c>
      <c r="J51">
        <f t="shared" si="11"/>
        <v>2</v>
      </c>
      <c r="K51" t="s">
        <v>37</v>
      </c>
      <c r="L51">
        <f t="shared" si="13"/>
        <v>40.3634910756263</v>
      </c>
      <c r="M51">
        <f t="shared" si="14"/>
        <v>251.49</v>
      </c>
      <c r="N51" s="12">
        <f t="shared" si="15"/>
        <v>125.745</v>
      </c>
      <c r="O51">
        <f t="shared" si="16"/>
        <v>2</v>
      </c>
      <c r="P51">
        <f t="shared" si="17"/>
        <v>211.13</v>
      </c>
    </row>
    <row r="52" ht="16.5" spans="1:16">
      <c r="A52" s="8" t="s">
        <v>124</v>
      </c>
      <c r="B52" s="8" t="s">
        <v>125</v>
      </c>
      <c r="C52" s="8" t="s">
        <v>16</v>
      </c>
      <c r="D52" s="8" t="s">
        <v>17</v>
      </c>
      <c r="E52" s="5" t="s">
        <v>18</v>
      </c>
      <c r="F52" s="6">
        <v>41</v>
      </c>
      <c r="G52" s="7">
        <f t="shared" si="12"/>
        <v>46.9843902439024</v>
      </c>
      <c r="H52" s="8">
        <v>1926.36</v>
      </c>
      <c r="I52">
        <v>0</v>
      </c>
      <c r="J52">
        <f t="shared" si="11"/>
        <v>0</v>
      </c>
      <c r="K52" t="s">
        <v>37</v>
      </c>
      <c r="L52">
        <f t="shared" si="13"/>
        <v>368.278381416395</v>
      </c>
      <c r="M52">
        <f t="shared" si="14"/>
        <v>2294.64</v>
      </c>
      <c r="N52" s="12">
        <f t="shared" si="15"/>
        <v>55.9668292682927</v>
      </c>
      <c r="O52">
        <f t="shared" si="16"/>
        <v>41</v>
      </c>
      <c r="P52">
        <f t="shared" si="17"/>
        <v>0</v>
      </c>
    </row>
    <row r="53" ht="16.5" spans="1:16">
      <c r="A53" s="8" t="s">
        <v>126</v>
      </c>
      <c r="B53" s="8" t="s">
        <v>127</v>
      </c>
      <c r="C53" s="8" t="s">
        <v>16</v>
      </c>
      <c r="D53" s="8" t="s">
        <v>17</v>
      </c>
      <c r="E53" s="5" t="s">
        <v>18</v>
      </c>
      <c r="F53" s="6">
        <v>35</v>
      </c>
      <c r="G53" s="7">
        <f t="shared" si="12"/>
        <v>36.958</v>
      </c>
      <c r="H53" s="8">
        <v>1293.53</v>
      </c>
      <c r="I53">
        <v>16</v>
      </c>
      <c r="J53">
        <f t="shared" si="11"/>
        <v>16</v>
      </c>
      <c r="K53" t="s">
        <v>37</v>
      </c>
      <c r="L53">
        <f t="shared" si="13"/>
        <v>247.294968081537</v>
      </c>
      <c r="M53">
        <f t="shared" si="14"/>
        <v>1540.82</v>
      </c>
      <c r="N53" s="12">
        <f t="shared" si="15"/>
        <v>44.0234285714286</v>
      </c>
      <c r="O53">
        <f t="shared" si="16"/>
        <v>35</v>
      </c>
      <c r="P53">
        <f t="shared" si="17"/>
        <v>591.328</v>
      </c>
    </row>
    <row r="54" ht="16.5" spans="1:16">
      <c r="A54" s="8" t="s">
        <v>128</v>
      </c>
      <c r="B54" s="8" t="s">
        <v>129</v>
      </c>
      <c r="C54" s="8" t="s">
        <v>16</v>
      </c>
      <c r="D54" s="8" t="s">
        <v>17</v>
      </c>
      <c r="E54" s="5" t="s">
        <v>18</v>
      </c>
      <c r="F54" s="6">
        <v>204</v>
      </c>
      <c r="G54" s="7">
        <f t="shared" si="12"/>
        <v>44.1385784313726</v>
      </c>
      <c r="H54" s="8">
        <v>9004.27</v>
      </c>
      <c r="I54">
        <v>121</v>
      </c>
      <c r="J54">
        <f t="shared" si="11"/>
        <v>121</v>
      </c>
      <c r="K54" t="s">
        <v>37</v>
      </c>
      <c r="L54">
        <f t="shared" si="13"/>
        <v>1721.42173915374</v>
      </c>
      <c r="M54">
        <f t="shared" si="14"/>
        <v>10725.69</v>
      </c>
      <c r="N54" s="12">
        <f t="shared" si="15"/>
        <v>52.5769117647059</v>
      </c>
      <c r="O54">
        <f t="shared" si="16"/>
        <v>204</v>
      </c>
      <c r="P54">
        <f t="shared" si="17"/>
        <v>5340.76799019608</v>
      </c>
    </row>
    <row r="55" ht="16.5" spans="1:16">
      <c r="A55" s="8" t="s">
        <v>130</v>
      </c>
      <c r="B55" s="8" t="s">
        <v>131</v>
      </c>
      <c r="C55" s="8" t="s">
        <v>16</v>
      </c>
      <c r="D55" s="8" t="s">
        <v>17</v>
      </c>
      <c r="E55" s="5" t="s">
        <v>18</v>
      </c>
      <c r="F55" s="6">
        <v>186</v>
      </c>
      <c r="G55" s="7">
        <f t="shared" si="12"/>
        <v>114.192096774194</v>
      </c>
      <c r="H55" s="8">
        <v>21239.73</v>
      </c>
      <c r="I55">
        <v>102</v>
      </c>
      <c r="J55">
        <f t="shared" si="11"/>
        <v>102</v>
      </c>
      <c r="K55" t="s">
        <v>37</v>
      </c>
      <c r="L55">
        <f t="shared" si="13"/>
        <v>4060.5771434837</v>
      </c>
      <c r="M55">
        <f t="shared" si="14"/>
        <v>25300.31</v>
      </c>
      <c r="N55" s="12">
        <f t="shared" si="15"/>
        <v>136.023172043011</v>
      </c>
      <c r="O55">
        <f t="shared" si="16"/>
        <v>186</v>
      </c>
      <c r="P55">
        <f t="shared" si="17"/>
        <v>11647.5938709678</v>
      </c>
    </row>
    <row r="56" ht="16.5" spans="1:16">
      <c r="A56" s="8" t="s">
        <v>132</v>
      </c>
      <c r="B56" s="8" t="s">
        <v>133</v>
      </c>
      <c r="C56" s="8" t="s">
        <v>16</v>
      </c>
      <c r="D56" s="8" t="s">
        <v>17</v>
      </c>
      <c r="E56" s="5" t="s">
        <v>18</v>
      </c>
      <c r="F56" s="6">
        <v>25</v>
      </c>
      <c r="G56" s="7">
        <f t="shared" si="12"/>
        <v>31.2952</v>
      </c>
      <c r="H56" s="8">
        <v>782.38</v>
      </c>
      <c r="I56">
        <v>0</v>
      </c>
      <c r="J56">
        <f t="shared" si="11"/>
        <v>0</v>
      </c>
      <c r="K56" t="s">
        <v>134</v>
      </c>
      <c r="L56">
        <f t="shared" si="13"/>
        <v>149.574139855769</v>
      </c>
      <c r="M56">
        <f t="shared" si="14"/>
        <v>931.95</v>
      </c>
      <c r="N56" s="12">
        <f t="shared" si="15"/>
        <v>37.278</v>
      </c>
      <c r="O56">
        <f t="shared" si="16"/>
        <v>25</v>
      </c>
      <c r="P56">
        <f t="shared" si="17"/>
        <v>0</v>
      </c>
    </row>
    <row r="57" ht="16.5" spans="1:16">
      <c r="A57" s="8" t="s">
        <v>135</v>
      </c>
      <c r="B57" s="8" t="s">
        <v>136</v>
      </c>
      <c r="C57" s="8" t="s">
        <v>16</v>
      </c>
      <c r="D57" s="8" t="s">
        <v>17</v>
      </c>
      <c r="E57" s="5" t="s">
        <v>18</v>
      </c>
      <c r="F57" s="6">
        <v>402</v>
      </c>
      <c r="G57" s="7">
        <f t="shared" si="12"/>
        <v>5.12261194029851</v>
      </c>
      <c r="H57" s="8">
        <v>2059.29</v>
      </c>
      <c r="I57">
        <v>402</v>
      </c>
      <c r="J57">
        <f t="shared" si="11"/>
        <v>402</v>
      </c>
      <c r="K57" t="s">
        <v>134</v>
      </c>
      <c r="L57">
        <f t="shared" si="13"/>
        <v>393.691723284832</v>
      </c>
      <c r="M57">
        <f t="shared" si="14"/>
        <v>2452.98</v>
      </c>
      <c r="N57" s="12">
        <f t="shared" si="15"/>
        <v>6.10194029850746</v>
      </c>
      <c r="O57">
        <f t="shared" si="16"/>
        <v>402</v>
      </c>
      <c r="P57">
        <f t="shared" si="17"/>
        <v>2059.29</v>
      </c>
    </row>
    <row r="58" ht="16.5" spans="1:16">
      <c r="A58" s="8" t="s">
        <v>137</v>
      </c>
      <c r="B58" s="8" t="s">
        <v>138</v>
      </c>
      <c r="C58" s="8" t="s">
        <v>16</v>
      </c>
      <c r="D58" s="8" t="s">
        <v>17</v>
      </c>
      <c r="E58" s="5" t="s">
        <v>18</v>
      </c>
      <c r="F58" s="6">
        <v>28</v>
      </c>
      <c r="G58" s="7">
        <f t="shared" si="12"/>
        <v>31.2239285714286</v>
      </c>
      <c r="H58" s="8">
        <v>874.27</v>
      </c>
      <c r="I58">
        <v>15</v>
      </c>
      <c r="J58">
        <f t="shared" si="11"/>
        <v>15</v>
      </c>
      <c r="K58" t="s">
        <v>37</v>
      </c>
      <c r="L58">
        <f t="shared" si="13"/>
        <v>167.14152106611</v>
      </c>
      <c r="M58">
        <f t="shared" si="14"/>
        <v>1041.41</v>
      </c>
      <c r="N58" s="12">
        <f t="shared" si="15"/>
        <v>37.1932142857143</v>
      </c>
      <c r="O58">
        <f t="shared" si="16"/>
        <v>28</v>
      </c>
      <c r="P58">
        <f t="shared" si="17"/>
        <v>468.358928571429</v>
      </c>
    </row>
    <row r="59" ht="16.5" spans="1:16">
      <c r="A59" s="8" t="s">
        <v>139</v>
      </c>
      <c r="B59" s="8" t="s">
        <v>140</v>
      </c>
      <c r="C59" s="8" t="s">
        <v>16</v>
      </c>
      <c r="D59" s="8" t="s">
        <v>17</v>
      </c>
      <c r="E59" s="5" t="s">
        <v>18</v>
      </c>
      <c r="F59" s="6">
        <v>97</v>
      </c>
      <c r="G59" s="7">
        <f t="shared" si="12"/>
        <v>33.5262886597938</v>
      </c>
      <c r="H59" s="8">
        <v>3252.05</v>
      </c>
      <c r="I59">
        <v>54</v>
      </c>
      <c r="J59">
        <f t="shared" si="11"/>
        <v>54</v>
      </c>
      <c r="K59" t="s">
        <v>37</v>
      </c>
      <c r="L59">
        <f t="shared" si="13"/>
        <v>621.721646153984</v>
      </c>
      <c r="M59">
        <f t="shared" si="14"/>
        <v>3873.77</v>
      </c>
      <c r="N59" s="12">
        <f t="shared" si="15"/>
        <v>39.9357731958763</v>
      </c>
      <c r="O59">
        <f t="shared" si="16"/>
        <v>97</v>
      </c>
      <c r="P59">
        <f t="shared" si="17"/>
        <v>1810.41958762887</v>
      </c>
    </row>
    <row r="60" ht="16.5" spans="1:16">
      <c r="A60" s="8" t="s">
        <v>141</v>
      </c>
      <c r="B60" s="8" t="s">
        <v>142</v>
      </c>
      <c r="C60" s="8" t="s">
        <v>16</v>
      </c>
      <c r="D60" s="8" t="s">
        <v>17</v>
      </c>
      <c r="E60" s="5" t="s">
        <v>18</v>
      </c>
      <c r="F60" s="6">
        <v>24</v>
      </c>
      <c r="G60" s="7">
        <f t="shared" si="12"/>
        <v>31.4295833333333</v>
      </c>
      <c r="H60" s="8">
        <v>754.31</v>
      </c>
      <c r="I60">
        <v>0</v>
      </c>
      <c r="J60">
        <f t="shared" si="11"/>
        <v>0</v>
      </c>
      <c r="K60" t="s">
        <v>134</v>
      </c>
      <c r="L60">
        <f t="shared" si="13"/>
        <v>144.207762768227</v>
      </c>
      <c r="M60">
        <f t="shared" si="14"/>
        <v>898.52</v>
      </c>
      <c r="N60" s="12">
        <f t="shared" si="15"/>
        <v>37.4383333333333</v>
      </c>
      <c r="O60">
        <f t="shared" si="16"/>
        <v>24</v>
      </c>
      <c r="P60">
        <f t="shared" si="17"/>
        <v>0</v>
      </c>
    </row>
    <row r="61" ht="16.5" spans="1:16">
      <c r="A61" s="8" t="s">
        <v>143</v>
      </c>
      <c r="B61" s="8" t="s">
        <v>144</v>
      </c>
      <c r="C61" s="8" t="s">
        <v>16</v>
      </c>
      <c r="D61" s="8" t="s">
        <v>17</v>
      </c>
      <c r="E61" s="5" t="s">
        <v>18</v>
      </c>
      <c r="F61" s="6">
        <v>44</v>
      </c>
      <c r="G61" s="7">
        <f t="shared" si="12"/>
        <v>34.2475</v>
      </c>
      <c r="H61" s="8">
        <v>1506.89</v>
      </c>
      <c r="I61">
        <v>43</v>
      </c>
      <c r="J61">
        <f t="shared" si="11"/>
        <v>43</v>
      </c>
      <c r="K61" t="s">
        <v>37</v>
      </c>
      <c r="L61">
        <f t="shared" si="13"/>
        <v>288.084786941461</v>
      </c>
      <c r="M61">
        <f t="shared" si="14"/>
        <v>1794.97</v>
      </c>
      <c r="N61" s="12">
        <f t="shared" si="15"/>
        <v>40.7947727272727</v>
      </c>
      <c r="O61">
        <f t="shared" si="16"/>
        <v>44</v>
      </c>
      <c r="P61">
        <f t="shared" si="17"/>
        <v>1472.6425</v>
      </c>
    </row>
    <row r="62" ht="16.5" spans="1:16">
      <c r="A62" s="8" t="s">
        <v>145</v>
      </c>
      <c r="B62" s="8" t="s">
        <v>146</v>
      </c>
      <c r="C62" s="8" t="s">
        <v>16</v>
      </c>
      <c r="D62" s="8" t="s">
        <v>17</v>
      </c>
      <c r="E62" s="5" t="s">
        <v>18</v>
      </c>
      <c r="F62" s="6">
        <v>66</v>
      </c>
      <c r="G62" s="7">
        <f t="shared" si="12"/>
        <v>33.3725757575758</v>
      </c>
      <c r="H62" s="8">
        <v>2202.59</v>
      </c>
      <c r="I62">
        <v>39</v>
      </c>
      <c r="J62">
        <f t="shared" si="11"/>
        <v>39</v>
      </c>
      <c r="K62" t="s">
        <v>37</v>
      </c>
      <c r="L62">
        <f t="shared" si="13"/>
        <v>421.087584939439</v>
      </c>
      <c r="M62">
        <f t="shared" si="14"/>
        <v>2623.68</v>
      </c>
      <c r="N62" s="12">
        <f t="shared" si="15"/>
        <v>39.7527272727273</v>
      </c>
      <c r="O62">
        <f t="shared" si="16"/>
        <v>66</v>
      </c>
      <c r="P62">
        <f t="shared" si="17"/>
        <v>1301.53045454546</v>
      </c>
    </row>
    <row r="63" ht="16.5" spans="1:16">
      <c r="A63" s="8" t="s">
        <v>147</v>
      </c>
      <c r="B63" s="8" t="s">
        <v>148</v>
      </c>
      <c r="C63" s="8" t="s">
        <v>16</v>
      </c>
      <c r="D63" s="8" t="s">
        <v>17</v>
      </c>
      <c r="E63" s="5" t="s">
        <v>18</v>
      </c>
      <c r="F63" s="6">
        <v>27</v>
      </c>
      <c r="G63" s="7">
        <f t="shared" si="12"/>
        <v>63.5</v>
      </c>
      <c r="H63" s="8">
        <v>1714.5</v>
      </c>
      <c r="I63">
        <v>3</v>
      </c>
      <c r="J63">
        <f t="shared" si="11"/>
        <v>3</v>
      </c>
      <c r="K63" t="s">
        <v>37</v>
      </c>
      <c r="L63">
        <f t="shared" si="13"/>
        <v>327.775330124385</v>
      </c>
      <c r="M63">
        <f t="shared" si="14"/>
        <v>2042.28</v>
      </c>
      <c r="N63" s="12">
        <f t="shared" si="15"/>
        <v>75.64</v>
      </c>
      <c r="O63">
        <f t="shared" si="16"/>
        <v>27</v>
      </c>
      <c r="P63">
        <f t="shared" si="17"/>
        <v>190.5</v>
      </c>
    </row>
    <row r="64" ht="16.5" spans="1:16">
      <c r="A64" s="8" t="s">
        <v>149</v>
      </c>
      <c r="B64" s="8" t="s">
        <v>150</v>
      </c>
      <c r="C64" s="8" t="s">
        <v>16</v>
      </c>
      <c r="D64" s="8" t="s">
        <v>17</v>
      </c>
      <c r="E64" s="5" t="s">
        <v>18</v>
      </c>
      <c r="F64" s="6">
        <v>5</v>
      </c>
      <c r="G64" s="7">
        <f t="shared" si="12"/>
        <v>61.694</v>
      </c>
      <c r="H64" s="8">
        <v>308.47</v>
      </c>
      <c r="I64">
        <v>2</v>
      </c>
      <c r="J64">
        <f t="shared" si="11"/>
        <v>2</v>
      </c>
      <c r="K64" t="s">
        <v>47</v>
      </c>
      <c r="L64">
        <f t="shared" si="13"/>
        <v>58.9727944493841</v>
      </c>
      <c r="M64">
        <f t="shared" si="14"/>
        <v>367.44</v>
      </c>
      <c r="N64" s="12">
        <f t="shared" si="15"/>
        <v>73.488</v>
      </c>
      <c r="O64">
        <f t="shared" si="16"/>
        <v>5</v>
      </c>
      <c r="P64">
        <f t="shared" si="17"/>
        <v>123.388</v>
      </c>
    </row>
    <row r="65" ht="16.5" spans="1:16">
      <c r="A65" s="8" t="s">
        <v>151</v>
      </c>
      <c r="B65" s="8" t="s">
        <v>152</v>
      </c>
      <c r="C65" s="8" t="s">
        <v>16</v>
      </c>
      <c r="D65" s="8" t="s">
        <v>17</v>
      </c>
      <c r="E65" s="5" t="s">
        <v>18</v>
      </c>
      <c r="F65" s="6">
        <v>128</v>
      </c>
      <c r="G65" s="7">
        <f t="shared" si="12"/>
        <v>36.182265625</v>
      </c>
      <c r="H65" s="8">
        <v>4631.33</v>
      </c>
      <c r="I65">
        <v>37</v>
      </c>
      <c r="J65">
        <f t="shared" si="11"/>
        <v>37</v>
      </c>
      <c r="K65" t="s">
        <v>37</v>
      </c>
      <c r="L65">
        <f t="shared" si="13"/>
        <v>885.410160201206</v>
      </c>
      <c r="M65">
        <f t="shared" si="14"/>
        <v>5516.74</v>
      </c>
      <c r="N65" s="12">
        <f t="shared" si="15"/>
        <v>43.09953125</v>
      </c>
      <c r="O65">
        <f t="shared" si="16"/>
        <v>128</v>
      </c>
      <c r="P65">
        <f t="shared" si="17"/>
        <v>1338.743828125</v>
      </c>
    </row>
    <row r="66" ht="16.5" spans="1:16">
      <c r="A66" s="8" t="s">
        <v>153</v>
      </c>
      <c r="B66" s="8" t="s">
        <v>154</v>
      </c>
      <c r="C66" s="8" t="s">
        <v>16</v>
      </c>
      <c r="D66" s="8" t="s">
        <v>17</v>
      </c>
      <c r="E66" s="5" t="s">
        <v>18</v>
      </c>
      <c r="F66" s="6">
        <v>189</v>
      </c>
      <c r="G66" s="7">
        <f t="shared" si="12"/>
        <v>33.0131746031746</v>
      </c>
      <c r="H66" s="8">
        <v>6239.49</v>
      </c>
      <c r="I66">
        <v>56</v>
      </c>
      <c r="J66">
        <f t="shared" si="11"/>
        <v>56</v>
      </c>
      <c r="K66" t="s">
        <v>37</v>
      </c>
      <c r="L66">
        <f t="shared" si="13"/>
        <v>1192.85558154436</v>
      </c>
      <c r="M66">
        <f t="shared" si="14"/>
        <v>7432.35</v>
      </c>
      <c r="N66" s="12">
        <f t="shared" si="15"/>
        <v>39.3246031746032</v>
      </c>
      <c r="O66">
        <f t="shared" si="16"/>
        <v>189</v>
      </c>
      <c r="P66">
        <f t="shared" si="17"/>
        <v>1848.73777777778</v>
      </c>
    </row>
    <row r="67" ht="16.5" spans="1:16">
      <c r="A67" s="8" t="s">
        <v>155</v>
      </c>
      <c r="B67" s="8" t="s">
        <v>156</v>
      </c>
      <c r="C67" s="8" t="s">
        <v>16</v>
      </c>
      <c r="D67" s="8" t="s">
        <v>17</v>
      </c>
      <c r="E67" s="5" t="s">
        <v>18</v>
      </c>
      <c r="F67" s="6">
        <v>28</v>
      </c>
      <c r="G67" s="7">
        <f t="shared" ref="G67:G98" si="18">H67/F67</f>
        <v>16.7246428571429</v>
      </c>
      <c r="H67" s="8">
        <v>468.29</v>
      </c>
      <c r="I67">
        <v>23</v>
      </c>
      <c r="J67">
        <f t="shared" si="11"/>
        <v>23</v>
      </c>
      <c r="K67" t="s">
        <v>37</v>
      </c>
      <c r="L67">
        <f t="shared" ref="L67:L98" si="19">H67/$H$159*$H$167</f>
        <v>89.526922918605</v>
      </c>
      <c r="M67">
        <f t="shared" ref="M67:M98" si="20">ROUND(H67+L67,2)</f>
        <v>557.82</v>
      </c>
      <c r="N67" s="12">
        <f t="shared" ref="N67:N98" si="21">M67/F67</f>
        <v>19.9221428571429</v>
      </c>
      <c r="O67">
        <f t="shared" ref="O67:O98" si="22">F67</f>
        <v>28</v>
      </c>
      <c r="P67">
        <f t="shared" ref="P67:P98" si="23">J67*G67</f>
        <v>384.666785714287</v>
      </c>
    </row>
    <row r="68" ht="16.5" spans="1:16">
      <c r="A68" s="8" t="s">
        <v>157</v>
      </c>
      <c r="B68" s="8" t="s">
        <v>158</v>
      </c>
      <c r="C68" s="8" t="s">
        <v>16</v>
      </c>
      <c r="D68" s="8" t="s">
        <v>17</v>
      </c>
      <c r="E68" s="5" t="s">
        <v>18</v>
      </c>
      <c r="F68" s="6">
        <v>3</v>
      </c>
      <c r="G68" s="7">
        <f t="shared" si="18"/>
        <v>54.46</v>
      </c>
      <c r="H68" s="8">
        <v>163.38</v>
      </c>
      <c r="I68">
        <v>0</v>
      </c>
      <c r="J68">
        <f t="shared" si="11"/>
        <v>0</v>
      </c>
      <c r="K68" t="s">
        <v>47</v>
      </c>
      <c r="L68">
        <f t="shared" si="19"/>
        <v>31.2347234970674</v>
      </c>
      <c r="M68">
        <f t="shared" si="20"/>
        <v>194.61</v>
      </c>
      <c r="N68" s="12">
        <f t="shared" si="21"/>
        <v>64.87</v>
      </c>
      <c r="O68">
        <f t="shared" si="22"/>
        <v>3</v>
      </c>
      <c r="P68">
        <f t="shared" si="23"/>
        <v>0</v>
      </c>
    </row>
    <row r="69" ht="16.5" spans="1:16">
      <c r="A69" s="8" t="s">
        <v>159</v>
      </c>
      <c r="B69" s="8" t="s">
        <v>160</v>
      </c>
      <c r="C69" s="8" t="s">
        <v>16</v>
      </c>
      <c r="D69" s="8" t="s">
        <v>17</v>
      </c>
      <c r="E69" s="5" t="s">
        <v>18</v>
      </c>
      <c r="F69" s="6">
        <v>32</v>
      </c>
      <c r="G69" s="7">
        <f t="shared" si="18"/>
        <v>19.68875</v>
      </c>
      <c r="H69" s="8">
        <v>630.04</v>
      </c>
      <c r="I69">
        <v>17</v>
      </c>
      <c r="J69">
        <f t="shared" si="11"/>
        <v>17</v>
      </c>
      <c r="K69" t="s">
        <v>37</v>
      </c>
      <c r="L69">
        <f t="shared" si="19"/>
        <v>120.45002565854</v>
      </c>
      <c r="M69">
        <f t="shared" si="20"/>
        <v>750.49</v>
      </c>
      <c r="N69" s="12">
        <f t="shared" si="21"/>
        <v>23.4528125</v>
      </c>
      <c r="O69">
        <f t="shared" si="22"/>
        <v>32</v>
      </c>
      <c r="P69">
        <f t="shared" si="23"/>
        <v>334.70875</v>
      </c>
    </row>
    <row r="70" ht="16.5" spans="1:16">
      <c r="A70" s="8" t="s">
        <v>161</v>
      </c>
      <c r="B70" s="8" t="s">
        <v>162</v>
      </c>
      <c r="C70" s="8" t="s">
        <v>16</v>
      </c>
      <c r="D70" s="8" t="s">
        <v>17</v>
      </c>
      <c r="E70" s="5" t="s">
        <v>18</v>
      </c>
      <c r="F70" s="6">
        <v>52</v>
      </c>
      <c r="G70" s="7">
        <f t="shared" si="18"/>
        <v>37.8359615384615</v>
      </c>
      <c r="H70" s="8">
        <v>1967.47</v>
      </c>
      <c r="I70">
        <v>26</v>
      </c>
      <c r="J70">
        <f t="shared" si="11"/>
        <v>26</v>
      </c>
      <c r="K70" t="s">
        <v>37</v>
      </c>
      <c r="L70">
        <f t="shared" si="19"/>
        <v>376.137724560994</v>
      </c>
      <c r="M70">
        <f t="shared" si="20"/>
        <v>2343.61</v>
      </c>
      <c r="N70" s="12">
        <f t="shared" si="21"/>
        <v>45.0694230769231</v>
      </c>
      <c r="O70">
        <f t="shared" si="22"/>
        <v>52</v>
      </c>
      <c r="P70">
        <f t="shared" si="23"/>
        <v>983.734999999999</v>
      </c>
    </row>
    <row r="71" ht="16.5" spans="1:16">
      <c r="A71" s="8" t="s">
        <v>163</v>
      </c>
      <c r="B71" s="8" t="s">
        <v>164</v>
      </c>
      <c r="C71" s="8" t="s">
        <v>16</v>
      </c>
      <c r="D71" s="8" t="s">
        <v>17</v>
      </c>
      <c r="E71" s="5" t="s">
        <v>18</v>
      </c>
      <c r="F71" s="6">
        <v>38</v>
      </c>
      <c r="G71" s="7">
        <f t="shared" si="18"/>
        <v>22.6092105263158</v>
      </c>
      <c r="H71" s="8">
        <v>859.15</v>
      </c>
      <c r="I71">
        <v>0</v>
      </c>
      <c r="J71">
        <f t="shared" si="11"/>
        <v>0</v>
      </c>
      <c r="K71" t="s">
        <v>134</v>
      </c>
      <c r="L71">
        <f t="shared" si="19"/>
        <v>164.250903981549</v>
      </c>
      <c r="M71">
        <f t="shared" si="20"/>
        <v>1023.4</v>
      </c>
      <c r="N71" s="12">
        <f t="shared" si="21"/>
        <v>26.9315789473684</v>
      </c>
      <c r="O71">
        <f t="shared" si="22"/>
        <v>38</v>
      </c>
      <c r="P71">
        <f t="shared" si="23"/>
        <v>0</v>
      </c>
    </row>
    <row r="72" ht="16.5" spans="1:16">
      <c r="A72" s="8" t="s">
        <v>165</v>
      </c>
      <c r="B72" s="8" t="s">
        <v>166</v>
      </c>
      <c r="C72" s="8" t="s">
        <v>16</v>
      </c>
      <c r="D72" s="8" t="s">
        <v>17</v>
      </c>
      <c r="E72" s="5" t="s">
        <v>18</v>
      </c>
      <c r="F72" s="6">
        <v>34</v>
      </c>
      <c r="G72" s="7">
        <f t="shared" si="18"/>
        <v>24.4473529411765</v>
      </c>
      <c r="H72" s="8">
        <v>831.21</v>
      </c>
      <c r="I72">
        <v>26</v>
      </c>
      <c r="J72">
        <f t="shared" si="11"/>
        <v>26</v>
      </c>
      <c r="K72" t="s">
        <v>37</v>
      </c>
      <c r="L72">
        <f t="shared" si="19"/>
        <v>158.909380083225</v>
      </c>
      <c r="M72">
        <f t="shared" si="20"/>
        <v>990.12</v>
      </c>
      <c r="N72" s="12">
        <f t="shared" si="21"/>
        <v>29.1211764705882</v>
      </c>
      <c r="O72">
        <f t="shared" si="22"/>
        <v>34</v>
      </c>
      <c r="P72">
        <f t="shared" si="23"/>
        <v>635.631176470589</v>
      </c>
    </row>
    <row r="73" ht="16.5" spans="1:16">
      <c r="A73" s="8" t="s">
        <v>167</v>
      </c>
      <c r="B73" s="8" t="s">
        <v>168</v>
      </c>
      <c r="C73" s="8" t="s">
        <v>16</v>
      </c>
      <c r="D73" s="8" t="s">
        <v>17</v>
      </c>
      <c r="E73" s="5" t="s">
        <v>18</v>
      </c>
      <c r="F73" s="6">
        <v>12</v>
      </c>
      <c r="G73" s="7">
        <f t="shared" si="18"/>
        <v>22.915</v>
      </c>
      <c r="H73" s="8">
        <v>274.98</v>
      </c>
      <c r="I73">
        <v>0</v>
      </c>
      <c r="J73">
        <f t="shared" si="11"/>
        <v>0</v>
      </c>
      <c r="K73" t="s">
        <v>37</v>
      </c>
      <c r="L73">
        <f t="shared" si="19"/>
        <v>52.5702305497832</v>
      </c>
      <c r="M73">
        <f t="shared" si="20"/>
        <v>327.55</v>
      </c>
      <c r="N73" s="12">
        <f t="shared" si="21"/>
        <v>27.2958333333333</v>
      </c>
      <c r="O73">
        <f t="shared" si="22"/>
        <v>12</v>
      </c>
      <c r="P73">
        <f t="shared" si="23"/>
        <v>0</v>
      </c>
    </row>
    <row r="74" ht="16.5" spans="1:16">
      <c r="A74" s="8" t="s">
        <v>169</v>
      </c>
      <c r="B74" s="8" t="s">
        <v>170</v>
      </c>
      <c r="C74" s="8" t="s">
        <v>16</v>
      </c>
      <c r="D74" s="8" t="s">
        <v>17</v>
      </c>
      <c r="E74" s="5" t="s">
        <v>18</v>
      </c>
      <c r="F74" s="6">
        <v>279</v>
      </c>
      <c r="G74" s="7">
        <f t="shared" si="18"/>
        <v>4.68</v>
      </c>
      <c r="H74" s="8">
        <v>1305.72</v>
      </c>
      <c r="I74">
        <v>0</v>
      </c>
      <c r="J74">
        <f t="shared" si="11"/>
        <v>0</v>
      </c>
      <c r="K74" t="s">
        <v>47</v>
      </c>
      <c r="L74">
        <f t="shared" si="19"/>
        <v>249.625432516776</v>
      </c>
      <c r="M74">
        <f t="shared" si="20"/>
        <v>1555.35</v>
      </c>
      <c r="N74" s="12">
        <f t="shared" si="21"/>
        <v>5.5747311827957</v>
      </c>
      <c r="O74">
        <f t="shared" si="22"/>
        <v>279</v>
      </c>
      <c r="P74">
        <f t="shared" si="23"/>
        <v>0</v>
      </c>
    </row>
    <row r="75" ht="16.5" spans="1:16">
      <c r="A75" s="8" t="s">
        <v>171</v>
      </c>
      <c r="B75" s="8" t="s">
        <v>172</v>
      </c>
      <c r="C75" s="8" t="s">
        <v>16</v>
      </c>
      <c r="D75" s="8" t="s">
        <v>17</v>
      </c>
      <c r="E75" s="5" t="s">
        <v>18</v>
      </c>
      <c r="F75" s="6">
        <v>39</v>
      </c>
      <c r="G75" s="7">
        <f t="shared" si="18"/>
        <v>22.6092307692308</v>
      </c>
      <c r="H75" s="8">
        <v>881.76</v>
      </c>
      <c r="I75">
        <v>0</v>
      </c>
      <c r="J75">
        <f t="shared" si="11"/>
        <v>0</v>
      </c>
      <c r="K75" t="s">
        <v>134</v>
      </c>
      <c r="L75">
        <f t="shared" si="19"/>
        <v>168.573447121888</v>
      </c>
      <c r="M75">
        <f t="shared" si="20"/>
        <v>1050.33</v>
      </c>
      <c r="N75" s="12">
        <f t="shared" si="21"/>
        <v>26.9315384615385</v>
      </c>
      <c r="O75">
        <f t="shared" si="22"/>
        <v>39</v>
      </c>
      <c r="P75">
        <f t="shared" si="23"/>
        <v>0</v>
      </c>
    </row>
    <row r="76" ht="16.5" spans="1:16">
      <c r="A76" s="8" t="s">
        <v>173</v>
      </c>
      <c r="B76" s="8" t="s">
        <v>174</v>
      </c>
      <c r="C76" s="8" t="s">
        <v>16</v>
      </c>
      <c r="D76" s="8" t="s">
        <v>17</v>
      </c>
      <c r="E76" s="5" t="s">
        <v>18</v>
      </c>
      <c r="F76" s="6">
        <v>37</v>
      </c>
      <c r="G76" s="7">
        <f t="shared" si="18"/>
        <v>24.4067567567568</v>
      </c>
      <c r="H76" s="8">
        <v>903.05</v>
      </c>
      <c r="I76">
        <v>17</v>
      </c>
      <c r="J76">
        <f t="shared" si="11"/>
        <v>17</v>
      </c>
      <c r="K76" t="s">
        <v>37</v>
      </c>
      <c r="L76">
        <f t="shared" si="19"/>
        <v>172.643634802465</v>
      </c>
      <c r="M76">
        <f t="shared" si="20"/>
        <v>1075.69</v>
      </c>
      <c r="N76" s="12">
        <f t="shared" si="21"/>
        <v>29.0727027027027</v>
      </c>
      <c r="O76">
        <f t="shared" si="22"/>
        <v>37</v>
      </c>
      <c r="P76">
        <f t="shared" si="23"/>
        <v>414.914864864866</v>
      </c>
    </row>
    <row r="77" ht="16.5" spans="1:16">
      <c r="A77" s="8" t="s">
        <v>175</v>
      </c>
      <c r="B77" s="8" t="s">
        <v>176</v>
      </c>
      <c r="C77" s="8" t="s">
        <v>16</v>
      </c>
      <c r="D77" s="8" t="s">
        <v>17</v>
      </c>
      <c r="E77" s="5" t="s">
        <v>18</v>
      </c>
      <c r="F77" s="6">
        <v>65</v>
      </c>
      <c r="G77" s="7">
        <f t="shared" si="18"/>
        <v>23.7243076923077</v>
      </c>
      <c r="H77" s="8">
        <v>1542.08</v>
      </c>
      <c r="I77">
        <v>33</v>
      </c>
      <c r="J77">
        <f t="shared" si="11"/>
        <v>33</v>
      </c>
      <c r="K77" t="s">
        <v>37</v>
      </c>
      <c r="L77">
        <f t="shared" si="19"/>
        <v>294.812354084696</v>
      </c>
      <c r="M77">
        <f t="shared" si="20"/>
        <v>1836.89</v>
      </c>
      <c r="N77" s="12">
        <f t="shared" si="21"/>
        <v>28.2598461538462</v>
      </c>
      <c r="O77">
        <f t="shared" si="22"/>
        <v>65</v>
      </c>
      <c r="P77">
        <f t="shared" si="23"/>
        <v>782.902153846154</v>
      </c>
    </row>
    <row r="78" ht="16.5" spans="1:16">
      <c r="A78" s="8" t="s">
        <v>177</v>
      </c>
      <c r="B78" s="8" t="s">
        <v>178</v>
      </c>
      <c r="C78" s="8" t="s">
        <v>16</v>
      </c>
      <c r="D78" s="8" t="s">
        <v>17</v>
      </c>
      <c r="E78" s="5" t="s">
        <v>18</v>
      </c>
      <c r="F78" s="6">
        <v>52</v>
      </c>
      <c r="G78" s="7">
        <f t="shared" si="18"/>
        <v>94.1892307692308</v>
      </c>
      <c r="H78" s="8">
        <v>4897.84</v>
      </c>
      <c r="I78">
        <v>40</v>
      </c>
      <c r="J78">
        <f t="shared" si="11"/>
        <v>40</v>
      </c>
      <c r="K78" t="s">
        <v>37</v>
      </c>
      <c r="L78">
        <f t="shared" si="19"/>
        <v>936.361109884175</v>
      </c>
      <c r="M78">
        <f t="shared" si="20"/>
        <v>5834.2</v>
      </c>
      <c r="N78" s="12">
        <f t="shared" si="21"/>
        <v>112.196153846154</v>
      </c>
      <c r="O78">
        <f t="shared" si="22"/>
        <v>52</v>
      </c>
      <c r="P78">
        <f t="shared" si="23"/>
        <v>3767.56923076923</v>
      </c>
    </row>
    <row r="79" ht="16.5" spans="1:16">
      <c r="A79" s="8" t="s">
        <v>179</v>
      </c>
      <c r="B79" s="8" t="s">
        <v>180</v>
      </c>
      <c r="C79" s="8" t="s">
        <v>16</v>
      </c>
      <c r="D79" s="8" t="s">
        <v>17</v>
      </c>
      <c r="E79" s="5" t="s">
        <v>18</v>
      </c>
      <c r="F79" s="6">
        <v>41</v>
      </c>
      <c r="G79" s="7">
        <f t="shared" si="18"/>
        <v>26.85</v>
      </c>
      <c r="H79" s="8">
        <v>1100.85</v>
      </c>
      <c r="I79">
        <v>10</v>
      </c>
      <c r="J79">
        <f t="shared" si="11"/>
        <v>10</v>
      </c>
      <c r="K79" t="s">
        <v>37</v>
      </c>
      <c r="L79">
        <f t="shared" si="19"/>
        <v>210.458718091239</v>
      </c>
      <c r="M79">
        <f t="shared" si="20"/>
        <v>1311.31</v>
      </c>
      <c r="N79" s="12">
        <f t="shared" si="21"/>
        <v>31.9831707317073</v>
      </c>
      <c r="O79">
        <f t="shared" si="22"/>
        <v>41</v>
      </c>
      <c r="P79">
        <f t="shared" si="23"/>
        <v>268.5</v>
      </c>
    </row>
    <row r="80" ht="16.5" spans="1:16">
      <c r="A80" s="8" t="s">
        <v>181</v>
      </c>
      <c r="B80" s="8" t="s">
        <v>182</v>
      </c>
      <c r="C80" s="8" t="s">
        <v>16</v>
      </c>
      <c r="D80" s="8" t="s">
        <v>17</v>
      </c>
      <c r="E80" s="5" t="s">
        <v>18</v>
      </c>
      <c r="F80" s="6">
        <v>46</v>
      </c>
      <c r="G80" s="7">
        <f t="shared" si="18"/>
        <v>60.995</v>
      </c>
      <c r="H80" s="8">
        <v>2805.77</v>
      </c>
      <c r="I80">
        <v>40</v>
      </c>
      <c r="J80">
        <f t="shared" si="11"/>
        <v>40</v>
      </c>
      <c r="K80" t="s">
        <v>37</v>
      </c>
      <c r="L80">
        <f t="shared" si="19"/>
        <v>536.402559348554</v>
      </c>
      <c r="M80">
        <f t="shared" si="20"/>
        <v>3342.17</v>
      </c>
      <c r="N80" s="12">
        <f t="shared" si="21"/>
        <v>72.6558695652174</v>
      </c>
      <c r="O80">
        <f t="shared" si="22"/>
        <v>46</v>
      </c>
      <c r="P80">
        <f t="shared" si="23"/>
        <v>2439.8</v>
      </c>
    </row>
    <row r="81" ht="16.5" spans="1:16">
      <c r="A81" s="8" t="s">
        <v>183</v>
      </c>
      <c r="B81" s="8" t="s">
        <v>184</v>
      </c>
      <c r="C81" s="8" t="s">
        <v>16</v>
      </c>
      <c r="D81" s="8" t="s">
        <v>17</v>
      </c>
      <c r="E81" s="5" t="s">
        <v>18</v>
      </c>
      <c r="F81" s="6">
        <v>174</v>
      </c>
      <c r="G81" s="7">
        <f t="shared" si="18"/>
        <v>61.798908045977</v>
      </c>
      <c r="H81" s="8">
        <v>10753.01</v>
      </c>
      <c r="I81">
        <v>112</v>
      </c>
      <c r="J81">
        <f t="shared" si="11"/>
        <v>112</v>
      </c>
      <c r="K81" t="s">
        <v>37</v>
      </c>
      <c r="L81">
        <f t="shared" si="19"/>
        <v>2055.74301696169</v>
      </c>
      <c r="M81">
        <f t="shared" si="20"/>
        <v>12808.75</v>
      </c>
      <c r="N81" s="12">
        <f t="shared" si="21"/>
        <v>73.6135057471264</v>
      </c>
      <c r="O81">
        <f t="shared" si="22"/>
        <v>174</v>
      </c>
      <c r="P81">
        <f t="shared" si="23"/>
        <v>6921.47770114942</v>
      </c>
    </row>
    <row r="82" ht="16.5" spans="1:16">
      <c r="A82" s="4" t="s">
        <v>185</v>
      </c>
      <c r="B82" s="4" t="s">
        <v>186</v>
      </c>
      <c r="C82" s="8" t="s">
        <v>16</v>
      </c>
      <c r="D82" s="8" t="s">
        <v>17</v>
      </c>
      <c r="E82" s="5" t="s">
        <v>18</v>
      </c>
      <c r="F82" s="6">
        <v>92</v>
      </c>
      <c r="G82" s="7">
        <f t="shared" si="18"/>
        <v>14.8589130434783</v>
      </c>
      <c r="H82" s="8">
        <v>1367.02</v>
      </c>
      <c r="I82">
        <v>98</v>
      </c>
      <c r="J82" s="11">
        <f>F82</f>
        <v>92</v>
      </c>
      <c r="L82">
        <f t="shared" si="19"/>
        <v>261.344667125481</v>
      </c>
      <c r="M82">
        <f t="shared" si="20"/>
        <v>1628.36</v>
      </c>
      <c r="N82" s="12">
        <f t="shared" si="21"/>
        <v>17.6995652173913</v>
      </c>
      <c r="O82">
        <f t="shared" si="22"/>
        <v>92</v>
      </c>
      <c r="P82">
        <f t="shared" si="23"/>
        <v>1367.02</v>
      </c>
    </row>
    <row r="83" ht="16.5" spans="1:16">
      <c r="A83" s="8" t="s">
        <v>187</v>
      </c>
      <c r="B83" s="8" t="s">
        <v>188</v>
      </c>
      <c r="C83" s="8" t="s">
        <v>16</v>
      </c>
      <c r="D83" s="8" t="s">
        <v>17</v>
      </c>
      <c r="E83" s="5" t="s">
        <v>18</v>
      </c>
      <c r="F83" s="6">
        <v>23</v>
      </c>
      <c r="G83" s="7">
        <f t="shared" si="18"/>
        <v>56.554347826087</v>
      </c>
      <c r="H83" s="8">
        <v>1300.75</v>
      </c>
      <c r="I83">
        <v>0</v>
      </c>
      <c r="J83">
        <f t="shared" ref="J83:J85" si="24">I83</f>
        <v>0</v>
      </c>
      <c r="K83" t="s">
        <v>37</v>
      </c>
      <c r="L83">
        <f t="shared" si="19"/>
        <v>248.675275975091</v>
      </c>
      <c r="M83">
        <f t="shared" si="20"/>
        <v>1549.43</v>
      </c>
      <c r="N83" s="12">
        <f t="shared" si="21"/>
        <v>67.3665217391304</v>
      </c>
      <c r="O83">
        <f t="shared" si="22"/>
        <v>23</v>
      </c>
      <c r="P83">
        <f t="shared" si="23"/>
        <v>0</v>
      </c>
    </row>
    <row r="84" ht="16.5" spans="1:16">
      <c r="A84" s="8" t="s">
        <v>189</v>
      </c>
      <c r="B84" s="8" t="s">
        <v>190</v>
      </c>
      <c r="C84" s="8" t="s">
        <v>16</v>
      </c>
      <c r="D84" s="8" t="s">
        <v>17</v>
      </c>
      <c r="E84" s="5" t="s">
        <v>18</v>
      </c>
      <c r="F84" s="6">
        <v>17</v>
      </c>
      <c r="G84" s="7">
        <f t="shared" si="18"/>
        <v>25.4176470588235</v>
      </c>
      <c r="H84" s="8">
        <v>432.1</v>
      </c>
      <c r="I84">
        <v>17</v>
      </c>
      <c r="J84">
        <f t="shared" si="24"/>
        <v>17</v>
      </c>
      <c r="K84" t="s">
        <v>47</v>
      </c>
      <c r="L84">
        <f t="shared" si="19"/>
        <v>82.608177396761</v>
      </c>
      <c r="M84">
        <f t="shared" si="20"/>
        <v>514.71</v>
      </c>
      <c r="N84" s="12">
        <f t="shared" si="21"/>
        <v>30.2770588235294</v>
      </c>
      <c r="O84">
        <f t="shared" si="22"/>
        <v>17</v>
      </c>
      <c r="P84">
        <f t="shared" si="23"/>
        <v>432.1</v>
      </c>
    </row>
    <row r="85" ht="16.5" spans="1:16">
      <c r="A85" s="8" t="s">
        <v>191</v>
      </c>
      <c r="B85" s="8" t="s">
        <v>192</v>
      </c>
      <c r="C85" s="8" t="s">
        <v>16</v>
      </c>
      <c r="D85" s="8" t="s">
        <v>17</v>
      </c>
      <c r="E85" s="5" t="s">
        <v>18</v>
      </c>
      <c r="F85" s="6">
        <v>12</v>
      </c>
      <c r="G85" s="7">
        <f t="shared" si="18"/>
        <v>12.3075</v>
      </c>
      <c r="H85" s="8">
        <v>147.69</v>
      </c>
      <c r="I85">
        <v>5</v>
      </c>
      <c r="J85">
        <f t="shared" si="24"/>
        <v>5</v>
      </c>
      <c r="K85" t="s">
        <v>37</v>
      </c>
      <c r="L85">
        <f t="shared" si="19"/>
        <v>28.235134736699</v>
      </c>
      <c r="M85">
        <f t="shared" si="20"/>
        <v>175.93</v>
      </c>
      <c r="N85" s="12">
        <f t="shared" si="21"/>
        <v>14.6608333333333</v>
      </c>
      <c r="O85">
        <f t="shared" si="22"/>
        <v>12</v>
      </c>
      <c r="P85">
        <f t="shared" si="23"/>
        <v>61.5375</v>
      </c>
    </row>
    <row r="86" ht="16.5" spans="1:16">
      <c r="A86" s="4" t="s">
        <v>193</v>
      </c>
      <c r="B86" s="4" t="s">
        <v>194</v>
      </c>
      <c r="C86" s="8" t="s">
        <v>16</v>
      </c>
      <c r="D86" s="8" t="s">
        <v>17</v>
      </c>
      <c r="E86" s="5" t="s">
        <v>18</v>
      </c>
      <c r="F86" s="6">
        <v>126</v>
      </c>
      <c r="G86" s="7">
        <f t="shared" si="18"/>
        <v>12.3550793650794</v>
      </c>
      <c r="H86" s="8">
        <v>1556.74</v>
      </c>
      <c r="I86">
        <v>131</v>
      </c>
      <c r="J86" s="11">
        <f t="shared" ref="J86:J91" si="25">F86</f>
        <v>126</v>
      </c>
      <c r="L86">
        <f t="shared" si="19"/>
        <v>297.615029115098</v>
      </c>
      <c r="M86">
        <f t="shared" si="20"/>
        <v>1854.36</v>
      </c>
      <c r="N86" s="12">
        <f t="shared" si="21"/>
        <v>14.7171428571429</v>
      </c>
      <c r="O86">
        <f t="shared" si="22"/>
        <v>126</v>
      </c>
      <c r="P86">
        <f t="shared" si="23"/>
        <v>1556.74</v>
      </c>
    </row>
    <row r="87" ht="16.5" spans="1:16">
      <c r="A87" s="8" t="s">
        <v>195</v>
      </c>
      <c r="B87" s="8" t="s">
        <v>196</v>
      </c>
      <c r="C87" s="8" t="s">
        <v>16</v>
      </c>
      <c r="D87" s="8" t="s">
        <v>17</v>
      </c>
      <c r="E87" s="5" t="s">
        <v>18</v>
      </c>
      <c r="F87" s="6">
        <v>15</v>
      </c>
      <c r="G87" s="7">
        <f t="shared" si="18"/>
        <v>12.3553333333333</v>
      </c>
      <c r="H87" s="8">
        <v>185.33</v>
      </c>
      <c r="I87">
        <v>0</v>
      </c>
      <c r="J87">
        <f t="shared" ref="J87:J90" si="26">I87</f>
        <v>0</v>
      </c>
      <c r="K87" t="s">
        <v>37</v>
      </c>
      <c r="L87">
        <f t="shared" si="19"/>
        <v>35.4310889075254</v>
      </c>
      <c r="M87">
        <f t="shared" si="20"/>
        <v>220.76</v>
      </c>
      <c r="N87" s="12">
        <f t="shared" si="21"/>
        <v>14.7173333333333</v>
      </c>
      <c r="O87">
        <f t="shared" si="22"/>
        <v>15</v>
      </c>
      <c r="P87">
        <f t="shared" si="23"/>
        <v>0</v>
      </c>
    </row>
    <row r="88" ht="16.5" spans="1:16">
      <c r="A88" s="4" t="s">
        <v>197</v>
      </c>
      <c r="B88" s="4" t="s">
        <v>198</v>
      </c>
      <c r="C88" s="8" t="s">
        <v>16</v>
      </c>
      <c r="D88" s="8" t="s">
        <v>17</v>
      </c>
      <c r="E88" s="5" t="s">
        <v>18</v>
      </c>
      <c r="F88" s="6">
        <v>47</v>
      </c>
      <c r="G88" s="7">
        <f t="shared" si="18"/>
        <v>25.21</v>
      </c>
      <c r="H88" s="8">
        <v>1184.87</v>
      </c>
      <c r="I88">
        <v>93</v>
      </c>
      <c r="J88" s="11">
        <f t="shared" si="25"/>
        <v>47</v>
      </c>
      <c r="L88">
        <f t="shared" si="19"/>
        <v>226.521525461931</v>
      </c>
      <c r="M88">
        <f t="shared" si="20"/>
        <v>1411.39</v>
      </c>
      <c r="N88" s="12">
        <f t="shared" si="21"/>
        <v>30.0295744680851</v>
      </c>
      <c r="O88">
        <f t="shared" si="22"/>
        <v>47</v>
      </c>
      <c r="P88">
        <f t="shared" si="23"/>
        <v>1184.87</v>
      </c>
    </row>
    <row r="89" ht="16.5" spans="1:16">
      <c r="A89" s="8" t="s">
        <v>199</v>
      </c>
      <c r="B89" s="8" t="s">
        <v>200</v>
      </c>
      <c r="C89" s="8" t="s">
        <v>16</v>
      </c>
      <c r="D89" s="8" t="s">
        <v>17</v>
      </c>
      <c r="E89" s="5" t="s">
        <v>18</v>
      </c>
      <c r="F89" s="6">
        <v>79</v>
      </c>
      <c r="G89" s="7">
        <f t="shared" si="18"/>
        <v>19.34</v>
      </c>
      <c r="H89" s="8">
        <v>1527.86</v>
      </c>
      <c r="I89">
        <v>56</v>
      </c>
      <c r="J89">
        <f t="shared" si="26"/>
        <v>56</v>
      </c>
      <c r="K89" t="s">
        <v>37</v>
      </c>
      <c r="L89">
        <f t="shared" si="19"/>
        <v>292.093797540882</v>
      </c>
      <c r="M89">
        <f t="shared" si="20"/>
        <v>1819.95</v>
      </c>
      <c r="N89" s="12">
        <f t="shared" si="21"/>
        <v>23.0373417721519</v>
      </c>
      <c r="O89">
        <f t="shared" si="22"/>
        <v>79</v>
      </c>
      <c r="P89">
        <f t="shared" si="23"/>
        <v>1083.04</v>
      </c>
    </row>
    <row r="90" ht="16.5" spans="1:16">
      <c r="A90" s="8" t="s">
        <v>201</v>
      </c>
      <c r="B90" s="8" t="s">
        <v>202</v>
      </c>
      <c r="C90" s="8" t="s">
        <v>16</v>
      </c>
      <c r="D90" s="8" t="s">
        <v>17</v>
      </c>
      <c r="E90" s="5" t="s">
        <v>18</v>
      </c>
      <c r="F90" s="6">
        <v>46</v>
      </c>
      <c r="G90" s="7">
        <f t="shared" si="18"/>
        <v>27.84</v>
      </c>
      <c r="H90" s="8">
        <v>1280.64</v>
      </c>
      <c r="I90">
        <v>0</v>
      </c>
      <c r="J90">
        <f t="shared" si="26"/>
        <v>0</v>
      </c>
      <c r="K90" t="s">
        <v>37</v>
      </c>
      <c r="L90">
        <f t="shared" si="19"/>
        <v>244.830678781273</v>
      </c>
      <c r="M90">
        <f t="shared" si="20"/>
        <v>1525.47</v>
      </c>
      <c r="N90" s="12">
        <f t="shared" si="21"/>
        <v>33.1623913043478</v>
      </c>
      <c r="O90">
        <f t="shared" si="22"/>
        <v>46</v>
      </c>
      <c r="P90">
        <f t="shared" si="23"/>
        <v>0</v>
      </c>
    </row>
    <row r="91" ht="16.5" spans="1:16">
      <c r="A91" s="4" t="s">
        <v>203</v>
      </c>
      <c r="B91" s="4" t="s">
        <v>204</v>
      </c>
      <c r="C91" s="8" t="s">
        <v>16</v>
      </c>
      <c r="D91" s="8" t="s">
        <v>17</v>
      </c>
      <c r="E91" s="5" t="s">
        <v>18</v>
      </c>
      <c r="F91" s="6">
        <v>45</v>
      </c>
      <c r="G91" s="7">
        <f t="shared" si="18"/>
        <v>26.16</v>
      </c>
      <c r="H91" s="8">
        <v>1177.2</v>
      </c>
      <c r="I91">
        <v>50</v>
      </c>
      <c r="J91" s="11">
        <f t="shared" si="25"/>
        <v>45</v>
      </c>
      <c r="L91">
        <f t="shared" si="19"/>
        <v>225.055187298003</v>
      </c>
      <c r="M91">
        <f t="shared" si="20"/>
        <v>1402.26</v>
      </c>
      <c r="N91" s="12">
        <f t="shared" si="21"/>
        <v>31.1613333333333</v>
      </c>
      <c r="O91">
        <f t="shared" si="22"/>
        <v>45</v>
      </c>
      <c r="P91">
        <f t="shared" si="23"/>
        <v>1177.2</v>
      </c>
    </row>
    <row r="92" ht="16.5" spans="1:16">
      <c r="A92" s="8" t="s">
        <v>205</v>
      </c>
      <c r="B92" s="8" t="s">
        <v>206</v>
      </c>
      <c r="C92" s="8" t="s">
        <v>16</v>
      </c>
      <c r="D92" s="8" t="s">
        <v>17</v>
      </c>
      <c r="E92" s="5" t="s">
        <v>18</v>
      </c>
      <c r="F92" s="6">
        <v>137</v>
      </c>
      <c r="G92" s="7">
        <f t="shared" si="18"/>
        <v>10.61</v>
      </c>
      <c r="H92" s="8">
        <v>1453.57</v>
      </c>
      <c r="I92">
        <v>133</v>
      </c>
      <c r="J92">
        <f t="shared" ref="J92:J95" si="27">I92</f>
        <v>133</v>
      </c>
      <c r="K92" t="s">
        <v>37</v>
      </c>
      <c r="L92">
        <f t="shared" si="19"/>
        <v>277.891155794052</v>
      </c>
      <c r="M92">
        <f t="shared" si="20"/>
        <v>1731.46</v>
      </c>
      <c r="N92" s="12">
        <f t="shared" si="21"/>
        <v>12.6383941605839</v>
      </c>
      <c r="O92">
        <f t="shared" si="22"/>
        <v>137</v>
      </c>
      <c r="P92">
        <f t="shared" si="23"/>
        <v>1411.13</v>
      </c>
    </row>
    <row r="93" ht="16.5" spans="1:16">
      <c r="A93" s="8" t="s">
        <v>207</v>
      </c>
      <c r="B93" s="8" t="s">
        <v>208</v>
      </c>
      <c r="C93" s="8" t="s">
        <v>16</v>
      </c>
      <c r="D93" s="8" t="s">
        <v>17</v>
      </c>
      <c r="E93" s="5" t="s">
        <v>18</v>
      </c>
      <c r="F93" s="6">
        <v>50</v>
      </c>
      <c r="G93" s="7">
        <f t="shared" si="18"/>
        <v>44.86</v>
      </c>
      <c r="H93" s="8">
        <v>2243</v>
      </c>
      <c r="I93">
        <v>0</v>
      </c>
      <c r="J93">
        <f t="shared" si="27"/>
        <v>0</v>
      </c>
      <c r="K93" t="s">
        <v>42</v>
      </c>
      <c r="L93">
        <f t="shared" si="19"/>
        <v>428.813103219012</v>
      </c>
      <c r="M93">
        <f t="shared" si="20"/>
        <v>2671.81</v>
      </c>
      <c r="N93" s="12">
        <f t="shared" si="21"/>
        <v>53.4362</v>
      </c>
      <c r="O93">
        <f t="shared" si="22"/>
        <v>50</v>
      </c>
      <c r="P93">
        <f t="shared" si="23"/>
        <v>0</v>
      </c>
    </row>
    <row r="94" ht="16.5" spans="1:16">
      <c r="A94" s="8" t="s">
        <v>209</v>
      </c>
      <c r="B94" s="8" t="s">
        <v>210</v>
      </c>
      <c r="C94" s="8" t="s">
        <v>16</v>
      </c>
      <c r="D94" s="8" t="s">
        <v>17</v>
      </c>
      <c r="E94" s="5" t="s">
        <v>18</v>
      </c>
      <c r="F94" s="6">
        <v>46</v>
      </c>
      <c r="G94" s="7">
        <f t="shared" si="18"/>
        <v>49.73</v>
      </c>
      <c r="H94" s="8">
        <v>2287.58</v>
      </c>
      <c r="I94">
        <v>37</v>
      </c>
      <c r="J94">
        <f t="shared" si="27"/>
        <v>37</v>
      </c>
      <c r="K94" t="s">
        <v>47</v>
      </c>
      <c r="L94">
        <f t="shared" si="19"/>
        <v>437.335835337381</v>
      </c>
      <c r="M94">
        <f t="shared" si="20"/>
        <v>2724.92</v>
      </c>
      <c r="N94" s="12">
        <f t="shared" si="21"/>
        <v>59.2373913043478</v>
      </c>
      <c r="O94">
        <f t="shared" si="22"/>
        <v>46</v>
      </c>
      <c r="P94">
        <f t="shared" si="23"/>
        <v>1840.01</v>
      </c>
    </row>
    <row r="95" ht="16.5" spans="1:16">
      <c r="A95" s="8" t="s">
        <v>211</v>
      </c>
      <c r="B95" s="8" t="s">
        <v>212</v>
      </c>
      <c r="C95" s="8" t="s">
        <v>16</v>
      </c>
      <c r="D95" s="8" t="s">
        <v>17</v>
      </c>
      <c r="E95" s="5" t="s">
        <v>18</v>
      </c>
      <c r="F95" s="6">
        <v>11</v>
      </c>
      <c r="G95" s="7">
        <f t="shared" si="18"/>
        <v>17.87</v>
      </c>
      <c r="H95" s="8">
        <v>196.57</v>
      </c>
      <c r="I95">
        <v>0</v>
      </c>
      <c r="J95">
        <f t="shared" si="27"/>
        <v>0</v>
      </c>
      <c r="K95" t="s">
        <v>42</v>
      </c>
      <c r="L95">
        <f t="shared" si="19"/>
        <v>37.5799338830856</v>
      </c>
      <c r="M95">
        <f t="shared" si="20"/>
        <v>234.15</v>
      </c>
      <c r="N95" s="12">
        <f t="shared" si="21"/>
        <v>21.2863636363636</v>
      </c>
      <c r="O95">
        <f t="shared" si="22"/>
        <v>11</v>
      </c>
      <c r="P95">
        <f t="shared" si="23"/>
        <v>0</v>
      </c>
    </row>
    <row r="96" ht="16.5" spans="1:16">
      <c r="A96" s="4" t="s">
        <v>213</v>
      </c>
      <c r="B96" s="4" t="s">
        <v>214</v>
      </c>
      <c r="C96" s="8" t="s">
        <v>16</v>
      </c>
      <c r="D96" s="8" t="s">
        <v>17</v>
      </c>
      <c r="E96" s="5" t="s">
        <v>18</v>
      </c>
      <c r="F96" s="6">
        <v>78</v>
      </c>
      <c r="G96" s="7">
        <f t="shared" si="18"/>
        <v>27.57</v>
      </c>
      <c r="H96" s="8">
        <v>2150.46</v>
      </c>
      <c r="I96">
        <v>174</v>
      </c>
      <c r="J96" s="11">
        <f>F96</f>
        <v>78</v>
      </c>
      <c r="L96">
        <f t="shared" si="19"/>
        <v>411.121456062575</v>
      </c>
      <c r="M96">
        <f t="shared" si="20"/>
        <v>2561.58</v>
      </c>
      <c r="N96" s="12">
        <f t="shared" si="21"/>
        <v>32.8407692307692</v>
      </c>
      <c r="O96">
        <f t="shared" si="22"/>
        <v>78</v>
      </c>
      <c r="P96">
        <f t="shared" si="23"/>
        <v>2150.46</v>
      </c>
    </row>
    <row r="97" ht="16.5" spans="1:16">
      <c r="A97" s="8" t="s">
        <v>215</v>
      </c>
      <c r="B97" s="8" t="s">
        <v>216</v>
      </c>
      <c r="C97" s="8" t="s">
        <v>16</v>
      </c>
      <c r="D97" s="8" t="s">
        <v>17</v>
      </c>
      <c r="E97" s="5" t="s">
        <v>18</v>
      </c>
      <c r="F97" s="6">
        <v>53</v>
      </c>
      <c r="G97" s="7">
        <f t="shared" si="18"/>
        <v>61.25</v>
      </c>
      <c r="H97" s="8">
        <v>3246.25</v>
      </c>
      <c r="I97">
        <v>0</v>
      </c>
      <c r="J97">
        <f t="shared" ref="J97:J119" si="28">I97</f>
        <v>0</v>
      </c>
      <c r="K97" t="s">
        <v>42</v>
      </c>
      <c r="L97">
        <f t="shared" si="19"/>
        <v>620.612811558054</v>
      </c>
      <c r="M97">
        <f t="shared" si="20"/>
        <v>3866.86</v>
      </c>
      <c r="N97" s="12">
        <f t="shared" si="21"/>
        <v>72.9596226415094</v>
      </c>
      <c r="O97">
        <f t="shared" si="22"/>
        <v>53</v>
      </c>
      <c r="P97">
        <f t="shared" si="23"/>
        <v>0</v>
      </c>
    </row>
    <row r="98" ht="16.5" spans="1:16">
      <c r="A98" s="8" t="s">
        <v>217</v>
      </c>
      <c r="B98" s="8" t="s">
        <v>218</v>
      </c>
      <c r="C98" s="8" t="s">
        <v>16</v>
      </c>
      <c r="D98" s="8" t="s">
        <v>17</v>
      </c>
      <c r="E98" s="5" t="s">
        <v>18</v>
      </c>
      <c r="F98" s="6">
        <v>237</v>
      </c>
      <c r="G98" s="7">
        <f t="shared" si="18"/>
        <v>4.70978902953587</v>
      </c>
      <c r="H98" s="8">
        <v>1116.22</v>
      </c>
      <c r="I98">
        <v>0</v>
      </c>
      <c r="J98">
        <f t="shared" si="28"/>
        <v>0</v>
      </c>
      <c r="K98" t="s">
        <v>47</v>
      </c>
      <c r="L98">
        <f t="shared" si="19"/>
        <v>213.397129770453</v>
      </c>
      <c r="M98">
        <f t="shared" si="20"/>
        <v>1329.62</v>
      </c>
      <c r="N98" s="12">
        <f t="shared" si="21"/>
        <v>5.61021097046413</v>
      </c>
      <c r="O98">
        <f t="shared" si="22"/>
        <v>237</v>
      </c>
      <c r="P98">
        <f t="shared" si="23"/>
        <v>0</v>
      </c>
    </row>
    <row r="99" ht="16.5" spans="1:16">
      <c r="A99" s="8" t="s">
        <v>219</v>
      </c>
      <c r="B99" s="8" t="s">
        <v>220</v>
      </c>
      <c r="C99" s="8" t="s">
        <v>16</v>
      </c>
      <c r="D99" s="8" t="s">
        <v>17</v>
      </c>
      <c r="E99" s="5" t="s">
        <v>18</v>
      </c>
      <c r="F99" s="6">
        <v>228</v>
      </c>
      <c r="G99" s="7">
        <f t="shared" ref="G99:G130" si="29">H99/F99</f>
        <v>0.239298245614035</v>
      </c>
      <c r="H99" s="8">
        <v>54.56</v>
      </c>
      <c r="I99">
        <v>0</v>
      </c>
      <c r="J99">
        <f t="shared" si="28"/>
        <v>0</v>
      </c>
      <c r="K99" t="s">
        <v>47</v>
      </c>
      <c r="L99">
        <f t="shared" ref="L99:L130" si="30">H99/$H$159*$H$167</f>
        <v>10.4306923368833</v>
      </c>
      <c r="M99">
        <f t="shared" ref="M99:M130" si="31">ROUND(H99+L99,2)</f>
        <v>64.99</v>
      </c>
      <c r="N99" s="12">
        <f t="shared" ref="N99:N130" si="32">M99/F99</f>
        <v>0.285043859649123</v>
      </c>
      <c r="O99">
        <f t="shared" ref="O99:O130" si="33">F99</f>
        <v>228</v>
      </c>
      <c r="P99">
        <f t="shared" ref="P99:P130" si="34">J99*G99</f>
        <v>0</v>
      </c>
    </row>
    <row r="100" ht="16.5" spans="1:16">
      <c r="A100" s="8" t="s">
        <v>221</v>
      </c>
      <c r="B100" s="8" t="s">
        <v>222</v>
      </c>
      <c r="C100" s="8" t="s">
        <v>16</v>
      </c>
      <c r="D100" s="8" t="s">
        <v>17</v>
      </c>
      <c r="E100" s="5" t="s">
        <v>18</v>
      </c>
      <c r="F100" s="6">
        <v>258</v>
      </c>
      <c r="G100" s="7">
        <f t="shared" si="29"/>
        <v>0.54</v>
      </c>
      <c r="H100" s="8">
        <v>139.32</v>
      </c>
      <c r="I100">
        <v>258</v>
      </c>
      <c r="J100">
        <f t="shared" si="28"/>
        <v>258</v>
      </c>
      <c r="K100" t="s">
        <v>47</v>
      </c>
      <c r="L100">
        <f t="shared" si="30"/>
        <v>26.6349717077453</v>
      </c>
      <c r="M100">
        <f t="shared" si="31"/>
        <v>165.95</v>
      </c>
      <c r="N100" s="12">
        <f t="shared" si="32"/>
        <v>0.643217054263566</v>
      </c>
      <c r="O100">
        <f t="shared" si="33"/>
        <v>258</v>
      </c>
      <c r="P100">
        <f t="shared" si="34"/>
        <v>139.32</v>
      </c>
    </row>
    <row r="101" ht="16.5" spans="1:16">
      <c r="A101" s="8" t="s">
        <v>223</v>
      </c>
      <c r="B101" s="8" t="s">
        <v>224</v>
      </c>
      <c r="C101" s="8" t="s">
        <v>16</v>
      </c>
      <c r="D101" s="8" t="s">
        <v>17</v>
      </c>
      <c r="E101" s="5" t="s">
        <v>18</v>
      </c>
      <c r="F101" s="6">
        <v>1010</v>
      </c>
      <c r="G101" s="7">
        <f t="shared" si="29"/>
        <v>0.54</v>
      </c>
      <c r="H101" s="8">
        <v>545.4</v>
      </c>
      <c r="I101">
        <v>1010</v>
      </c>
      <c r="J101">
        <f t="shared" si="28"/>
        <v>1010</v>
      </c>
      <c r="K101" t="s">
        <v>47</v>
      </c>
      <c r="L101">
        <f t="shared" si="30"/>
        <v>104.268687693111</v>
      </c>
      <c r="M101">
        <f t="shared" si="31"/>
        <v>649.67</v>
      </c>
      <c r="N101" s="12">
        <f t="shared" si="32"/>
        <v>0.643237623762376</v>
      </c>
      <c r="O101">
        <f t="shared" si="33"/>
        <v>1010</v>
      </c>
      <c r="P101">
        <f t="shared" si="34"/>
        <v>545.4</v>
      </c>
    </row>
    <row r="102" ht="16.5" spans="1:16">
      <c r="A102" s="8" t="s">
        <v>225</v>
      </c>
      <c r="B102" s="8" t="s">
        <v>226</v>
      </c>
      <c r="C102" s="8" t="s">
        <v>16</v>
      </c>
      <c r="D102" s="8" t="s">
        <v>17</v>
      </c>
      <c r="E102" s="5" t="s">
        <v>18</v>
      </c>
      <c r="F102" s="6">
        <v>186</v>
      </c>
      <c r="G102" s="7">
        <f t="shared" si="29"/>
        <v>0.63</v>
      </c>
      <c r="H102" s="8">
        <v>117.18</v>
      </c>
      <c r="I102">
        <v>186</v>
      </c>
      <c r="J102">
        <f t="shared" si="28"/>
        <v>186</v>
      </c>
      <c r="K102" t="s">
        <v>23</v>
      </c>
      <c r="L102">
        <f t="shared" si="30"/>
        <v>22.4022824053517</v>
      </c>
      <c r="M102">
        <f t="shared" si="31"/>
        <v>139.58</v>
      </c>
      <c r="N102" s="12">
        <f t="shared" si="32"/>
        <v>0.750430107526882</v>
      </c>
      <c r="O102">
        <f t="shared" si="33"/>
        <v>186</v>
      </c>
      <c r="P102">
        <f t="shared" si="34"/>
        <v>117.18</v>
      </c>
    </row>
    <row r="103" ht="16.5" spans="1:16">
      <c r="A103" s="8" t="s">
        <v>227</v>
      </c>
      <c r="B103" s="8" t="s">
        <v>228</v>
      </c>
      <c r="C103" s="8" t="s">
        <v>16</v>
      </c>
      <c r="D103" s="8" t="s">
        <v>17</v>
      </c>
      <c r="E103" s="5" t="s">
        <v>18</v>
      </c>
      <c r="F103" s="6">
        <v>372</v>
      </c>
      <c r="G103" s="7">
        <f t="shared" si="29"/>
        <v>0.63</v>
      </c>
      <c r="H103" s="8">
        <v>234.36</v>
      </c>
      <c r="I103">
        <v>372</v>
      </c>
      <c r="J103">
        <f t="shared" si="28"/>
        <v>372</v>
      </c>
      <c r="K103" t="s">
        <v>23</v>
      </c>
      <c r="L103">
        <f t="shared" si="30"/>
        <v>44.8045648107033</v>
      </c>
      <c r="M103">
        <f t="shared" si="31"/>
        <v>279.16</v>
      </c>
      <c r="N103" s="12">
        <f t="shared" si="32"/>
        <v>0.750430107526882</v>
      </c>
      <c r="O103">
        <f t="shared" si="33"/>
        <v>372</v>
      </c>
      <c r="P103">
        <f t="shared" si="34"/>
        <v>234.36</v>
      </c>
    </row>
    <row r="104" ht="16.5" spans="1:16">
      <c r="A104" s="8" t="s">
        <v>229</v>
      </c>
      <c r="B104" s="8" t="s">
        <v>230</v>
      </c>
      <c r="C104" s="8" t="s">
        <v>16</v>
      </c>
      <c r="D104" s="8" t="s">
        <v>17</v>
      </c>
      <c r="E104" s="5" t="s">
        <v>18</v>
      </c>
      <c r="F104" s="6">
        <v>25</v>
      </c>
      <c r="G104" s="7">
        <f t="shared" si="29"/>
        <v>27.36</v>
      </c>
      <c r="H104" s="8">
        <v>684</v>
      </c>
      <c r="I104">
        <v>0</v>
      </c>
      <c r="J104">
        <f t="shared" si="28"/>
        <v>0</v>
      </c>
      <c r="K104" t="s">
        <v>42</v>
      </c>
      <c r="L104">
        <f t="shared" si="30"/>
        <v>130.766010968259</v>
      </c>
      <c r="M104">
        <f t="shared" si="31"/>
        <v>814.77</v>
      </c>
      <c r="N104" s="12">
        <f t="shared" si="32"/>
        <v>32.5908</v>
      </c>
      <c r="O104">
        <f t="shared" si="33"/>
        <v>25</v>
      </c>
      <c r="P104">
        <f t="shared" si="34"/>
        <v>0</v>
      </c>
    </row>
    <row r="105" ht="16.5" spans="1:16">
      <c r="A105" s="8" t="s">
        <v>231</v>
      </c>
      <c r="B105" s="8" t="s">
        <v>232</v>
      </c>
      <c r="C105" s="8" t="s">
        <v>16</v>
      </c>
      <c r="D105" s="8" t="s">
        <v>17</v>
      </c>
      <c r="E105" s="5" t="s">
        <v>18</v>
      </c>
      <c r="F105" s="6">
        <v>160</v>
      </c>
      <c r="G105" s="7">
        <f t="shared" si="29"/>
        <v>9.32</v>
      </c>
      <c r="H105" s="8">
        <v>1491.2</v>
      </c>
      <c r="I105">
        <v>160</v>
      </c>
      <c r="J105">
        <f t="shared" si="28"/>
        <v>160</v>
      </c>
      <c r="K105" t="s">
        <v>47</v>
      </c>
      <c r="L105">
        <f t="shared" si="30"/>
        <v>285.085198181092</v>
      </c>
      <c r="M105">
        <f t="shared" si="31"/>
        <v>1776.29</v>
      </c>
      <c r="N105" s="12">
        <f t="shared" si="32"/>
        <v>11.1018125</v>
      </c>
      <c r="O105">
        <f t="shared" si="33"/>
        <v>160</v>
      </c>
      <c r="P105">
        <f t="shared" si="34"/>
        <v>1491.2</v>
      </c>
    </row>
    <row r="106" ht="16.5" spans="1:16">
      <c r="A106" s="8" t="s">
        <v>233</v>
      </c>
      <c r="B106" s="8" t="s">
        <v>234</v>
      </c>
      <c r="C106" s="8" t="s">
        <v>16</v>
      </c>
      <c r="D106" s="8" t="s">
        <v>17</v>
      </c>
      <c r="E106" s="5" t="s">
        <v>18</v>
      </c>
      <c r="F106" s="6">
        <v>160</v>
      </c>
      <c r="G106" s="7">
        <f t="shared" si="29"/>
        <v>9.32</v>
      </c>
      <c r="H106" s="8">
        <v>1491.2</v>
      </c>
      <c r="I106">
        <v>160</v>
      </c>
      <c r="J106">
        <f t="shared" si="28"/>
        <v>160</v>
      </c>
      <c r="K106" t="s">
        <v>47</v>
      </c>
      <c r="L106">
        <f t="shared" si="30"/>
        <v>285.085198181092</v>
      </c>
      <c r="M106">
        <f t="shared" si="31"/>
        <v>1776.29</v>
      </c>
      <c r="N106" s="12">
        <f t="shared" si="32"/>
        <v>11.1018125</v>
      </c>
      <c r="O106">
        <f t="shared" si="33"/>
        <v>160</v>
      </c>
      <c r="P106">
        <f t="shared" si="34"/>
        <v>1491.2</v>
      </c>
    </row>
    <row r="107" ht="16.5" spans="1:16">
      <c r="A107" s="8" t="s">
        <v>235</v>
      </c>
      <c r="B107" s="8" t="s">
        <v>236</v>
      </c>
      <c r="C107" s="8" t="s">
        <v>16</v>
      </c>
      <c r="D107" s="8" t="s">
        <v>17</v>
      </c>
      <c r="E107" s="5" t="s">
        <v>18</v>
      </c>
      <c r="F107" s="6">
        <v>23</v>
      </c>
      <c r="G107" s="7">
        <f t="shared" si="29"/>
        <v>19.8130434782609</v>
      </c>
      <c r="H107" s="8">
        <v>455.7</v>
      </c>
      <c r="I107">
        <v>13</v>
      </c>
      <c r="J107">
        <f t="shared" si="28"/>
        <v>13</v>
      </c>
      <c r="K107" t="s">
        <v>237</v>
      </c>
      <c r="L107">
        <f t="shared" si="30"/>
        <v>87.1199871319231</v>
      </c>
      <c r="M107">
        <f t="shared" si="31"/>
        <v>542.82</v>
      </c>
      <c r="N107" s="12">
        <f t="shared" si="32"/>
        <v>23.6008695652174</v>
      </c>
      <c r="O107">
        <f t="shared" si="33"/>
        <v>23</v>
      </c>
      <c r="P107">
        <f t="shared" si="34"/>
        <v>257.569565217392</v>
      </c>
    </row>
    <row r="108" ht="16.5" spans="1:16">
      <c r="A108" s="8" t="s">
        <v>238</v>
      </c>
      <c r="B108" s="8" t="s">
        <v>239</v>
      </c>
      <c r="C108" s="8" t="s">
        <v>16</v>
      </c>
      <c r="D108" s="8" t="s">
        <v>17</v>
      </c>
      <c r="E108" s="5" t="s">
        <v>18</v>
      </c>
      <c r="F108" s="6">
        <v>20</v>
      </c>
      <c r="G108" s="7">
        <f t="shared" si="29"/>
        <v>19.8085</v>
      </c>
      <c r="H108" s="8">
        <v>396.17</v>
      </c>
      <c r="I108">
        <v>0</v>
      </c>
      <c r="J108">
        <f t="shared" si="28"/>
        <v>0</v>
      </c>
      <c r="K108" t="s">
        <v>37</v>
      </c>
      <c r="L108">
        <f t="shared" si="30"/>
        <v>75.7391382533552</v>
      </c>
      <c r="M108">
        <f t="shared" si="31"/>
        <v>471.91</v>
      </c>
      <c r="N108" s="12">
        <f t="shared" si="32"/>
        <v>23.5955</v>
      </c>
      <c r="O108">
        <f t="shared" si="33"/>
        <v>20</v>
      </c>
      <c r="P108">
        <f t="shared" si="34"/>
        <v>0</v>
      </c>
    </row>
    <row r="109" ht="16.5" spans="1:16">
      <c r="A109" s="8" t="s">
        <v>240</v>
      </c>
      <c r="B109" s="8" t="s">
        <v>241</v>
      </c>
      <c r="C109" s="8" t="s">
        <v>16</v>
      </c>
      <c r="D109" s="8" t="s">
        <v>17</v>
      </c>
      <c r="E109" s="5" t="s">
        <v>18</v>
      </c>
      <c r="F109" s="6">
        <v>38</v>
      </c>
      <c r="G109" s="7">
        <f t="shared" si="29"/>
        <v>38.3713157894737</v>
      </c>
      <c r="H109" s="8">
        <v>1458.11</v>
      </c>
      <c r="I109">
        <v>0</v>
      </c>
      <c r="J109">
        <f t="shared" si="28"/>
        <v>0</v>
      </c>
      <c r="K109" t="s">
        <v>37</v>
      </c>
      <c r="L109">
        <f t="shared" si="30"/>
        <v>278.759105632935</v>
      </c>
      <c r="M109">
        <f t="shared" si="31"/>
        <v>1736.87</v>
      </c>
      <c r="N109" s="12">
        <f t="shared" si="32"/>
        <v>45.7071052631579</v>
      </c>
      <c r="O109">
        <f t="shared" si="33"/>
        <v>38</v>
      </c>
      <c r="P109">
        <f t="shared" si="34"/>
        <v>0</v>
      </c>
    </row>
    <row r="110" ht="16.5" spans="1:16">
      <c r="A110" s="8" t="s">
        <v>242</v>
      </c>
      <c r="B110" s="8" t="s">
        <v>243</v>
      </c>
      <c r="C110" s="8" t="s">
        <v>16</v>
      </c>
      <c r="D110" s="8" t="s">
        <v>17</v>
      </c>
      <c r="E110" s="5" t="s">
        <v>18</v>
      </c>
      <c r="F110" s="6">
        <v>102</v>
      </c>
      <c r="G110" s="7">
        <f t="shared" si="29"/>
        <v>25.8932352941176</v>
      </c>
      <c r="H110" s="8">
        <v>2641.11</v>
      </c>
      <c r="I110">
        <v>36</v>
      </c>
      <c r="J110">
        <f t="shared" si="28"/>
        <v>36</v>
      </c>
      <c r="K110" t="s">
        <v>37</v>
      </c>
      <c r="L110">
        <f t="shared" si="30"/>
        <v>504.923127526867</v>
      </c>
      <c r="M110">
        <f t="shared" si="31"/>
        <v>3146.03</v>
      </c>
      <c r="N110" s="12">
        <f t="shared" si="32"/>
        <v>30.843431372549</v>
      </c>
      <c r="O110">
        <f t="shared" si="33"/>
        <v>102</v>
      </c>
      <c r="P110">
        <f t="shared" si="34"/>
        <v>932.156470588234</v>
      </c>
    </row>
    <row r="111" ht="16.5" spans="1:16">
      <c r="A111" s="8" t="s">
        <v>244</v>
      </c>
      <c r="B111" s="8" t="s">
        <v>245</v>
      </c>
      <c r="C111" s="8" t="s">
        <v>16</v>
      </c>
      <c r="D111" s="8" t="s">
        <v>17</v>
      </c>
      <c r="E111" s="5" t="s">
        <v>18</v>
      </c>
      <c r="F111" s="6">
        <v>34</v>
      </c>
      <c r="G111" s="7">
        <f t="shared" si="29"/>
        <v>18.3870588235294</v>
      </c>
      <c r="H111" s="8">
        <v>625.16</v>
      </c>
      <c r="I111">
        <v>20</v>
      </c>
      <c r="J111">
        <f t="shared" si="28"/>
        <v>20</v>
      </c>
      <c r="K111" t="s">
        <v>37</v>
      </c>
      <c r="L111">
        <f t="shared" si="30"/>
        <v>119.517075170931</v>
      </c>
      <c r="M111">
        <f t="shared" si="31"/>
        <v>744.68</v>
      </c>
      <c r="N111" s="12">
        <f t="shared" si="32"/>
        <v>21.9023529411765</v>
      </c>
      <c r="O111">
        <f t="shared" si="33"/>
        <v>34</v>
      </c>
      <c r="P111">
        <f t="shared" si="34"/>
        <v>367.741176470588</v>
      </c>
    </row>
    <row r="112" ht="16.5" spans="1:16">
      <c r="A112" s="8" t="s">
        <v>246</v>
      </c>
      <c r="B112" s="8" t="s">
        <v>247</v>
      </c>
      <c r="C112" s="8" t="s">
        <v>16</v>
      </c>
      <c r="D112" s="8" t="s">
        <v>17</v>
      </c>
      <c r="E112" s="5" t="s">
        <v>18</v>
      </c>
      <c r="F112" s="6">
        <v>29</v>
      </c>
      <c r="G112" s="7">
        <f t="shared" si="29"/>
        <v>27.9748275862069</v>
      </c>
      <c r="H112" s="8">
        <v>811.27</v>
      </c>
      <c r="I112">
        <v>1</v>
      </c>
      <c r="J112">
        <f t="shared" si="28"/>
        <v>1</v>
      </c>
      <c r="K112" t="s">
        <v>37</v>
      </c>
      <c r="L112">
        <f t="shared" si="30"/>
        <v>155.097283213771</v>
      </c>
      <c r="M112">
        <f t="shared" si="31"/>
        <v>966.37</v>
      </c>
      <c r="N112" s="12">
        <f t="shared" si="32"/>
        <v>33.3231034482759</v>
      </c>
      <c r="O112">
        <f t="shared" si="33"/>
        <v>29</v>
      </c>
      <c r="P112">
        <f t="shared" si="34"/>
        <v>27.9748275862069</v>
      </c>
    </row>
    <row r="113" ht="16.5" spans="1:16">
      <c r="A113" s="8" t="s">
        <v>248</v>
      </c>
      <c r="B113" s="8" t="s">
        <v>249</v>
      </c>
      <c r="C113" s="8" t="s">
        <v>16</v>
      </c>
      <c r="D113" s="8" t="s">
        <v>17</v>
      </c>
      <c r="E113" s="5" t="s">
        <v>18</v>
      </c>
      <c r="F113" s="6">
        <v>47</v>
      </c>
      <c r="G113" s="7">
        <f t="shared" si="29"/>
        <v>36.48</v>
      </c>
      <c r="H113" s="8">
        <v>1714.56</v>
      </c>
      <c r="I113">
        <v>0</v>
      </c>
      <c r="J113">
        <f t="shared" si="28"/>
        <v>0</v>
      </c>
      <c r="K113" t="s">
        <v>42</v>
      </c>
      <c r="L113">
        <f t="shared" si="30"/>
        <v>327.786800827101</v>
      </c>
      <c r="M113">
        <f t="shared" si="31"/>
        <v>2042.35</v>
      </c>
      <c r="N113" s="12">
        <f t="shared" si="32"/>
        <v>43.4542553191489</v>
      </c>
      <c r="O113">
        <f t="shared" si="33"/>
        <v>47</v>
      </c>
      <c r="P113">
        <f t="shared" si="34"/>
        <v>0</v>
      </c>
    </row>
    <row r="114" ht="16.5" spans="1:16">
      <c r="A114" s="8" t="s">
        <v>250</v>
      </c>
      <c r="B114" s="8" t="s">
        <v>251</v>
      </c>
      <c r="C114" s="8" t="s">
        <v>16</v>
      </c>
      <c r="D114" s="8" t="s">
        <v>17</v>
      </c>
      <c r="E114" s="5" t="s">
        <v>18</v>
      </c>
      <c r="F114" s="6">
        <v>50</v>
      </c>
      <c r="G114" s="7">
        <f t="shared" si="29"/>
        <v>34.8</v>
      </c>
      <c r="H114" s="8">
        <v>1740</v>
      </c>
      <c r="I114">
        <v>0</v>
      </c>
      <c r="J114">
        <f t="shared" si="28"/>
        <v>0</v>
      </c>
      <c r="K114" t="s">
        <v>42</v>
      </c>
      <c r="L114">
        <f t="shared" si="30"/>
        <v>332.650378778903</v>
      </c>
      <c r="M114">
        <f t="shared" si="31"/>
        <v>2072.65</v>
      </c>
      <c r="N114" s="12">
        <f t="shared" si="32"/>
        <v>41.453</v>
      </c>
      <c r="O114">
        <f t="shared" si="33"/>
        <v>50</v>
      </c>
      <c r="P114">
        <f t="shared" si="34"/>
        <v>0</v>
      </c>
    </row>
    <row r="115" ht="16.5" spans="1:16">
      <c r="A115" s="8" t="s">
        <v>252</v>
      </c>
      <c r="B115" s="8" t="s">
        <v>253</v>
      </c>
      <c r="C115" s="8" t="s">
        <v>16</v>
      </c>
      <c r="D115" s="8" t="s">
        <v>17</v>
      </c>
      <c r="E115" s="5" t="s">
        <v>18</v>
      </c>
      <c r="F115" s="6">
        <v>680</v>
      </c>
      <c r="G115" s="7">
        <f t="shared" si="29"/>
        <v>67.63</v>
      </c>
      <c r="H115" s="8">
        <v>45988.4</v>
      </c>
      <c r="I115">
        <v>81</v>
      </c>
      <c r="J115">
        <f t="shared" si="28"/>
        <v>81</v>
      </c>
      <c r="K115" t="s">
        <v>37</v>
      </c>
      <c r="L115">
        <f t="shared" si="30"/>
        <v>8791.98774680214</v>
      </c>
      <c r="M115">
        <f t="shared" si="31"/>
        <v>54780.39</v>
      </c>
      <c r="N115" s="12">
        <f t="shared" si="32"/>
        <v>80.5593970588235</v>
      </c>
      <c r="O115">
        <f t="shared" si="33"/>
        <v>680</v>
      </c>
      <c r="P115">
        <f t="shared" si="34"/>
        <v>5478.03</v>
      </c>
    </row>
    <row r="116" ht="16.5" spans="1:16">
      <c r="A116" s="8" t="s">
        <v>254</v>
      </c>
      <c r="B116" s="8" t="s">
        <v>255</v>
      </c>
      <c r="C116" s="8" t="s">
        <v>16</v>
      </c>
      <c r="D116" s="8" t="s">
        <v>17</v>
      </c>
      <c r="E116" s="5" t="s">
        <v>18</v>
      </c>
      <c r="F116" s="6">
        <v>573</v>
      </c>
      <c r="G116" s="7">
        <f t="shared" si="29"/>
        <v>21.16</v>
      </c>
      <c r="H116" s="8">
        <v>12124.68</v>
      </c>
      <c r="I116">
        <v>0</v>
      </c>
      <c r="J116">
        <f t="shared" si="28"/>
        <v>0</v>
      </c>
      <c r="K116" t="s">
        <v>37</v>
      </c>
      <c r="L116">
        <f t="shared" si="30"/>
        <v>2317.9766635477</v>
      </c>
      <c r="M116">
        <f t="shared" si="31"/>
        <v>14442.66</v>
      </c>
      <c r="N116" s="12">
        <f t="shared" si="32"/>
        <v>25.2053403141361</v>
      </c>
      <c r="O116">
        <f t="shared" si="33"/>
        <v>573</v>
      </c>
      <c r="P116">
        <f t="shared" si="34"/>
        <v>0</v>
      </c>
    </row>
    <row r="117" ht="16.5" spans="1:16">
      <c r="A117" s="8" t="s">
        <v>256</v>
      </c>
      <c r="B117" s="8" t="s">
        <v>257</v>
      </c>
      <c r="C117" s="8" t="s">
        <v>16</v>
      </c>
      <c r="D117" s="8" t="s">
        <v>17</v>
      </c>
      <c r="E117" s="5" t="s">
        <v>18</v>
      </c>
      <c r="F117" s="6">
        <v>50</v>
      </c>
      <c r="G117" s="7">
        <f t="shared" si="29"/>
        <v>33.89</v>
      </c>
      <c r="H117" s="8">
        <v>1694.5</v>
      </c>
      <c r="I117">
        <v>0</v>
      </c>
      <c r="J117">
        <f t="shared" si="28"/>
        <v>0</v>
      </c>
      <c r="K117" t="s">
        <v>42</v>
      </c>
      <c r="L117">
        <f t="shared" si="30"/>
        <v>323.951762552214</v>
      </c>
      <c r="M117">
        <f t="shared" si="31"/>
        <v>2018.45</v>
      </c>
      <c r="N117" s="12">
        <f t="shared" si="32"/>
        <v>40.369</v>
      </c>
      <c r="O117">
        <f t="shared" si="33"/>
        <v>50</v>
      </c>
      <c r="P117">
        <f t="shared" si="34"/>
        <v>0</v>
      </c>
    </row>
    <row r="118" ht="16.5" spans="1:16">
      <c r="A118" s="8" t="s">
        <v>258</v>
      </c>
      <c r="B118" s="8" t="s">
        <v>259</v>
      </c>
      <c r="C118" s="8" t="s">
        <v>16</v>
      </c>
      <c r="D118" s="8" t="s">
        <v>17</v>
      </c>
      <c r="E118" s="5" t="s">
        <v>18</v>
      </c>
      <c r="F118" s="6">
        <v>50</v>
      </c>
      <c r="G118" s="7">
        <f t="shared" si="29"/>
        <v>15.62</v>
      </c>
      <c r="H118" s="8">
        <v>781</v>
      </c>
      <c r="I118">
        <v>0</v>
      </c>
      <c r="J118">
        <f t="shared" si="28"/>
        <v>0</v>
      </c>
      <c r="K118" t="s">
        <v>42</v>
      </c>
      <c r="L118">
        <f t="shared" si="30"/>
        <v>149.310313693289</v>
      </c>
      <c r="M118">
        <f t="shared" si="31"/>
        <v>930.31</v>
      </c>
      <c r="N118" s="12">
        <f t="shared" si="32"/>
        <v>18.6062</v>
      </c>
      <c r="O118">
        <f t="shared" si="33"/>
        <v>50</v>
      </c>
      <c r="P118">
        <f t="shared" si="34"/>
        <v>0</v>
      </c>
    </row>
    <row r="119" ht="16.5" spans="1:16">
      <c r="A119" s="8" t="s">
        <v>260</v>
      </c>
      <c r="B119" s="8" t="s">
        <v>261</v>
      </c>
      <c r="C119" s="8" t="s">
        <v>16</v>
      </c>
      <c r="D119" s="8" t="s">
        <v>17</v>
      </c>
      <c r="E119" s="5" t="s">
        <v>18</v>
      </c>
      <c r="F119" s="6">
        <v>47</v>
      </c>
      <c r="G119" s="7">
        <f t="shared" si="29"/>
        <v>20</v>
      </c>
      <c r="H119" s="8">
        <v>940</v>
      </c>
      <c r="I119">
        <v>0</v>
      </c>
      <c r="J119">
        <f t="shared" si="28"/>
        <v>0</v>
      </c>
      <c r="K119" t="s">
        <v>42</v>
      </c>
      <c r="L119">
        <f t="shared" si="30"/>
        <v>179.707675892051</v>
      </c>
      <c r="M119">
        <f t="shared" si="31"/>
        <v>1119.71</v>
      </c>
      <c r="N119" s="12">
        <f t="shared" si="32"/>
        <v>23.8236170212766</v>
      </c>
      <c r="O119">
        <f t="shared" si="33"/>
        <v>47</v>
      </c>
      <c r="P119">
        <f t="shared" si="34"/>
        <v>0</v>
      </c>
    </row>
    <row r="120" ht="16.5" spans="1:16">
      <c r="A120" s="4" t="s">
        <v>262</v>
      </c>
      <c r="B120" s="4" t="s">
        <v>263</v>
      </c>
      <c r="C120" s="8" t="s">
        <v>16</v>
      </c>
      <c r="D120" s="8" t="s">
        <v>17</v>
      </c>
      <c r="E120" s="5" t="s">
        <v>18</v>
      </c>
      <c r="F120" s="6">
        <v>118</v>
      </c>
      <c r="G120" s="7">
        <f t="shared" si="29"/>
        <v>9.72</v>
      </c>
      <c r="H120" s="8">
        <v>1146.96</v>
      </c>
      <c r="I120">
        <v>137</v>
      </c>
      <c r="J120" s="11">
        <f>F120</f>
        <v>118</v>
      </c>
      <c r="L120">
        <f t="shared" si="30"/>
        <v>219.27395312888</v>
      </c>
      <c r="M120">
        <f t="shared" si="31"/>
        <v>1366.23</v>
      </c>
      <c r="N120" s="12">
        <f t="shared" si="32"/>
        <v>11.5782203389831</v>
      </c>
      <c r="O120">
        <f t="shared" si="33"/>
        <v>118</v>
      </c>
      <c r="P120">
        <f t="shared" si="34"/>
        <v>1146.96</v>
      </c>
    </row>
    <row r="121" ht="16.5" spans="1:16">
      <c r="A121" s="4" t="s">
        <v>264</v>
      </c>
      <c r="B121" s="4" t="s">
        <v>265</v>
      </c>
      <c r="C121" s="8" t="s">
        <v>16</v>
      </c>
      <c r="D121" s="8" t="s">
        <v>17</v>
      </c>
      <c r="E121" s="5" t="s">
        <v>18</v>
      </c>
      <c r="F121" s="6">
        <v>80</v>
      </c>
      <c r="G121" s="7">
        <f t="shared" si="29"/>
        <v>72.83</v>
      </c>
      <c r="H121" s="8">
        <v>5826.4</v>
      </c>
      <c r="I121">
        <v>145</v>
      </c>
      <c r="J121" s="11">
        <f>F121</f>
        <v>80</v>
      </c>
      <c r="L121">
        <f t="shared" si="30"/>
        <v>1113.88170512494</v>
      </c>
      <c r="M121">
        <f t="shared" si="31"/>
        <v>6940.28</v>
      </c>
      <c r="N121" s="12">
        <f t="shared" si="32"/>
        <v>86.7535</v>
      </c>
      <c r="O121">
        <f t="shared" si="33"/>
        <v>80</v>
      </c>
      <c r="P121">
        <f t="shared" si="34"/>
        <v>5826.4</v>
      </c>
    </row>
    <row r="122" ht="16.5" spans="1:16">
      <c r="A122" s="8" t="s">
        <v>266</v>
      </c>
      <c r="B122" s="8" t="s">
        <v>267</v>
      </c>
      <c r="C122" s="8" t="s">
        <v>16</v>
      </c>
      <c r="D122" s="8" t="s">
        <v>17</v>
      </c>
      <c r="E122" s="5" t="s">
        <v>18</v>
      </c>
      <c r="F122" s="6">
        <v>600</v>
      </c>
      <c r="G122" s="7">
        <f t="shared" si="29"/>
        <v>0.8407</v>
      </c>
      <c r="H122" s="8">
        <v>504.42</v>
      </c>
      <c r="I122">
        <v>0</v>
      </c>
      <c r="J122">
        <f t="shared" ref="J122:J134" si="35">I122</f>
        <v>0</v>
      </c>
      <c r="K122" t="s">
        <v>267</v>
      </c>
      <c r="L122">
        <f t="shared" si="30"/>
        <v>96.4341977377324</v>
      </c>
      <c r="M122">
        <f t="shared" si="31"/>
        <v>600.85</v>
      </c>
      <c r="N122" s="12">
        <f t="shared" si="32"/>
        <v>1.00141666666667</v>
      </c>
      <c r="O122">
        <f t="shared" si="33"/>
        <v>600</v>
      </c>
      <c r="P122">
        <f t="shared" si="34"/>
        <v>0</v>
      </c>
    </row>
    <row r="123" ht="16.5" spans="1:16">
      <c r="A123" s="8" t="s">
        <v>268</v>
      </c>
      <c r="B123" s="8" t="s">
        <v>269</v>
      </c>
      <c r="C123" s="8" t="s">
        <v>16</v>
      </c>
      <c r="D123" s="8" t="s">
        <v>17</v>
      </c>
      <c r="E123" s="5" t="s">
        <v>18</v>
      </c>
      <c r="F123" s="6">
        <v>414</v>
      </c>
      <c r="G123" s="7">
        <f t="shared" si="29"/>
        <v>16.93</v>
      </c>
      <c r="H123" s="8">
        <v>7009.02</v>
      </c>
      <c r="I123">
        <v>5</v>
      </c>
      <c r="J123">
        <f t="shared" si="35"/>
        <v>5</v>
      </c>
      <c r="K123" t="s">
        <v>37</v>
      </c>
      <c r="L123">
        <f t="shared" si="30"/>
        <v>1339.97307923501</v>
      </c>
      <c r="M123">
        <f t="shared" si="31"/>
        <v>8348.99</v>
      </c>
      <c r="N123" s="12">
        <f t="shared" si="32"/>
        <v>20.1666425120773</v>
      </c>
      <c r="O123">
        <f t="shared" si="33"/>
        <v>414</v>
      </c>
      <c r="P123">
        <f t="shared" si="34"/>
        <v>84.65</v>
      </c>
    </row>
    <row r="124" ht="16.5" spans="1:16">
      <c r="A124" s="8" t="s">
        <v>270</v>
      </c>
      <c r="B124" s="8" t="s">
        <v>271</v>
      </c>
      <c r="C124" s="8" t="s">
        <v>16</v>
      </c>
      <c r="D124" s="8" t="s">
        <v>17</v>
      </c>
      <c r="E124" s="5" t="s">
        <v>18</v>
      </c>
      <c r="F124" s="6">
        <v>118</v>
      </c>
      <c r="G124" s="7">
        <f t="shared" si="29"/>
        <v>26.64</v>
      </c>
      <c r="H124" s="8">
        <v>3143.52</v>
      </c>
      <c r="I124">
        <v>0</v>
      </c>
      <c r="J124">
        <f t="shared" si="35"/>
        <v>0</v>
      </c>
      <c r="K124" t="s">
        <v>272</v>
      </c>
      <c r="L124">
        <f t="shared" si="30"/>
        <v>600.973056723597</v>
      </c>
      <c r="M124">
        <f t="shared" si="31"/>
        <v>3744.49</v>
      </c>
      <c r="N124" s="12">
        <f t="shared" si="32"/>
        <v>31.7329661016949</v>
      </c>
      <c r="O124">
        <f t="shared" si="33"/>
        <v>118</v>
      </c>
      <c r="P124">
        <f t="shared" si="34"/>
        <v>0</v>
      </c>
    </row>
    <row r="125" ht="16.5" spans="1:16">
      <c r="A125" s="8" t="s">
        <v>273</v>
      </c>
      <c r="B125" s="8" t="s">
        <v>274</v>
      </c>
      <c r="C125" s="8" t="s">
        <v>16</v>
      </c>
      <c r="D125" s="8" t="s">
        <v>17</v>
      </c>
      <c r="E125" s="5" t="s">
        <v>18</v>
      </c>
      <c r="F125" s="6">
        <v>453</v>
      </c>
      <c r="G125" s="7">
        <f t="shared" si="29"/>
        <v>75.82</v>
      </c>
      <c r="H125" s="8">
        <v>34346.46</v>
      </c>
      <c r="I125">
        <v>0</v>
      </c>
      <c r="J125">
        <f t="shared" si="35"/>
        <v>0</v>
      </c>
      <c r="K125" t="s">
        <v>237</v>
      </c>
      <c r="L125">
        <f t="shared" si="30"/>
        <v>6566.30053374394</v>
      </c>
      <c r="M125">
        <f t="shared" si="31"/>
        <v>40912.76</v>
      </c>
      <c r="N125" s="12">
        <f t="shared" si="32"/>
        <v>90.3151434878587</v>
      </c>
      <c r="O125">
        <f t="shared" si="33"/>
        <v>453</v>
      </c>
      <c r="P125">
        <f t="shared" si="34"/>
        <v>0</v>
      </c>
    </row>
    <row r="126" ht="16.5" spans="1:16">
      <c r="A126" s="8" t="s">
        <v>275</v>
      </c>
      <c r="B126" s="8" t="s">
        <v>276</v>
      </c>
      <c r="C126" s="8" t="s">
        <v>16</v>
      </c>
      <c r="D126" s="8" t="s">
        <v>17</v>
      </c>
      <c r="E126" s="5" t="s">
        <v>18</v>
      </c>
      <c r="F126" s="6">
        <v>1317</v>
      </c>
      <c r="G126" s="7">
        <f t="shared" si="29"/>
        <v>6.76</v>
      </c>
      <c r="H126" s="8">
        <v>8902.92</v>
      </c>
      <c r="I126">
        <v>0</v>
      </c>
      <c r="J126">
        <f t="shared" si="35"/>
        <v>0</v>
      </c>
      <c r="K126" t="s">
        <v>237</v>
      </c>
      <c r="L126">
        <f t="shared" si="30"/>
        <v>1702.04581048177</v>
      </c>
      <c r="M126">
        <f t="shared" si="31"/>
        <v>10604.97</v>
      </c>
      <c r="N126" s="12">
        <f t="shared" si="32"/>
        <v>8.05236902050114</v>
      </c>
      <c r="O126">
        <f t="shared" si="33"/>
        <v>1317</v>
      </c>
      <c r="P126">
        <f t="shared" si="34"/>
        <v>0</v>
      </c>
    </row>
    <row r="127" ht="16.5" spans="1:16">
      <c r="A127" s="8" t="s">
        <v>277</v>
      </c>
      <c r="B127" s="8" t="s">
        <v>278</v>
      </c>
      <c r="C127" s="8" t="s">
        <v>16</v>
      </c>
      <c r="D127" s="8" t="s">
        <v>17</v>
      </c>
      <c r="E127" s="5" t="s">
        <v>18</v>
      </c>
      <c r="F127" s="6">
        <v>299</v>
      </c>
      <c r="G127" s="7">
        <f t="shared" si="29"/>
        <v>17.56</v>
      </c>
      <c r="H127" s="8">
        <v>5250.44</v>
      </c>
      <c r="I127">
        <v>130</v>
      </c>
      <c r="J127">
        <f t="shared" si="35"/>
        <v>130</v>
      </c>
      <c r="K127" t="s">
        <v>37</v>
      </c>
      <c r="L127">
        <f t="shared" si="30"/>
        <v>1003.77060618155</v>
      </c>
      <c r="M127">
        <f t="shared" si="31"/>
        <v>6254.21</v>
      </c>
      <c r="N127" s="12">
        <f t="shared" si="32"/>
        <v>20.9170903010033</v>
      </c>
      <c r="O127">
        <f t="shared" si="33"/>
        <v>299</v>
      </c>
      <c r="P127">
        <f t="shared" si="34"/>
        <v>2282.8</v>
      </c>
    </row>
    <row r="128" ht="16.5" spans="1:16">
      <c r="A128" s="8" t="s">
        <v>279</v>
      </c>
      <c r="B128" s="8" t="s">
        <v>280</v>
      </c>
      <c r="C128" s="8" t="s">
        <v>16</v>
      </c>
      <c r="D128" s="8" t="s">
        <v>17</v>
      </c>
      <c r="E128" s="5" t="s">
        <v>18</v>
      </c>
      <c r="F128" s="6">
        <v>136</v>
      </c>
      <c r="G128" s="7">
        <f t="shared" si="29"/>
        <v>15.76</v>
      </c>
      <c r="H128" s="8">
        <v>2143.36</v>
      </c>
      <c r="I128">
        <v>0</v>
      </c>
      <c r="J128">
        <f t="shared" si="35"/>
        <v>0</v>
      </c>
      <c r="K128" t="s">
        <v>272</v>
      </c>
      <c r="L128">
        <f t="shared" si="30"/>
        <v>409.764089574454</v>
      </c>
      <c r="M128">
        <f t="shared" si="31"/>
        <v>2553.12</v>
      </c>
      <c r="N128" s="12">
        <f t="shared" si="32"/>
        <v>18.7729411764706</v>
      </c>
      <c r="O128">
        <f t="shared" si="33"/>
        <v>136</v>
      </c>
      <c r="P128">
        <f t="shared" si="34"/>
        <v>0</v>
      </c>
    </row>
    <row r="129" ht="16.5" spans="1:16">
      <c r="A129" s="8" t="s">
        <v>281</v>
      </c>
      <c r="B129" s="8" t="s">
        <v>282</v>
      </c>
      <c r="C129" s="8" t="s">
        <v>16</v>
      </c>
      <c r="D129" s="8" t="s">
        <v>17</v>
      </c>
      <c r="E129" s="5" t="s">
        <v>18</v>
      </c>
      <c r="F129" s="6">
        <v>686</v>
      </c>
      <c r="G129" s="7">
        <f t="shared" si="29"/>
        <v>4.35</v>
      </c>
      <c r="H129" s="8">
        <v>2984.1</v>
      </c>
      <c r="I129">
        <v>686</v>
      </c>
      <c r="J129">
        <f t="shared" si="35"/>
        <v>686</v>
      </c>
      <c r="K129" t="s">
        <v>283</v>
      </c>
      <c r="L129">
        <f t="shared" si="30"/>
        <v>570.495399605819</v>
      </c>
      <c r="M129">
        <f t="shared" si="31"/>
        <v>3554.6</v>
      </c>
      <c r="N129" s="12">
        <f t="shared" si="32"/>
        <v>5.18163265306122</v>
      </c>
      <c r="O129">
        <f t="shared" si="33"/>
        <v>686</v>
      </c>
      <c r="P129">
        <f t="shared" si="34"/>
        <v>2984.1</v>
      </c>
    </row>
    <row r="130" ht="16.5" spans="1:16">
      <c r="A130" s="8" t="s">
        <v>284</v>
      </c>
      <c r="B130" s="8" t="s">
        <v>285</v>
      </c>
      <c r="C130" s="8" t="s">
        <v>16</v>
      </c>
      <c r="D130" s="8" t="s">
        <v>17</v>
      </c>
      <c r="E130" s="5" t="s">
        <v>18</v>
      </c>
      <c r="F130" s="6">
        <v>1950</v>
      </c>
      <c r="G130" s="7">
        <f t="shared" si="29"/>
        <v>4.35</v>
      </c>
      <c r="H130" s="8">
        <v>8482.5</v>
      </c>
      <c r="I130">
        <v>1950</v>
      </c>
      <c r="J130">
        <f t="shared" si="35"/>
        <v>1950</v>
      </c>
      <c r="K130" t="s">
        <v>283</v>
      </c>
      <c r="L130">
        <f t="shared" si="30"/>
        <v>1621.67059654715</v>
      </c>
      <c r="M130">
        <f t="shared" si="31"/>
        <v>10104.17</v>
      </c>
      <c r="N130" s="12">
        <f t="shared" si="32"/>
        <v>5.18162564102564</v>
      </c>
      <c r="O130">
        <f t="shared" si="33"/>
        <v>1950</v>
      </c>
      <c r="P130">
        <f t="shared" si="34"/>
        <v>8482.5</v>
      </c>
    </row>
    <row r="131" ht="16.5" spans="1:16">
      <c r="A131" s="8" t="s">
        <v>286</v>
      </c>
      <c r="B131" s="8" t="s">
        <v>287</v>
      </c>
      <c r="C131" s="8" t="s">
        <v>16</v>
      </c>
      <c r="D131" s="8" t="s">
        <v>17</v>
      </c>
      <c r="E131" s="5" t="s">
        <v>18</v>
      </c>
      <c r="F131" s="6">
        <v>1264</v>
      </c>
      <c r="G131" s="7">
        <f t="shared" ref="G131:G158" si="36">H131/F131</f>
        <v>3.23</v>
      </c>
      <c r="H131" s="8">
        <v>4082.72</v>
      </c>
      <c r="I131">
        <v>1264</v>
      </c>
      <c r="J131">
        <f t="shared" si="35"/>
        <v>1264</v>
      </c>
      <c r="K131" t="s">
        <v>283</v>
      </c>
      <c r="L131">
        <f t="shared" ref="L131:L158" si="37">H131/$H$159*$H$167</f>
        <v>780.527789912761</v>
      </c>
      <c r="M131">
        <f t="shared" ref="M131:M158" si="38">ROUND(H131+L131,2)</f>
        <v>4863.25</v>
      </c>
      <c r="N131" s="12">
        <f t="shared" ref="N131:N158" si="39">M131/F131</f>
        <v>3.8475079113924</v>
      </c>
      <c r="O131">
        <f t="shared" ref="O131:O158" si="40">F131</f>
        <v>1264</v>
      </c>
      <c r="P131">
        <f t="shared" ref="P131:P159" si="41">J131*G131</f>
        <v>4082.72</v>
      </c>
    </row>
    <row r="132" ht="16.5" spans="1:16">
      <c r="A132" s="8" t="s">
        <v>288</v>
      </c>
      <c r="B132" s="8" t="s">
        <v>289</v>
      </c>
      <c r="C132" s="8" t="s">
        <v>16</v>
      </c>
      <c r="D132" s="8" t="s">
        <v>17</v>
      </c>
      <c r="E132" s="5" t="s">
        <v>18</v>
      </c>
      <c r="F132" s="6">
        <v>1081</v>
      </c>
      <c r="G132" s="7">
        <f t="shared" si="36"/>
        <v>2.92</v>
      </c>
      <c r="H132" s="8">
        <v>3156.52</v>
      </c>
      <c r="I132">
        <v>1081</v>
      </c>
      <c r="J132">
        <f t="shared" si="35"/>
        <v>1081</v>
      </c>
      <c r="K132" t="s">
        <v>23</v>
      </c>
      <c r="L132">
        <f t="shared" si="37"/>
        <v>603.458375645508</v>
      </c>
      <c r="M132">
        <f t="shared" si="38"/>
        <v>3759.98</v>
      </c>
      <c r="N132" s="12">
        <f t="shared" si="39"/>
        <v>3.47824236817761</v>
      </c>
      <c r="O132">
        <f t="shared" si="40"/>
        <v>1081</v>
      </c>
      <c r="P132">
        <f t="shared" si="41"/>
        <v>3156.52</v>
      </c>
    </row>
    <row r="133" ht="16.5" spans="1:16">
      <c r="A133" s="8" t="s">
        <v>290</v>
      </c>
      <c r="B133" s="8" t="s">
        <v>291</v>
      </c>
      <c r="C133" s="8" t="s">
        <v>16</v>
      </c>
      <c r="D133" s="8" t="s">
        <v>17</v>
      </c>
      <c r="E133" s="5" t="s">
        <v>18</v>
      </c>
      <c r="F133" s="6">
        <v>322</v>
      </c>
      <c r="G133" s="7">
        <f t="shared" si="36"/>
        <v>9.72</v>
      </c>
      <c r="H133" s="8">
        <v>3129.84</v>
      </c>
      <c r="I133">
        <v>0</v>
      </c>
      <c r="J133">
        <f t="shared" si="35"/>
        <v>0</v>
      </c>
      <c r="K133" t="s">
        <v>37</v>
      </c>
      <c r="L133">
        <f t="shared" si="37"/>
        <v>598.357736504232</v>
      </c>
      <c r="M133">
        <f t="shared" si="38"/>
        <v>3728.2</v>
      </c>
      <c r="N133" s="12">
        <f t="shared" si="39"/>
        <v>11.5782608695652</v>
      </c>
      <c r="O133">
        <f t="shared" si="40"/>
        <v>322</v>
      </c>
      <c r="P133">
        <f t="shared" si="41"/>
        <v>0</v>
      </c>
    </row>
    <row r="134" ht="16.5" spans="1:16">
      <c r="A134" s="8" t="s">
        <v>292</v>
      </c>
      <c r="B134" s="8" t="s">
        <v>293</v>
      </c>
      <c r="C134" s="8" t="s">
        <v>16</v>
      </c>
      <c r="D134" s="8" t="s">
        <v>17</v>
      </c>
      <c r="E134" s="5" t="s">
        <v>18</v>
      </c>
      <c r="F134" s="6">
        <v>64</v>
      </c>
      <c r="G134" s="7">
        <f t="shared" si="36"/>
        <v>15.01</v>
      </c>
      <c r="H134" s="8">
        <v>960.64</v>
      </c>
      <c r="I134">
        <v>0</v>
      </c>
      <c r="J134">
        <f t="shared" si="35"/>
        <v>0</v>
      </c>
      <c r="K134" t="s">
        <v>272</v>
      </c>
      <c r="L134">
        <f t="shared" si="37"/>
        <v>183.653597626532</v>
      </c>
      <c r="M134">
        <f t="shared" si="38"/>
        <v>1144.29</v>
      </c>
      <c r="N134" s="12">
        <f t="shared" si="39"/>
        <v>17.87953125</v>
      </c>
      <c r="O134">
        <f t="shared" si="40"/>
        <v>64</v>
      </c>
      <c r="P134">
        <f t="shared" si="41"/>
        <v>0</v>
      </c>
    </row>
    <row r="135" ht="16.5" spans="1:16">
      <c r="A135" s="4" t="s">
        <v>294</v>
      </c>
      <c r="B135" s="4" t="s">
        <v>295</v>
      </c>
      <c r="C135" s="8" t="s">
        <v>16</v>
      </c>
      <c r="D135" s="8" t="s">
        <v>17</v>
      </c>
      <c r="E135" s="5" t="s">
        <v>18</v>
      </c>
      <c r="F135" s="6">
        <v>225</v>
      </c>
      <c r="G135" s="7">
        <f t="shared" si="36"/>
        <v>8.94</v>
      </c>
      <c r="H135" s="8">
        <v>2011.5</v>
      </c>
      <c r="I135">
        <v>412</v>
      </c>
      <c r="J135" s="11">
        <f>F135</f>
        <v>225</v>
      </c>
      <c r="L135">
        <f t="shared" si="37"/>
        <v>384.555308571129</v>
      </c>
      <c r="M135">
        <f t="shared" si="38"/>
        <v>2396.06</v>
      </c>
      <c r="N135" s="12">
        <f t="shared" si="39"/>
        <v>10.6491555555556</v>
      </c>
      <c r="O135">
        <f t="shared" si="40"/>
        <v>225</v>
      </c>
      <c r="P135">
        <f t="shared" si="41"/>
        <v>2011.5</v>
      </c>
    </row>
    <row r="136" ht="16.5" spans="1:16">
      <c r="A136" s="8" t="s">
        <v>296</v>
      </c>
      <c r="B136" s="8" t="s">
        <v>297</v>
      </c>
      <c r="C136" s="8" t="s">
        <v>16</v>
      </c>
      <c r="D136" s="8" t="s">
        <v>17</v>
      </c>
      <c r="E136" s="5" t="s">
        <v>18</v>
      </c>
      <c r="F136" s="6">
        <v>70</v>
      </c>
      <c r="G136" s="7">
        <f t="shared" si="36"/>
        <v>23.25</v>
      </c>
      <c r="H136" s="8">
        <v>1627.5</v>
      </c>
      <c r="I136">
        <v>0</v>
      </c>
      <c r="J136">
        <f t="shared" ref="J136:J150" si="42">I136</f>
        <v>0</v>
      </c>
      <c r="K136" t="s">
        <v>272</v>
      </c>
      <c r="L136">
        <f t="shared" si="37"/>
        <v>311.14281118544</v>
      </c>
      <c r="M136">
        <f t="shared" si="38"/>
        <v>1938.64</v>
      </c>
      <c r="N136" s="12">
        <f t="shared" si="39"/>
        <v>27.6948571428571</v>
      </c>
      <c r="O136">
        <f t="shared" si="40"/>
        <v>70</v>
      </c>
      <c r="P136">
        <f t="shared" si="41"/>
        <v>0</v>
      </c>
    </row>
    <row r="137" ht="16.5" spans="1:16">
      <c r="A137" s="8" t="s">
        <v>298</v>
      </c>
      <c r="B137" s="8" t="s">
        <v>299</v>
      </c>
      <c r="C137" s="8" t="s">
        <v>16</v>
      </c>
      <c r="D137" s="8" t="s">
        <v>17</v>
      </c>
      <c r="E137" s="5" t="s">
        <v>18</v>
      </c>
      <c r="F137" s="6">
        <v>11</v>
      </c>
      <c r="G137" s="7">
        <f t="shared" si="36"/>
        <v>45.13</v>
      </c>
      <c r="H137" s="8">
        <v>496.43</v>
      </c>
      <c r="I137">
        <v>0</v>
      </c>
      <c r="J137">
        <f t="shared" si="42"/>
        <v>0</v>
      </c>
      <c r="K137" t="s">
        <v>272</v>
      </c>
      <c r="L137">
        <f t="shared" si="37"/>
        <v>94.90668249265</v>
      </c>
      <c r="M137">
        <f t="shared" si="38"/>
        <v>591.34</v>
      </c>
      <c r="N137" s="12">
        <f t="shared" si="39"/>
        <v>53.7581818181818</v>
      </c>
      <c r="O137">
        <f t="shared" si="40"/>
        <v>11</v>
      </c>
      <c r="P137">
        <f t="shared" si="41"/>
        <v>0</v>
      </c>
    </row>
    <row r="138" ht="16.5" spans="1:16">
      <c r="A138" s="8" t="s">
        <v>300</v>
      </c>
      <c r="B138" s="8" t="s">
        <v>301</v>
      </c>
      <c r="C138" s="8" t="s">
        <v>16</v>
      </c>
      <c r="D138" s="8" t="s">
        <v>17</v>
      </c>
      <c r="E138" s="5" t="s">
        <v>18</v>
      </c>
      <c r="F138" s="6">
        <v>20</v>
      </c>
      <c r="G138" s="7">
        <f t="shared" si="36"/>
        <v>28.8</v>
      </c>
      <c r="H138" s="8">
        <v>576</v>
      </c>
      <c r="I138">
        <v>0</v>
      </c>
      <c r="J138">
        <f t="shared" si="42"/>
        <v>0</v>
      </c>
      <c r="K138" t="s">
        <v>272</v>
      </c>
      <c r="L138">
        <f t="shared" si="37"/>
        <v>110.118746078534</v>
      </c>
      <c r="M138">
        <f t="shared" si="38"/>
        <v>686.12</v>
      </c>
      <c r="N138" s="12">
        <f t="shared" si="39"/>
        <v>34.306</v>
      </c>
      <c r="O138">
        <f t="shared" si="40"/>
        <v>20</v>
      </c>
      <c r="P138">
        <f t="shared" si="41"/>
        <v>0</v>
      </c>
    </row>
    <row r="139" ht="16.5" spans="1:16">
      <c r="A139" s="8" t="s">
        <v>302</v>
      </c>
      <c r="B139" s="8" t="s">
        <v>303</v>
      </c>
      <c r="C139" s="8" t="s">
        <v>16</v>
      </c>
      <c r="D139" s="8" t="s">
        <v>17</v>
      </c>
      <c r="E139" s="5" t="s">
        <v>18</v>
      </c>
      <c r="F139" s="6">
        <v>37</v>
      </c>
      <c r="G139" s="7">
        <f t="shared" si="36"/>
        <v>18.29</v>
      </c>
      <c r="H139" s="8">
        <v>676.73</v>
      </c>
      <c r="I139">
        <v>0</v>
      </c>
      <c r="J139">
        <f t="shared" si="42"/>
        <v>0</v>
      </c>
      <c r="K139" t="s">
        <v>37</v>
      </c>
      <c r="L139">
        <f t="shared" si="37"/>
        <v>129.376144155774</v>
      </c>
      <c r="M139">
        <f t="shared" si="38"/>
        <v>806.11</v>
      </c>
      <c r="N139" s="12">
        <f t="shared" si="39"/>
        <v>21.7867567567568</v>
      </c>
      <c r="O139">
        <f t="shared" si="40"/>
        <v>37</v>
      </c>
      <c r="P139">
        <f t="shared" si="41"/>
        <v>0</v>
      </c>
    </row>
    <row r="140" ht="16.5" spans="1:16">
      <c r="A140" s="8" t="s">
        <v>304</v>
      </c>
      <c r="B140" s="8" t="s">
        <v>305</v>
      </c>
      <c r="C140" s="8" t="s">
        <v>16</v>
      </c>
      <c r="D140" s="8" t="s">
        <v>17</v>
      </c>
      <c r="E140" s="5" t="s">
        <v>18</v>
      </c>
      <c r="F140" s="6">
        <v>48</v>
      </c>
      <c r="G140" s="7">
        <f t="shared" si="36"/>
        <v>30.28</v>
      </c>
      <c r="H140" s="8">
        <v>1453.44</v>
      </c>
      <c r="I140">
        <v>0</v>
      </c>
      <c r="J140">
        <f t="shared" si="42"/>
        <v>0</v>
      </c>
      <c r="K140" t="s">
        <v>272</v>
      </c>
      <c r="L140">
        <f t="shared" si="37"/>
        <v>277.866302604833</v>
      </c>
      <c r="M140">
        <f t="shared" si="38"/>
        <v>1731.31</v>
      </c>
      <c r="N140" s="12">
        <f t="shared" si="39"/>
        <v>36.0689583333333</v>
      </c>
      <c r="O140">
        <f t="shared" si="40"/>
        <v>48</v>
      </c>
      <c r="P140">
        <f t="shared" si="41"/>
        <v>0</v>
      </c>
    </row>
    <row r="141" ht="16.5" spans="1:16">
      <c r="A141" s="8" t="s">
        <v>306</v>
      </c>
      <c r="B141" s="8" t="s">
        <v>307</v>
      </c>
      <c r="C141" s="8" t="s">
        <v>16</v>
      </c>
      <c r="D141" s="8" t="s">
        <v>17</v>
      </c>
      <c r="E141" s="5" t="s">
        <v>18</v>
      </c>
      <c r="F141" s="6">
        <v>11</v>
      </c>
      <c r="G141" s="7">
        <f t="shared" si="36"/>
        <v>53.38</v>
      </c>
      <c r="H141" s="8">
        <v>587.18</v>
      </c>
      <c r="I141">
        <v>0</v>
      </c>
      <c r="J141">
        <f t="shared" si="42"/>
        <v>0</v>
      </c>
      <c r="K141" t="s">
        <v>42</v>
      </c>
      <c r="L141">
        <f t="shared" si="37"/>
        <v>112.256120351377</v>
      </c>
      <c r="M141">
        <f t="shared" si="38"/>
        <v>699.44</v>
      </c>
      <c r="N141" s="12">
        <f t="shared" si="39"/>
        <v>63.5854545454546</v>
      </c>
      <c r="O141">
        <f t="shared" si="40"/>
        <v>11</v>
      </c>
      <c r="P141">
        <f t="shared" si="41"/>
        <v>0</v>
      </c>
    </row>
    <row r="142" ht="16.5" spans="1:16">
      <c r="A142" s="8" t="s">
        <v>308</v>
      </c>
      <c r="B142" s="8" t="s">
        <v>309</v>
      </c>
      <c r="C142" s="8" t="s">
        <v>16</v>
      </c>
      <c r="D142" s="8" t="s">
        <v>17</v>
      </c>
      <c r="E142" s="5" t="s">
        <v>18</v>
      </c>
      <c r="F142" s="6">
        <v>29</v>
      </c>
      <c r="G142" s="7">
        <f t="shared" si="36"/>
        <v>13.348275862069</v>
      </c>
      <c r="H142" s="8">
        <v>387.1</v>
      </c>
      <c r="I142">
        <v>0</v>
      </c>
      <c r="J142">
        <f t="shared" si="42"/>
        <v>0</v>
      </c>
      <c r="K142" t="s">
        <v>37</v>
      </c>
      <c r="L142">
        <f t="shared" si="37"/>
        <v>74.0051503593755</v>
      </c>
      <c r="M142">
        <f t="shared" si="38"/>
        <v>461.11</v>
      </c>
      <c r="N142" s="12">
        <f t="shared" si="39"/>
        <v>15.9003448275862</v>
      </c>
      <c r="O142">
        <f t="shared" si="40"/>
        <v>29</v>
      </c>
      <c r="P142">
        <f t="shared" si="41"/>
        <v>0</v>
      </c>
    </row>
    <row r="143" ht="16.5" spans="1:16">
      <c r="A143" s="8" t="s">
        <v>310</v>
      </c>
      <c r="B143" s="8" t="s">
        <v>311</v>
      </c>
      <c r="C143" s="8" t="s">
        <v>16</v>
      </c>
      <c r="D143" s="8" t="s">
        <v>17</v>
      </c>
      <c r="E143" s="5" t="s">
        <v>18</v>
      </c>
      <c r="F143" s="6">
        <v>13</v>
      </c>
      <c r="G143" s="7">
        <f t="shared" si="36"/>
        <v>15.79</v>
      </c>
      <c r="H143" s="8">
        <v>205.27</v>
      </c>
      <c r="I143">
        <v>0</v>
      </c>
      <c r="J143">
        <f t="shared" si="42"/>
        <v>0</v>
      </c>
      <c r="K143" t="s">
        <v>272</v>
      </c>
      <c r="L143">
        <f t="shared" si="37"/>
        <v>39.2431857769802</v>
      </c>
      <c r="M143">
        <f t="shared" si="38"/>
        <v>244.51</v>
      </c>
      <c r="N143" s="12">
        <f t="shared" si="39"/>
        <v>18.8084615384615</v>
      </c>
      <c r="O143">
        <f t="shared" si="40"/>
        <v>13</v>
      </c>
      <c r="P143">
        <f t="shared" si="41"/>
        <v>0</v>
      </c>
    </row>
    <row r="144" ht="16.5" spans="1:16">
      <c r="A144" s="8" t="s">
        <v>312</v>
      </c>
      <c r="B144" s="8" t="s">
        <v>313</v>
      </c>
      <c r="C144" s="8" t="s">
        <v>16</v>
      </c>
      <c r="D144" s="8" t="s">
        <v>17</v>
      </c>
      <c r="E144" s="5" t="s">
        <v>18</v>
      </c>
      <c r="F144" s="6">
        <v>11</v>
      </c>
      <c r="G144" s="7">
        <f t="shared" si="36"/>
        <v>11.46</v>
      </c>
      <c r="H144" s="8">
        <v>126.06</v>
      </c>
      <c r="I144">
        <v>0</v>
      </c>
      <c r="J144">
        <f t="shared" si="42"/>
        <v>0</v>
      </c>
      <c r="K144" t="s">
        <v>42</v>
      </c>
      <c r="L144">
        <f t="shared" si="37"/>
        <v>24.0999464073957</v>
      </c>
      <c r="M144">
        <f t="shared" si="38"/>
        <v>150.16</v>
      </c>
      <c r="N144" s="12">
        <f t="shared" si="39"/>
        <v>13.6509090909091</v>
      </c>
      <c r="O144">
        <f t="shared" si="40"/>
        <v>11</v>
      </c>
      <c r="P144">
        <f t="shared" si="41"/>
        <v>0</v>
      </c>
    </row>
    <row r="145" ht="16.5" spans="1:16">
      <c r="A145" s="8" t="s">
        <v>314</v>
      </c>
      <c r="B145" s="8" t="s">
        <v>315</v>
      </c>
      <c r="C145" s="8" t="s">
        <v>16</v>
      </c>
      <c r="D145" s="8" t="s">
        <v>17</v>
      </c>
      <c r="E145" s="5" t="s">
        <v>18</v>
      </c>
      <c r="F145" s="6">
        <v>660</v>
      </c>
      <c r="G145" s="7">
        <f t="shared" si="36"/>
        <v>25.04</v>
      </c>
      <c r="H145" s="8">
        <v>16526.4</v>
      </c>
      <c r="I145">
        <v>0</v>
      </c>
      <c r="J145">
        <f t="shared" si="42"/>
        <v>0</v>
      </c>
      <c r="K145" t="s">
        <v>272</v>
      </c>
      <c r="L145">
        <f t="shared" si="37"/>
        <v>3159.49035623659</v>
      </c>
      <c r="M145">
        <f t="shared" si="38"/>
        <v>19685.89</v>
      </c>
      <c r="N145" s="12">
        <f t="shared" si="39"/>
        <v>29.8271060606061</v>
      </c>
      <c r="O145">
        <f t="shared" si="40"/>
        <v>660</v>
      </c>
      <c r="P145">
        <f t="shared" si="41"/>
        <v>0</v>
      </c>
    </row>
    <row r="146" ht="16.5" spans="1:16">
      <c r="A146" s="8" t="s">
        <v>316</v>
      </c>
      <c r="B146" s="8" t="s">
        <v>317</v>
      </c>
      <c r="C146" s="8" t="s">
        <v>16</v>
      </c>
      <c r="D146" s="8" t="s">
        <v>17</v>
      </c>
      <c r="E146" s="5" t="s">
        <v>18</v>
      </c>
      <c r="F146" s="6">
        <v>710</v>
      </c>
      <c r="G146" s="7">
        <f t="shared" si="36"/>
        <v>5.89</v>
      </c>
      <c r="H146" s="8">
        <v>4181.9</v>
      </c>
      <c r="I146">
        <v>0</v>
      </c>
      <c r="J146">
        <f t="shared" si="42"/>
        <v>0</v>
      </c>
      <c r="K146" t="s">
        <v>272</v>
      </c>
      <c r="L146">
        <f t="shared" si="37"/>
        <v>799.488861503158</v>
      </c>
      <c r="M146">
        <f t="shared" si="38"/>
        <v>4981.39</v>
      </c>
      <c r="N146" s="12">
        <f t="shared" si="39"/>
        <v>7.01604225352113</v>
      </c>
      <c r="O146">
        <f t="shared" si="40"/>
        <v>710</v>
      </c>
      <c r="P146">
        <f t="shared" si="41"/>
        <v>0</v>
      </c>
    </row>
    <row r="147" ht="16.5" spans="1:16">
      <c r="A147" s="8" t="s">
        <v>318</v>
      </c>
      <c r="B147" s="8" t="s">
        <v>319</v>
      </c>
      <c r="C147" s="8" t="s">
        <v>16</v>
      </c>
      <c r="D147" s="8" t="s">
        <v>17</v>
      </c>
      <c r="E147" s="5" t="s">
        <v>18</v>
      </c>
      <c r="F147" s="6">
        <v>17</v>
      </c>
      <c r="G147" s="7">
        <f t="shared" si="36"/>
        <v>26.64</v>
      </c>
      <c r="H147" s="8">
        <v>452.88</v>
      </c>
      <c r="I147">
        <v>0</v>
      </c>
      <c r="J147">
        <f t="shared" si="42"/>
        <v>0</v>
      </c>
      <c r="K147" t="s">
        <v>272</v>
      </c>
      <c r="L147">
        <f t="shared" si="37"/>
        <v>86.580864104247</v>
      </c>
      <c r="M147">
        <f t="shared" si="38"/>
        <v>539.46</v>
      </c>
      <c r="N147" s="12">
        <f t="shared" si="39"/>
        <v>31.7329411764706</v>
      </c>
      <c r="O147">
        <f t="shared" si="40"/>
        <v>17</v>
      </c>
      <c r="P147">
        <f t="shared" si="41"/>
        <v>0</v>
      </c>
    </row>
    <row r="148" ht="16.5" spans="1:16">
      <c r="A148" s="8" t="s">
        <v>320</v>
      </c>
      <c r="B148" s="8" t="s">
        <v>321</v>
      </c>
      <c r="C148" s="8" t="s">
        <v>16</v>
      </c>
      <c r="D148" s="8" t="s">
        <v>17</v>
      </c>
      <c r="E148" s="5" t="s">
        <v>18</v>
      </c>
      <c r="F148" s="6">
        <v>38</v>
      </c>
      <c r="G148" s="7">
        <f t="shared" si="36"/>
        <v>14.36</v>
      </c>
      <c r="H148" s="8">
        <v>545.68</v>
      </c>
      <c r="I148">
        <v>0</v>
      </c>
      <c r="J148">
        <f t="shared" si="42"/>
        <v>0</v>
      </c>
      <c r="K148" t="s">
        <v>272</v>
      </c>
      <c r="L148">
        <f t="shared" si="37"/>
        <v>104.322217639122</v>
      </c>
      <c r="M148">
        <f t="shared" si="38"/>
        <v>650</v>
      </c>
      <c r="N148" s="12">
        <f t="shared" si="39"/>
        <v>17.1052631578947</v>
      </c>
      <c r="O148">
        <f t="shared" si="40"/>
        <v>38</v>
      </c>
      <c r="P148">
        <f t="shared" si="41"/>
        <v>0</v>
      </c>
    </row>
    <row r="149" ht="16.5" spans="1:16">
      <c r="A149" s="8" t="s">
        <v>322</v>
      </c>
      <c r="B149" s="8" t="s">
        <v>323</v>
      </c>
      <c r="C149" s="8" t="s">
        <v>16</v>
      </c>
      <c r="D149" s="8" t="s">
        <v>17</v>
      </c>
      <c r="E149" s="5" t="s">
        <v>18</v>
      </c>
      <c r="F149" s="6">
        <v>35</v>
      </c>
      <c r="G149" s="7">
        <f t="shared" si="36"/>
        <v>26.27</v>
      </c>
      <c r="H149" s="8">
        <v>919.45</v>
      </c>
      <c r="I149">
        <v>0</v>
      </c>
      <c r="J149">
        <f t="shared" si="42"/>
        <v>0</v>
      </c>
      <c r="K149" t="s">
        <v>272</v>
      </c>
      <c r="L149">
        <f t="shared" si="37"/>
        <v>175.778960211645</v>
      </c>
      <c r="M149">
        <f t="shared" si="38"/>
        <v>1095.23</v>
      </c>
      <c r="N149" s="12">
        <f t="shared" si="39"/>
        <v>31.2922857142857</v>
      </c>
      <c r="O149">
        <f t="shared" si="40"/>
        <v>35</v>
      </c>
      <c r="P149">
        <f t="shared" si="41"/>
        <v>0</v>
      </c>
    </row>
    <row r="150" ht="16.5" spans="1:16">
      <c r="A150" s="8" t="s">
        <v>324</v>
      </c>
      <c r="B150" s="8" t="s">
        <v>325</v>
      </c>
      <c r="C150" s="8" t="s">
        <v>16</v>
      </c>
      <c r="D150" s="8" t="s">
        <v>17</v>
      </c>
      <c r="E150" s="5" t="s">
        <v>18</v>
      </c>
      <c r="F150" s="6">
        <v>581</v>
      </c>
      <c r="G150" s="7">
        <f t="shared" si="36"/>
        <v>27.67</v>
      </c>
      <c r="H150" s="8">
        <v>16076.27</v>
      </c>
      <c r="I150">
        <v>0</v>
      </c>
      <c r="J150">
        <f t="shared" si="42"/>
        <v>0</v>
      </c>
      <c r="K150" t="s">
        <v>272</v>
      </c>
      <c r="L150">
        <f t="shared" si="37"/>
        <v>3073.43523267352</v>
      </c>
      <c r="M150">
        <f t="shared" si="38"/>
        <v>19149.71</v>
      </c>
      <c r="N150" s="12">
        <f t="shared" si="39"/>
        <v>32.9599139414802</v>
      </c>
      <c r="O150">
        <f t="shared" si="40"/>
        <v>581</v>
      </c>
      <c r="P150">
        <f t="shared" si="41"/>
        <v>0</v>
      </c>
    </row>
    <row r="151" ht="16.5" spans="1:16">
      <c r="A151" s="4" t="s">
        <v>326</v>
      </c>
      <c r="B151" s="4" t="s">
        <v>327</v>
      </c>
      <c r="C151" s="8" t="s">
        <v>16</v>
      </c>
      <c r="D151" s="8" t="s">
        <v>17</v>
      </c>
      <c r="E151" s="5" t="s">
        <v>18</v>
      </c>
      <c r="F151" s="6">
        <v>298</v>
      </c>
      <c r="G151" s="7">
        <f t="shared" si="36"/>
        <v>10.74</v>
      </c>
      <c r="H151" s="8">
        <v>3200.52</v>
      </c>
      <c r="I151">
        <v>416</v>
      </c>
      <c r="J151" s="11">
        <f t="shared" ref="J151:J155" si="43">F151</f>
        <v>298</v>
      </c>
      <c r="L151">
        <f t="shared" si="37"/>
        <v>611.870224304285</v>
      </c>
      <c r="M151">
        <f t="shared" si="38"/>
        <v>3812.39</v>
      </c>
      <c r="N151" s="12">
        <f t="shared" si="39"/>
        <v>12.793255033557</v>
      </c>
      <c r="O151">
        <f t="shared" si="40"/>
        <v>298</v>
      </c>
      <c r="P151">
        <f t="shared" si="41"/>
        <v>3200.52</v>
      </c>
    </row>
    <row r="152" ht="16.5" spans="1:16">
      <c r="A152" s="4" t="s">
        <v>328</v>
      </c>
      <c r="B152" s="4" t="s">
        <v>329</v>
      </c>
      <c r="C152" s="8" t="s">
        <v>16</v>
      </c>
      <c r="D152" s="8" t="s">
        <v>17</v>
      </c>
      <c r="E152" s="5" t="s">
        <v>18</v>
      </c>
      <c r="F152" s="6">
        <v>302</v>
      </c>
      <c r="G152" s="7">
        <f t="shared" si="36"/>
        <v>12.01</v>
      </c>
      <c r="H152" s="8">
        <v>3627.02</v>
      </c>
      <c r="I152">
        <v>389</v>
      </c>
      <c r="J152" s="11">
        <f t="shared" si="43"/>
        <v>302</v>
      </c>
      <c r="L152">
        <f t="shared" si="37"/>
        <v>693.407802780838</v>
      </c>
      <c r="M152">
        <f t="shared" si="38"/>
        <v>4320.43</v>
      </c>
      <c r="N152" s="12">
        <f t="shared" si="39"/>
        <v>14.306059602649</v>
      </c>
      <c r="O152">
        <f t="shared" si="40"/>
        <v>302</v>
      </c>
      <c r="P152">
        <f t="shared" si="41"/>
        <v>3627.02</v>
      </c>
    </row>
    <row r="153" ht="16.5" spans="1:16">
      <c r="A153" s="8" t="s">
        <v>330</v>
      </c>
      <c r="B153" s="8" t="s">
        <v>331</v>
      </c>
      <c r="C153" s="8" t="s">
        <v>16</v>
      </c>
      <c r="D153" s="8" t="s">
        <v>17</v>
      </c>
      <c r="E153" s="5" t="s">
        <v>18</v>
      </c>
      <c r="F153" s="6">
        <v>377</v>
      </c>
      <c r="G153" s="7">
        <f t="shared" si="36"/>
        <v>20.51</v>
      </c>
      <c r="H153" s="8">
        <v>7732.27</v>
      </c>
      <c r="I153">
        <v>329</v>
      </c>
      <c r="J153">
        <f t="shared" ref="J153:J158" si="44">I153</f>
        <v>329</v>
      </c>
      <c r="K153" t="s">
        <v>37</v>
      </c>
      <c r="L153">
        <f t="shared" si="37"/>
        <v>1478.24284156365</v>
      </c>
      <c r="M153">
        <f t="shared" si="38"/>
        <v>9210.51</v>
      </c>
      <c r="N153" s="12">
        <f t="shared" si="39"/>
        <v>24.4310610079576</v>
      </c>
      <c r="O153">
        <f t="shared" si="40"/>
        <v>377</v>
      </c>
      <c r="P153">
        <f t="shared" si="41"/>
        <v>6747.79</v>
      </c>
    </row>
    <row r="154" ht="16.5" spans="1:16">
      <c r="A154" s="8" t="s">
        <v>332</v>
      </c>
      <c r="B154" s="8" t="s">
        <v>333</v>
      </c>
      <c r="C154" s="8" t="s">
        <v>16</v>
      </c>
      <c r="D154" s="8" t="s">
        <v>17</v>
      </c>
      <c r="E154" s="5" t="s">
        <v>18</v>
      </c>
      <c r="F154" s="6">
        <v>292</v>
      </c>
      <c r="G154" s="7">
        <f t="shared" si="36"/>
        <v>21.07</v>
      </c>
      <c r="H154" s="8">
        <v>6152.44</v>
      </c>
      <c r="I154">
        <v>289</v>
      </c>
      <c r="J154">
        <f t="shared" si="44"/>
        <v>289</v>
      </c>
      <c r="K154" t="s">
        <v>37</v>
      </c>
      <c r="L154">
        <f t="shared" si="37"/>
        <v>1176.21350368648</v>
      </c>
      <c r="M154">
        <f t="shared" si="38"/>
        <v>7328.65</v>
      </c>
      <c r="N154" s="12">
        <f t="shared" si="39"/>
        <v>25.0981164383562</v>
      </c>
      <c r="O154">
        <f t="shared" si="40"/>
        <v>292</v>
      </c>
      <c r="P154">
        <f t="shared" si="41"/>
        <v>6089.23</v>
      </c>
    </row>
    <row r="155" ht="16.5" spans="1:16">
      <c r="A155" s="4" t="s">
        <v>334</v>
      </c>
      <c r="B155" s="4" t="s">
        <v>335</v>
      </c>
      <c r="C155" s="8" t="s">
        <v>16</v>
      </c>
      <c r="D155" s="8" t="s">
        <v>17</v>
      </c>
      <c r="E155" s="5" t="s">
        <v>18</v>
      </c>
      <c r="F155" s="6">
        <v>69</v>
      </c>
      <c r="G155" s="7">
        <f t="shared" si="36"/>
        <v>22.32</v>
      </c>
      <c r="H155" s="8">
        <v>1540.08</v>
      </c>
      <c r="I155">
        <v>71</v>
      </c>
      <c r="J155" s="11">
        <f t="shared" si="43"/>
        <v>69</v>
      </c>
      <c r="L155">
        <f t="shared" si="37"/>
        <v>294.429997327479</v>
      </c>
      <c r="M155">
        <f t="shared" si="38"/>
        <v>1834.51</v>
      </c>
      <c r="N155" s="12">
        <f t="shared" si="39"/>
        <v>26.5871014492754</v>
      </c>
      <c r="O155">
        <f t="shared" si="40"/>
        <v>69</v>
      </c>
      <c r="P155">
        <f t="shared" si="41"/>
        <v>1540.08</v>
      </c>
    </row>
    <row r="156" ht="16.5" spans="1:16">
      <c r="A156" s="8" t="s">
        <v>336</v>
      </c>
      <c r="B156" s="8" t="s">
        <v>337</v>
      </c>
      <c r="C156" s="8" t="s">
        <v>16</v>
      </c>
      <c r="D156" s="8" t="s">
        <v>17</v>
      </c>
      <c r="E156" s="5" t="s">
        <v>18</v>
      </c>
      <c r="F156" s="6">
        <v>114</v>
      </c>
      <c r="G156" s="7">
        <f t="shared" si="36"/>
        <v>82.43</v>
      </c>
      <c r="H156" s="8">
        <v>9397.02</v>
      </c>
      <c r="I156">
        <v>32</v>
      </c>
      <c r="J156">
        <f t="shared" si="44"/>
        <v>32</v>
      </c>
      <c r="K156" t="s">
        <v>37</v>
      </c>
      <c r="L156">
        <f t="shared" si="37"/>
        <v>1796.50704735226</v>
      </c>
      <c r="M156">
        <f t="shared" si="38"/>
        <v>11193.53</v>
      </c>
      <c r="N156" s="12">
        <f t="shared" si="39"/>
        <v>98.1888596491228</v>
      </c>
      <c r="O156">
        <f t="shared" si="40"/>
        <v>114</v>
      </c>
      <c r="P156">
        <f t="shared" si="41"/>
        <v>2637.76</v>
      </c>
    </row>
    <row r="157" ht="16.5" spans="1:16">
      <c r="A157" s="8" t="s">
        <v>338</v>
      </c>
      <c r="B157" s="8" t="s">
        <v>339</v>
      </c>
      <c r="C157" s="8" t="s">
        <v>16</v>
      </c>
      <c r="D157" s="8" t="s">
        <v>17</v>
      </c>
      <c r="E157" s="5" t="s">
        <v>18</v>
      </c>
      <c r="F157" s="6">
        <v>105</v>
      </c>
      <c r="G157" s="7">
        <f t="shared" si="36"/>
        <v>45.13</v>
      </c>
      <c r="H157" s="8">
        <v>4738.65</v>
      </c>
      <c r="I157">
        <v>0</v>
      </c>
      <c r="J157">
        <f t="shared" si="44"/>
        <v>0</v>
      </c>
      <c r="K157" t="s">
        <v>272</v>
      </c>
      <c r="L157">
        <f t="shared" si="37"/>
        <v>905.927423793477</v>
      </c>
      <c r="M157">
        <f t="shared" si="38"/>
        <v>5644.58</v>
      </c>
      <c r="N157" s="12">
        <f t="shared" si="39"/>
        <v>53.7579047619048</v>
      </c>
      <c r="O157">
        <f t="shared" si="40"/>
        <v>105</v>
      </c>
      <c r="P157">
        <f t="shared" si="41"/>
        <v>0</v>
      </c>
    </row>
    <row r="158" ht="16.5" spans="1:16">
      <c r="A158" s="8" t="s">
        <v>340</v>
      </c>
      <c r="B158" s="8" t="s">
        <v>274</v>
      </c>
      <c r="C158" s="8" t="s">
        <v>16</v>
      </c>
      <c r="D158" s="8" t="s">
        <v>17</v>
      </c>
      <c r="E158" s="5" t="s">
        <v>18</v>
      </c>
      <c r="F158" s="6">
        <v>207</v>
      </c>
      <c r="G158" s="7">
        <f t="shared" si="36"/>
        <v>76.83</v>
      </c>
      <c r="H158" s="8">
        <v>15903.81</v>
      </c>
      <c r="I158">
        <v>0</v>
      </c>
      <c r="J158">
        <f t="shared" si="44"/>
        <v>0</v>
      </c>
      <c r="K158" t="s">
        <v>237</v>
      </c>
      <c r="L158">
        <f t="shared" si="37"/>
        <v>3040.46460949868</v>
      </c>
      <c r="M158">
        <f t="shared" si="38"/>
        <v>18944.27</v>
      </c>
      <c r="N158" s="12">
        <f t="shared" si="39"/>
        <v>91.5182125603865</v>
      </c>
      <c r="O158">
        <f t="shared" si="40"/>
        <v>207</v>
      </c>
      <c r="P158">
        <f t="shared" si="41"/>
        <v>0</v>
      </c>
    </row>
    <row r="159" spans="8:16">
      <c r="H159">
        <f>SUM(H2:H158)</f>
        <v>537283.09</v>
      </c>
      <c r="M159" s="11">
        <f>SUM(M2:M158)</f>
        <v>640000</v>
      </c>
      <c r="P159">
        <f t="shared" si="41"/>
        <v>0</v>
      </c>
    </row>
    <row r="163" spans="2:2">
      <c r="B163" s="13" t="s">
        <v>341</v>
      </c>
    </row>
    <row r="164" spans="2:2">
      <c r="B164" s="13" t="s">
        <v>342</v>
      </c>
    </row>
    <row r="165" spans="8:8">
      <c r="H165">
        <v>640000</v>
      </c>
    </row>
    <row r="167" spans="8:8">
      <c r="H167">
        <f>H165-H159</f>
        <v>102716.91</v>
      </c>
    </row>
  </sheetData>
  <autoFilter ref="A1:K159">
    <extLst/>
  </autoFilter>
  <conditionalFormatting sqref="A1 A2 A3:A7 A8:A13 A14:A16 A17:A33 A34:A35 A36:A37 A38:A44 A45:A46 A47 A48:A59 A60:A74 A75:A79 A80:A89 A90:A93 A94:A95 A96 A97:A98 A99 A100:A112 A113:A141 A142:A150 A151:A156 A157:A158">
    <cfRule type="duplicateValues" dxfId="0" priority="1"/>
  </conditionalFormatting>
  <dataValidations count="1">
    <dataValidation type="list" allowBlank="1" showInputMessage="1" showErrorMessage="1" sqref="D2 D3 D8 D24 D25 D28 D47 D60 D87 D90 D91 D94 D95 D96 D99 D110 D138 D141 D142 D143 D157 D158 D4:D7 D9:D10 D11:D13 D14:D16 D17:D23 D26:D27 D29:D33 D34:D35 D36:D37 D38:D39 D40:D42 D43:D44 D45:D46 D48:D50 D51:D57 D58:D59 D61:D62 D63:D67 D68:D71 D72:D74 D75:D79 D80:D81 D82:D86 D88:D89 D92:D93 D97:D98 D100:D103 D104:D109 D111:D112 D113:D115 D116:D121 D122:D125 D126:D128 D129:D137 D139:D140 D144:D150 D151:D156">
      <formula1>"6个月,一年以内,一年以上,不在账"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pane xSplit="2" ySplit="2" topLeftCell="C73" activePane="bottomRight" state="frozenSplit"/>
      <selection/>
      <selection pane="topRight"/>
      <selection pane="bottomLeft"/>
      <selection pane="bottomRight" activeCell="B90" sqref="B90"/>
    </sheetView>
  </sheetViews>
  <sheetFormatPr defaultColWidth="8.89166666666667" defaultRowHeight="13.5" outlineLevelCol="5"/>
  <cols>
    <col min="1" max="1" width="14.5583333333333" customWidth="1"/>
    <col min="2" max="2" width="27.6666666666667" customWidth="1"/>
    <col min="4" max="4" width="8.89166666666667" style="1"/>
    <col min="5" max="6" width="14.125"/>
  </cols>
  <sheetData>
    <row r="1" spans="1:1">
      <c r="A1" t="s">
        <v>343</v>
      </c>
    </row>
    <row r="2" ht="36" spans="1:6">
      <c r="A2" s="2" t="s">
        <v>0</v>
      </c>
      <c r="B2" s="2" t="s">
        <v>1</v>
      </c>
      <c r="C2" s="2" t="s">
        <v>4</v>
      </c>
      <c r="D2" s="3" t="s">
        <v>13</v>
      </c>
      <c r="E2" s="2" t="s">
        <v>12</v>
      </c>
      <c r="F2" s="2" t="s">
        <v>344</v>
      </c>
    </row>
    <row r="3" ht="16.5" spans="1:6">
      <c r="A3" s="4" t="s">
        <v>14</v>
      </c>
      <c r="B3" s="4" t="s">
        <v>15</v>
      </c>
      <c r="C3" s="5" t="s">
        <v>18</v>
      </c>
      <c r="D3" s="6">
        <v>43</v>
      </c>
      <c r="E3" s="7">
        <v>35.8762</v>
      </c>
      <c r="F3" s="7">
        <f>D3*E3</f>
        <v>1542.6766</v>
      </c>
    </row>
    <row r="4" ht="16.5" spans="1:6">
      <c r="A4" s="4" t="s">
        <v>19</v>
      </c>
      <c r="B4" s="4" t="s">
        <v>20</v>
      </c>
      <c r="C4" s="5" t="s">
        <v>18</v>
      </c>
      <c r="D4" s="6">
        <v>13</v>
      </c>
      <c r="E4" s="7">
        <v>5.9631</v>
      </c>
      <c r="F4" s="7">
        <f t="shared" ref="F4:F35" si="0">D4*E4</f>
        <v>77.5203</v>
      </c>
    </row>
    <row r="5" ht="16.5" spans="1:6">
      <c r="A5" s="4" t="s">
        <v>33</v>
      </c>
      <c r="B5" s="4" t="s">
        <v>34</v>
      </c>
      <c r="C5" s="5" t="s">
        <v>18</v>
      </c>
      <c r="D5" s="6">
        <v>52</v>
      </c>
      <c r="E5" s="7">
        <v>42.3555</v>
      </c>
      <c r="F5" s="7">
        <f t="shared" si="0"/>
        <v>2202.486</v>
      </c>
    </row>
    <row r="6" ht="16.5" spans="1:6">
      <c r="A6" s="8" t="s">
        <v>35</v>
      </c>
      <c r="B6" s="8" t="s">
        <v>36</v>
      </c>
      <c r="C6" s="5" t="s">
        <v>18</v>
      </c>
      <c r="D6" s="6">
        <v>21</v>
      </c>
      <c r="E6" s="7">
        <v>22.3779</v>
      </c>
      <c r="F6" s="7">
        <f t="shared" si="0"/>
        <v>469.9359</v>
      </c>
    </row>
    <row r="7" ht="16.5" spans="1:6">
      <c r="A7" s="8" t="s">
        <v>38</v>
      </c>
      <c r="B7" s="8" t="s">
        <v>39</v>
      </c>
      <c r="C7" s="5" t="s">
        <v>18</v>
      </c>
      <c r="D7" s="6">
        <v>101</v>
      </c>
      <c r="E7" s="7">
        <v>19.9545</v>
      </c>
      <c r="F7" s="7">
        <f t="shared" si="0"/>
        <v>2015.4045</v>
      </c>
    </row>
    <row r="8" ht="16.5" spans="1:6">
      <c r="A8" s="4" t="s">
        <v>48</v>
      </c>
      <c r="B8" s="4" t="s">
        <v>49</v>
      </c>
      <c r="C8" s="5" t="s">
        <v>18</v>
      </c>
      <c r="D8" s="6">
        <v>31</v>
      </c>
      <c r="E8" s="7">
        <v>22.3867</v>
      </c>
      <c r="F8" s="7">
        <f t="shared" si="0"/>
        <v>693.9877</v>
      </c>
    </row>
    <row r="9" ht="16.5" spans="1:6">
      <c r="A9" s="4" t="s">
        <v>50</v>
      </c>
      <c r="B9" s="4" t="s">
        <v>51</v>
      </c>
      <c r="C9" s="5" t="s">
        <v>18</v>
      </c>
      <c r="D9" s="6">
        <v>52</v>
      </c>
      <c r="E9" s="7">
        <v>18.9489</v>
      </c>
      <c r="F9" s="7">
        <f t="shared" si="0"/>
        <v>985.3428</v>
      </c>
    </row>
    <row r="10" ht="16.5" spans="1:6">
      <c r="A10" s="8" t="s">
        <v>52</v>
      </c>
      <c r="B10" s="8" t="s">
        <v>53</v>
      </c>
      <c r="C10" s="5" t="s">
        <v>18</v>
      </c>
      <c r="D10" s="6">
        <v>39</v>
      </c>
      <c r="E10" s="7">
        <v>32.7011</v>
      </c>
      <c r="F10" s="7">
        <f t="shared" si="0"/>
        <v>1275.3429</v>
      </c>
    </row>
    <row r="11" ht="16.5" spans="1:6">
      <c r="A11" s="4" t="s">
        <v>54</v>
      </c>
      <c r="B11" s="4" t="s">
        <v>55</v>
      </c>
      <c r="C11" s="5" t="s">
        <v>18</v>
      </c>
      <c r="D11" s="6">
        <v>112</v>
      </c>
      <c r="E11" s="7">
        <v>27.7947</v>
      </c>
      <c r="F11" s="7">
        <f t="shared" si="0"/>
        <v>3113.0064</v>
      </c>
    </row>
    <row r="12" ht="16.5" spans="1:6">
      <c r="A12" s="8" t="s">
        <v>56</v>
      </c>
      <c r="B12" s="8" t="s">
        <v>57</v>
      </c>
      <c r="C12" s="5" t="s">
        <v>18</v>
      </c>
      <c r="D12" s="6">
        <v>62</v>
      </c>
      <c r="E12" s="7">
        <v>18.9548</v>
      </c>
      <c r="F12" s="7">
        <f t="shared" si="0"/>
        <v>1175.1976</v>
      </c>
    </row>
    <row r="13" ht="16.5" spans="1:6">
      <c r="A13" s="4" t="s">
        <v>58</v>
      </c>
      <c r="B13" s="4" t="s">
        <v>59</v>
      </c>
      <c r="C13" s="5" t="s">
        <v>18</v>
      </c>
      <c r="D13" s="6">
        <v>36</v>
      </c>
      <c r="E13" s="7">
        <v>53.478</v>
      </c>
      <c r="F13" s="7">
        <f t="shared" si="0"/>
        <v>1925.208</v>
      </c>
    </row>
    <row r="14" ht="16.5" spans="1:6">
      <c r="A14" s="8" t="s">
        <v>68</v>
      </c>
      <c r="B14" s="8" t="s">
        <v>69</v>
      </c>
      <c r="C14" s="5" t="s">
        <v>18</v>
      </c>
      <c r="D14" s="6">
        <v>33</v>
      </c>
      <c r="E14" s="7">
        <v>33.5948</v>
      </c>
      <c r="F14" s="7">
        <f t="shared" si="0"/>
        <v>1108.6284</v>
      </c>
    </row>
    <row r="15" ht="16.5" spans="1:6">
      <c r="A15" s="8" t="s">
        <v>70</v>
      </c>
      <c r="B15" s="8" t="s">
        <v>71</v>
      </c>
      <c r="C15" s="5" t="s">
        <v>18</v>
      </c>
      <c r="D15" s="6">
        <v>17</v>
      </c>
      <c r="E15" s="7">
        <v>79.9729</v>
      </c>
      <c r="F15" s="7">
        <f t="shared" si="0"/>
        <v>1359.5393</v>
      </c>
    </row>
    <row r="16" ht="16.5" spans="1:6">
      <c r="A16" s="4" t="s">
        <v>72</v>
      </c>
      <c r="B16" s="4" t="s">
        <v>73</v>
      </c>
      <c r="C16" s="5" t="s">
        <v>18</v>
      </c>
      <c r="D16" s="6">
        <v>25</v>
      </c>
      <c r="E16" s="7">
        <v>38.3716</v>
      </c>
      <c r="F16" s="7">
        <f t="shared" si="0"/>
        <v>959.29</v>
      </c>
    </row>
    <row r="17" ht="16.5" spans="1:6">
      <c r="A17" s="8" t="s">
        <v>74</v>
      </c>
      <c r="B17" s="8" t="s">
        <v>75</v>
      </c>
      <c r="C17" s="5" t="s">
        <v>18</v>
      </c>
      <c r="D17" s="6">
        <v>31</v>
      </c>
      <c r="E17" s="7">
        <v>17.8917</v>
      </c>
      <c r="F17" s="7">
        <f t="shared" si="0"/>
        <v>554.6427</v>
      </c>
    </row>
    <row r="18" ht="16.5" spans="1:6">
      <c r="A18" s="4" t="s">
        <v>78</v>
      </c>
      <c r="B18" s="4" t="s">
        <v>79</v>
      </c>
      <c r="C18" s="5" t="s">
        <v>18</v>
      </c>
      <c r="D18" s="6">
        <v>32</v>
      </c>
      <c r="E18" s="7">
        <v>34.0574</v>
      </c>
      <c r="F18" s="7">
        <f t="shared" si="0"/>
        <v>1089.8368</v>
      </c>
    </row>
    <row r="19" ht="16.5" spans="1:6">
      <c r="A19" s="4" t="s">
        <v>80</v>
      </c>
      <c r="B19" s="4" t="s">
        <v>81</v>
      </c>
      <c r="C19" s="5" t="s">
        <v>18</v>
      </c>
      <c r="D19" s="6">
        <v>11</v>
      </c>
      <c r="E19" s="7">
        <v>45.372</v>
      </c>
      <c r="F19" s="7">
        <f t="shared" si="0"/>
        <v>499.092</v>
      </c>
    </row>
    <row r="20" ht="16.5" spans="1:6">
      <c r="A20" s="8" t="s">
        <v>84</v>
      </c>
      <c r="B20" s="8" t="s">
        <v>85</v>
      </c>
      <c r="C20" s="5" t="s">
        <v>18</v>
      </c>
      <c r="D20" s="6">
        <v>70</v>
      </c>
      <c r="E20" s="7">
        <v>42.8009</v>
      </c>
      <c r="F20" s="7">
        <f t="shared" si="0"/>
        <v>2996.063</v>
      </c>
    </row>
    <row r="21" ht="16.5" spans="1:6">
      <c r="A21" s="8" t="s">
        <v>86</v>
      </c>
      <c r="B21" s="8" t="s">
        <v>87</v>
      </c>
      <c r="C21" s="5" t="s">
        <v>18</v>
      </c>
      <c r="D21" s="6">
        <v>93</v>
      </c>
      <c r="E21" s="7">
        <v>15.501</v>
      </c>
      <c r="F21" s="7">
        <f t="shared" si="0"/>
        <v>1441.593</v>
      </c>
    </row>
    <row r="22" ht="16.5" spans="1:6">
      <c r="A22" s="8" t="s">
        <v>88</v>
      </c>
      <c r="B22" s="8" t="s">
        <v>89</v>
      </c>
      <c r="C22" s="5" t="s">
        <v>18</v>
      </c>
      <c r="D22" s="6">
        <v>13</v>
      </c>
      <c r="E22" s="7">
        <v>34.9819</v>
      </c>
      <c r="F22" s="7">
        <f t="shared" si="0"/>
        <v>454.7647</v>
      </c>
    </row>
    <row r="23" ht="16.5" spans="1:6">
      <c r="A23" s="8" t="s">
        <v>90</v>
      </c>
      <c r="B23" s="8" t="s">
        <v>91</v>
      </c>
      <c r="C23" s="5" t="s">
        <v>18</v>
      </c>
      <c r="D23" s="6">
        <v>8</v>
      </c>
      <c r="E23" s="7">
        <v>38.4235</v>
      </c>
      <c r="F23" s="7">
        <f t="shared" si="0"/>
        <v>307.388</v>
      </c>
    </row>
    <row r="24" ht="16.5" spans="1:6">
      <c r="A24" s="8" t="s">
        <v>92</v>
      </c>
      <c r="B24" s="8" t="s">
        <v>93</v>
      </c>
      <c r="C24" s="5" t="s">
        <v>18</v>
      </c>
      <c r="D24" s="6">
        <v>18</v>
      </c>
      <c r="E24" s="7">
        <v>35.401</v>
      </c>
      <c r="F24" s="7">
        <f t="shared" si="0"/>
        <v>637.218</v>
      </c>
    </row>
    <row r="25" ht="16.5" spans="1:6">
      <c r="A25" s="8" t="s">
        <v>94</v>
      </c>
      <c r="B25" s="8" t="s">
        <v>95</v>
      </c>
      <c r="C25" s="5" t="s">
        <v>18</v>
      </c>
      <c r="D25" s="6">
        <v>38</v>
      </c>
      <c r="E25" s="7">
        <v>35.3821</v>
      </c>
      <c r="F25" s="7">
        <f t="shared" si="0"/>
        <v>1344.5198</v>
      </c>
    </row>
    <row r="26" ht="16.5" spans="1:6">
      <c r="A26" s="8" t="s">
        <v>100</v>
      </c>
      <c r="B26" s="8" t="s">
        <v>101</v>
      </c>
      <c r="C26" s="5" t="s">
        <v>18</v>
      </c>
      <c r="D26" s="6">
        <v>198</v>
      </c>
      <c r="E26" s="7">
        <v>31.984</v>
      </c>
      <c r="F26" s="7">
        <f t="shared" si="0"/>
        <v>6332.832</v>
      </c>
    </row>
    <row r="27" ht="16.5" spans="1:6">
      <c r="A27" s="8" t="s">
        <v>102</v>
      </c>
      <c r="B27" s="8" t="s">
        <v>103</v>
      </c>
      <c r="C27" s="5" t="s">
        <v>18</v>
      </c>
      <c r="D27" s="6">
        <v>105</v>
      </c>
      <c r="E27" s="7">
        <v>62.04</v>
      </c>
      <c r="F27" s="7">
        <f t="shared" si="0"/>
        <v>6514.2</v>
      </c>
    </row>
    <row r="28" ht="16.5" spans="1:6">
      <c r="A28" s="8" t="s">
        <v>104</v>
      </c>
      <c r="B28" s="8" t="s">
        <v>105</v>
      </c>
      <c r="C28" s="5" t="s">
        <v>18</v>
      </c>
      <c r="D28" s="6">
        <v>97</v>
      </c>
      <c r="E28" s="7">
        <v>31.7867</v>
      </c>
      <c r="F28" s="7">
        <f t="shared" si="0"/>
        <v>3083.3099</v>
      </c>
    </row>
    <row r="29" ht="16.5" spans="1:6">
      <c r="A29" s="8" t="s">
        <v>106</v>
      </c>
      <c r="B29" s="8" t="s">
        <v>107</v>
      </c>
      <c r="C29" s="5" t="s">
        <v>18</v>
      </c>
      <c r="D29" s="6">
        <v>194</v>
      </c>
      <c r="E29" s="7">
        <v>29.592</v>
      </c>
      <c r="F29" s="7">
        <f t="shared" si="0"/>
        <v>5740.848</v>
      </c>
    </row>
    <row r="30" ht="16.5" spans="1:6">
      <c r="A30" s="8" t="s">
        <v>108</v>
      </c>
      <c r="B30" s="8" t="s">
        <v>109</v>
      </c>
      <c r="C30" s="5" t="s">
        <v>18</v>
      </c>
      <c r="D30" s="6">
        <v>140</v>
      </c>
      <c r="E30" s="7">
        <v>27.4612</v>
      </c>
      <c r="F30" s="7">
        <f t="shared" si="0"/>
        <v>3844.568</v>
      </c>
    </row>
    <row r="31" ht="16.5" spans="1:6">
      <c r="A31" s="8" t="s">
        <v>110</v>
      </c>
      <c r="B31" s="8" t="s">
        <v>111</v>
      </c>
      <c r="C31" s="5" t="s">
        <v>18</v>
      </c>
      <c r="D31" s="6">
        <v>123</v>
      </c>
      <c r="E31" s="7">
        <v>99.1323</v>
      </c>
      <c r="F31" s="7">
        <f t="shared" si="0"/>
        <v>12193.2729</v>
      </c>
    </row>
    <row r="32" ht="16.5" spans="1:6">
      <c r="A32" s="8" t="s">
        <v>112</v>
      </c>
      <c r="B32" s="8" t="s">
        <v>113</v>
      </c>
      <c r="C32" s="5" t="s">
        <v>18</v>
      </c>
      <c r="D32" s="6">
        <v>85</v>
      </c>
      <c r="E32" s="7">
        <v>55.4706</v>
      </c>
      <c r="F32" s="7">
        <f t="shared" si="0"/>
        <v>4715.001</v>
      </c>
    </row>
    <row r="33" ht="16.5" spans="1:6">
      <c r="A33" s="8" t="s">
        <v>116</v>
      </c>
      <c r="B33" s="8" t="s">
        <v>117</v>
      </c>
      <c r="C33" s="5" t="s">
        <v>18</v>
      </c>
      <c r="D33" s="6">
        <v>95</v>
      </c>
      <c r="E33" s="7">
        <v>59.3926</v>
      </c>
      <c r="F33" s="7">
        <f t="shared" si="0"/>
        <v>5642.297</v>
      </c>
    </row>
    <row r="34" ht="16.5" spans="1:6">
      <c r="A34" s="8" t="s">
        <v>118</v>
      </c>
      <c r="B34" s="8" t="s">
        <v>119</v>
      </c>
      <c r="C34" s="5" t="s">
        <v>18</v>
      </c>
      <c r="D34" s="6">
        <v>87</v>
      </c>
      <c r="E34" s="7">
        <v>62.1502</v>
      </c>
      <c r="F34" s="7">
        <f t="shared" si="0"/>
        <v>5407.0674</v>
      </c>
    </row>
    <row r="35" ht="16.5" spans="1:6">
      <c r="A35" s="8" t="s">
        <v>122</v>
      </c>
      <c r="B35" s="8" t="s">
        <v>123</v>
      </c>
      <c r="C35" s="5" t="s">
        <v>18</v>
      </c>
      <c r="D35" s="6">
        <v>2</v>
      </c>
      <c r="E35" s="7">
        <v>174.9055</v>
      </c>
      <c r="F35" s="7">
        <f t="shared" si="0"/>
        <v>349.811</v>
      </c>
    </row>
    <row r="36" ht="16.5" spans="1:6">
      <c r="A36" s="8" t="s">
        <v>126</v>
      </c>
      <c r="B36" s="8" t="s">
        <v>127</v>
      </c>
      <c r="C36" s="5" t="s">
        <v>18</v>
      </c>
      <c r="D36" s="6">
        <v>16</v>
      </c>
      <c r="E36" s="7">
        <v>60.4329</v>
      </c>
      <c r="F36" s="7">
        <f t="shared" ref="F36:F67" si="1">D36*E36</f>
        <v>966.9264</v>
      </c>
    </row>
    <row r="37" ht="16.5" spans="1:6">
      <c r="A37" s="8" t="s">
        <v>128</v>
      </c>
      <c r="B37" s="8" t="s">
        <v>129</v>
      </c>
      <c r="C37" s="5" t="s">
        <v>18</v>
      </c>
      <c r="D37" s="6">
        <v>121</v>
      </c>
      <c r="E37" s="7">
        <v>72.3688</v>
      </c>
      <c r="F37" s="7">
        <f t="shared" si="1"/>
        <v>8756.6248</v>
      </c>
    </row>
    <row r="38" ht="16.5" spans="1:6">
      <c r="A38" s="8" t="s">
        <v>130</v>
      </c>
      <c r="B38" s="8" t="s">
        <v>131</v>
      </c>
      <c r="C38" s="5" t="s">
        <v>18</v>
      </c>
      <c r="D38" s="6">
        <v>102</v>
      </c>
      <c r="E38" s="7">
        <v>135.2504</v>
      </c>
      <c r="F38" s="7">
        <f t="shared" si="1"/>
        <v>13795.5408</v>
      </c>
    </row>
    <row r="39" ht="16.5" spans="1:6">
      <c r="A39" s="8" t="s">
        <v>135</v>
      </c>
      <c r="B39" s="8" t="s">
        <v>136</v>
      </c>
      <c r="C39" s="5" t="s">
        <v>18</v>
      </c>
      <c r="D39" s="6">
        <v>402</v>
      </c>
      <c r="E39" s="7">
        <v>0.554</v>
      </c>
      <c r="F39" s="7">
        <f t="shared" si="1"/>
        <v>222.708</v>
      </c>
    </row>
    <row r="40" ht="16.5" spans="1:6">
      <c r="A40" s="8" t="s">
        <v>137</v>
      </c>
      <c r="B40" s="8" t="s">
        <v>138</v>
      </c>
      <c r="C40" s="5" t="s">
        <v>18</v>
      </c>
      <c r="D40" s="6">
        <v>15</v>
      </c>
      <c r="E40" s="7">
        <v>51.9003</v>
      </c>
      <c r="F40" s="7">
        <f t="shared" si="1"/>
        <v>778.5045</v>
      </c>
    </row>
    <row r="41" ht="16.5" spans="1:6">
      <c r="A41" s="8" t="s">
        <v>139</v>
      </c>
      <c r="B41" s="8" t="s">
        <v>140</v>
      </c>
      <c r="C41" s="5" t="s">
        <v>18</v>
      </c>
      <c r="D41" s="6">
        <v>54</v>
      </c>
      <c r="E41" s="7">
        <v>54.9083</v>
      </c>
      <c r="F41" s="7">
        <f t="shared" si="1"/>
        <v>2965.0482</v>
      </c>
    </row>
    <row r="42" ht="16.5" spans="1:6">
      <c r="A42" s="8" t="s">
        <v>143</v>
      </c>
      <c r="B42" s="8" t="s">
        <v>144</v>
      </c>
      <c r="C42" s="5" t="s">
        <v>18</v>
      </c>
      <c r="D42" s="6">
        <v>43</v>
      </c>
      <c r="E42" s="7">
        <v>33.149</v>
      </c>
      <c r="F42" s="7">
        <f t="shared" si="1"/>
        <v>1425.407</v>
      </c>
    </row>
    <row r="43" ht="16.5" spans="1:6">
      <c r="A43" s="8" t="s">
        <v>145</v>
      </c>
      <c r="B43" s="8" t="s">
        <v>146</v>
      </c>
      <c r="C43" s="5" t="s">
        <v>18</v>
      </c>
      <c r="D43" s="6">
        <v>39</v>
      </c>
      <c r="E43" s="7">
        <v>54.8124</v>
      </c>
      <c r="F43" s="7">
        <f t="shared" si="1"/>
        <v>2137.6836</v>
      </c>
    </row>
    <row r="44" ht="16.5" spans="1:6">
      <c r="A44" s="8" t="s">
        <v>147</v>
      </c>
      <c r="B44" s="8" t="s">
        <v>148</v>
      </c>
      <c r="C44" s="5" t="s">
        <v>18</v>
      </c>
      <c r="D44" s="6">
        <v>3</v>
      </c>
      <c r="E44" s="7">
        <v>104.0107</v>
      </c>
      <c r="F44" s="7">
        <f t="shared" si="1"/>
        <v>312.0321</v>
      </c>
    </row>
    <row r="45" ht="16.5" spans="1:6">
      <c r="A45" s="8" t="s">
        <v>149</v>
      </c>
      <c r="B45" s="8" t="s">
        <v>150</v>
      </c>
      <c r="C45" s="5" t="s">
        <v>18</v>
      </c>
      <c r="D45" s="6">
        <v>2</v>
      </c>
      <c r="E45" s="7">
        <v>100.4055</v>
      </c>
      <c r="F45" s="7">
        <f t="shared" si="1"/>
        <v>200.811</v>
      </c>
    </row>
    <row r="46" ht="16.5" spans="1:6">
      <c r="A46" s="8" t="s">
        <v>151</v>
      </c>
      <c r="B46" s="8" t="s">
        <v>152</v>
      </c>
      <c r="C46" s="5" t="s">
        <v>18</v>
      </c>
      <c r="D46" s="6">
        <v>37</v>
      </c>
      <c r="E46" s="7">
        <v>59.4072</v>
      </c>
      <c r="F46" s="7">
        <f t="shared" si="1"/>
        <v>2198.0664</v>
      </c>
    </row>
    <row r="47" ht="16.5" spans="1:6">
      <c r="A47" s="8" t="s">
        <v>153</v>
      </c>
      <c r="B47" s="8" t="s">
        <v>154</v>
      </c>
      <c r="C47" s="5" t="s">
        <v>18</v>
      </c>
      <c r="D47" s="6">
        <v>56</v>
      </c>
      <c r="E47" s="7">
        <v>53.73</v>
      </c>
      <c r="F47" s="7">
        <f t="shared" si="1"/>
        <v>3008.88</v>
      </c>
    </row>
    <row r="48" ht="16.5" spans="1:6">
      <c r="A48" s="8" t="s">
        <v>155</v>
      </c>
      <c r="B48" s="8" t="s">
        <v>156</v>
      </c>
      <c r="C48" s="5" t="s">
        <v>18</v>
      </c>
      <c r="D48" s="6">
        <v>23</v>
      </c>
      <c r="E48" s="7">
        <v>26.639</v>
      </c>
      <c r="F48" s="7">
        <f t="shared" si="1"/>
        <v>612.697</v>
      </c>
    </row>
    <row r="49" ht="16.5" spans="1:6">
      <c r="A49" s="8" t="s">
        <v>159</v>
      </c>
      <c r="B49" s="8" t="s">
        <v>160</v>
      </c>
      <c r="C49" s="5" t="s">
        <v>18</v>
      </c>
      <c r="D49" s="6">
        <v>17</v>
      </c>
      <c r="E49" s="7">
        <v>21.2442</v>
      </c>
      <c r="F49" s="7">
        <f t="shared" si="1"/>
        <v>361.1514</v>
      </c>
    </row>
    <row r="50" ht="16.5" spans="1:6">
      <c r="A50" s="8" t="s">
        <v>161</v>
      </c>
      <c r="B50" s="8" t="s">
        <v>162</v>
      </c>
      <c r="C50" s="5" t="s">
        <v>18</v>
      </c>
      <c r="D50" s="6">
        <v>26</v>
      </c>
      <c r="E50" s="7">
        <v>54.245</v>
      </c>
      <c r="F50" s="7">
        <f t="shared" si="1"/>
        <v>1410.37</v>
      </c>
    </row>
    <row r="51" ht="16.5" spans="1:6">
      <c r="A51" s="8" t="s">
        <v>165</v>
      </c>
      <c r="B51" s="8" t="s">
        <v>166</v>
      </c>
      <c r="C51" s="5" t="s">
        <v>18</v>
      </c>
      <c r="D51" s="6">
        <v>26</v>
      </c>
      <c r="E51" s="7">
        <v>31.884</v>
      </c>
      <c r="F51" s="7">
        <f t="shared" si="1"/>
        <v>828.984</v>
      </c>
    </row>
    <row r="52" ht="16.5" spans="1:6">
      <c r="A52" s="8" t="s">
        <v>173</v>
      </c>
      <c r="B52" s="8" t="s">
        <v>174</v>
      </c>
      <c r="C52" s="5" t="s">
        <v>18</v>
      </c>
      <c r="D52" s="6">
        <v>17</v>
      </c>
      <c r="E52" s="7">
        <v>20.6418</v>
      </c>
      <c r="F52" s="7">
        <f t="shared" si="1"/>
        <v>350.9106</v>
      </c>
    </row>
    <row r="53" ht="16.5" spans="1:6">
      <c r="A53" s="8" t="s">
        <v>175</v>
      </c>
      <c r="B53" s="8" t="s">
        <v>176</v>
      </c>
      <c r="C53" s="5" t="s">
        <v>18</v>
      </c>
      <c r="D53" s="6">
        <v>33</v>
      </c>
      <c r="E53" s="7">
        <v>23.3989</v>
      </c>
      <c r="F53" s="7">
        <f t="shared" si="1"/>
        <v>772.1637</v>
      </c>
    </row>
    <row r="54" ht="16.5" spans="1:6">
      <c r="A54" s="8" t="s">
        <v>177</v>
      </c>
      <c r="B54" s="8" t="s">
        <v>178</v>
      </c>
      <c r="C54" s="5" t="s">
        <v>18</v>
      </c>
      <c r="D54" s="6">
        <v>40</v>
      </c>
      <c r="E54" s="7">
        <v>142.7347</v>
      </c>
      <c r="F54" s="7">
        <f t="shared" si="1"/>
        <v>5709.388</v>
      </c>
    </row>
    <row r="55" ht="16.5" spans="1:6">
      <c r="A55" s="8" t="s">
        <v>179</v>
      </c>
      <c r="B55" s="8" t="s">
        <v>180</v>
      </c>
      <c r="C55" s="5" t="s">
        <v>18</v>
      </c>
      <c r="D55" s="6">
        <v>10</v>
      </c>
      <c r="E55" s="7">
        <v>43.5262</v>
      </c>
      <c r="F55" s="7">
        <f t="shared" si="1"/>
        <v>435.262</v>
      </c>
    </row>
    <row r="56" ht="16.5" spans="1:6">
      <c r="A56" s="8" t="s">
        <v>181</v>
      </c>
      <c r="B56" s="8" t="s">
        <v>182</v>
      </c>
      <c r="C56" s="5" t="s">
        <v>18</v>
      </c>
      <c r="D56" s="6">
        <v>40</v>
      </c>
      <c r="E56" s="7">
        <v>100.4191</v>
      </c>
      <c r="F56" s="7">
        <f t="shared" si="1"/>
        <v>4016.764</v>
      </c>
    </row>
    <row r="57" ht="16.5" spans="1:6">
      <c r="A57" s="8" t="s">
        <v>183</v>
      </c>
      <c r="B57" s="8" t="s">
        <v>184</v>
      </c>
      <c r="C57" s="5" t="s">
        <v>18</v>
      </c>
      <c r="D57" s="6">
        <v>112</v>
      </c>
      <c r="E57" s="7">
        <v>102.192</v>
      </c>
      <c r="F57" s="7">
        <f t="shared" si="1"/>
        <v>11445.504</v>
      </c>
    </row>
    <row r="58" ht="16.5" spans="1:6">
      <c r="A58" s="4" t="s">
        <v>185</v>
      </c>
      <c r="B58" s="4" t="s">
        <v>186</v>
      </c>
      <c r="C58" s="5" t="s">
        <v>18</v>
      </c>
      <c r="D58" s="6">
        <v>92</v>
      </c>
      <c r="E58" s="7">
        <v>23.6492</v>
      </c>
      <c r="F58" s="7">
        <f t="shared" si="1"/>
        <v>2175.7264</v>
      </c>
    </row>
    <row r="59" ht="16.5" spans="1:6">
      <c r="A59" s="8" t="s">
        <v>189</v>
      </c>
      <c r="B59" s="8" t="s">
        <v>190</v>
      </c>
      <c r="C59" s="5" t="s">
        <v>18</v>
      </c>
      <c r="D59" s="6">
        <v>17</v>
      </c>
      <c r="E59" s="7">
        <v>41.22</v>
      </c>
      <c r="F59" s="7">
        <f t="shared" si="1"/>
        <v>700.74</v>
      </c>
    </row>
    <row r="60" ht="16.5" spans="1:6">
      <c r="A60" s="8" t="s">
        <v>191</v>
      </c>
      <c r="B60" s="8" t="s">
        <v>192</v>
      </c>
      <c r="C60" s="5" t="s">
        <v>18</v>
      </c>
      <c r="D60" s="6">
        <v>5</v>
      </c>
      <c r="E60" s="7">
        <v>19.7026</v>
      </c>
      <c r="F60" s="7">
        <f t="shared" si="1"/>
        <v>98.513</v>
      </c>
    </row>
    <row r="61" ht="16.5" spans="1:6">
      <c r="A61" s="4" t="s">
        <v>193</v>
      </c>
      <c r="B61" s="4" t="s">
        <v>194</v>
      </c>
      <c r="C61" s="5" t="s">
        <v>18</v>
      </c>
      <c r="D61" s="6">
        <v>126</v>
      </c>
      <c r="E61" s="7">
        <v>19.7324</v>
      </c>
      <c r="F61" s="7">
        <f t="shared" si="1"/>
        <v>2486.2824</v>
      </c>
    </row>
    <row r="62" ht="16.5" spans="1:6">
      <c r="A62" s="4" t="s">
        <v>197</v>
      </c>
      <c r="B62" s="4" t="s">
        <v>198</v>
      </c>
      <c r="C62" s="5" t="s">
        <v>18</v>
      </c>
      <c r="D62" s="6">
        <v>47</v>
      </c>
      <c r="E62" s="7">
        <v>43.5513</v>
      </c>
      <c r="F62" s="7">
        <f t="shared" si="1"/>
        <v>2046.9111</v>
      </c>
    </row>
    <row r="63" ht="16.5" spans="1:6">
      <c r="A63" s="8" t="s">
        <v>199</v>
      </c>
      <c r="B63" s="8" t="s">
        <v>200</v>
      </c>
      <c r="C63" s="5" t="s">
        <v>18</v>
      </c>
      <c r="D63" s="6">
        <v>56</v>
      </c>
      <c r="E63" s="7">
        <v>35.2577</v>
      </c>
      <c r="F63" s="7">
        <f t="shared" si="1"/>
        <v>1974.4312</v>
      </c>
    </row>
    <row r="64" ht="16.5" spans="1:6">
      <c r="A64" s="4" t="s">
        <v>203</v>
      </c>
      <c r="B64" s="4" t="s">
        <v>204</v>
      </c>
      <c r="C64" s="5" t="s">
        <v>18</v>
      </c>
      <c r="D64" s="6">
        <v>45</v>
      </c>
      <c r="E64" s="7">
        <v>30.7411</v>
      </c>
      <c r="F64" s="7">
        <f t="shared" si="1"/>
        <v>1383.3495</v>
      </c>
    </row>
    <row r="65" ht="16.5" spans="1:6">
      <c r="A65" s="8" t="s">
        <v>205</v>
      </c>
      <c r="B65" s="8" t="s">
        <v>206</v>
      </c>
      <c r="C65" s="5" t="s">
        <v>18</v>
      </c>
      <c r="D65" s="6">
        <v>133</v>
      </c>
      <c r="E65" s="7">
        <v>13.1523</v>
      </c>
      <c r="F65" s="7">
        <f t="shared" si="1"/>
        <v>1749.2559</v>
      </c>
    </row>
    <row r="66" ht="16.5" spans="1:6">
      <c r="A66" s="8" t="s">
        <v>209</v>
      </c>
      <c r="B66" s="8" t="s">
        <v>210</v>
      </c>
      <c r="C66" s="5" t="s">
        <v>18</v>
      </c>
      <c r="D66" s="6">
        <v>37</v>
      </c>
      <c r="E66" s="7">
        <v>54.6668</v>
      </c>
      <c r="F66" s="7">
        <f t="shared" si="1"/>
        <v>2022.6716</v>
      </c>
    </row>
    <row r="67" ht="16.5" spans="1:6">
      <c r="A67" s="4" t="s">
        <v>213</v>
      </c>
      <c r="B67" s="4" t="s">
        <v>214</v>
      </c>
      <c r="C67" s="5" t="s">
        <v>18</v>
      </c>
      <c r="D67" s="6">
        <v>78</v>
      </c>
      <c r="E67" s="7">
        <v>56.8367</v>
      </c>
      <c r="F67" s="7">
        <f t="shared" si="1"/>
        <v>4433.2626</v>
      </c>
    </row>
    <row r="68" ht="16.5" spans="1:6">
      <c r="A68" s="8" t="s">
        <v>221</v>
      </c>
      <c r="B68" s="8" t="s">
        <v>222</v>
      </c>
      <c r="C68" s="5" t="s">
        <v>18</v>
      </c>
      <c r="D68" s="6">
        <v>258</v>
      </c>
      <c r="E68" s="7">
        <v>1.1451</v>
      </c>
      <c r="F68" s="7">
        <f t="shared" ref="F68:F93" si="2">D68*E68</f>
        <v>295.4358</v>
      </c>
    </row>
    <row r="69" ht="16.5" spans="1:6">
      <c r="A69" s="8" t="s">
        <v>223</v>
      </c>
      <c r="B69" s="8" t="s">
        <v>224</v>
      </c>
      <c r="C69" s="5" t="s">
        <v>18</v>
      </c>
      <c r="D69" s="6">
        <v>1010</v>
      </c>
      <c r="E69" s="7">
        <v>1.1451</v>
      </c>
      <c r="F69" s="7">
        <f t="shared" si="2"/>
        <v>1156.551</v>
      </c>
    </row>
    <row r="70" ht="16.5" spans="1:6">
      <c r="A70" s="8" t="s">
        <v>225</v>
      </c>
      <c r="B70" s="8" t="s">
        <v>226</v>
      </c>
      <c r="C70" s="5" t="s">
        <v>18</v>
      </c>
      <c r="D70" s="6">
        <v>186</v>
      </c>
      <c r="E70" s="7">
        <v>1.8601</v>
      </c>
      <c r="F70" s="7">
        <f t="shared" si="2"/>
        <v>345.9786</v>
      </c>
    </row>
    <row r="71" ht="16.5" spans="1:6">
      <c r="A71" s="8" t="s">
        <v>227</v>
      </c>
      <c r="B71" s="8" t="s">
        <v>228</v>
      </c>
      <c r="C71" s="5" t="s">
        <v>18</v>
      </c>
      <c r="D71" s="6">
        <v>372</v>
      </c>
      <c r="E71" s="7">
        <v>1.8601</v>
      </c>
      <c r="F71" s="7">
        <f t="shared" si="2"/>
        <v>691.9572</v>
      </c>
    </row>
    <row r="72" ht="16.5" spans="1:6">
      <c r="A72" s="8" t="s">
        <v>231</v>
      </c>
      <c r="B72" s="8" t="s">
        <v>232</v>
      </c>
      <c r="C72" s="5" t="s">
        <v>18</v>
      </c>
      <c r="D72" s="6">
        <v>160</v>
      </c>
      <c r="E72" s="7">
        <v>5.8789</v>
      </c>
      <c r="F72" s="7">
        <f t="shared" si="2"/>
        <v>940.624</v>
      </c>
    </row>
    <row r="73" ht="16.5" spans="1:6">
      <c r="A73" s="8" t="s">
        <v>233</v>
      </c>
      <c r="B73" s="8" t="s">
        <v>234</v>
      </c>
      <c r="C73" s="5" t="s">
        <v>18</v>
      </c>
      <c r="D73" s="6">
        <v>160</v>
      </c>
      <c r="E73" s="7">
        <v>6.0633</v>
      </c>
      <c r="F73" s="7">
        <f t="shared" si="2"/>
        <v>970.128</v>
      </c>
    </row>
    <row r="74" ht="16.5" spans="1:6">
      <c r="A74" s="8" t="s">
        <v>235</v>
      </c>
      <c r="B74" s="8" t="s">
        <v>236</v>
      </c>
      <c r="C74" s="5" t="s">
        <v>18</v>
      </c>
      <c r="D74" s="6">
        <v>13</v>
      </c>
      <c r="E74" s="7">
        <v>15.1617</v>
      </c>
      <c r="F74" s="7">
        <f t="shared" si="2"/>
        <v>197.1021</v>
      </c>
    </row>
    <row r="75" ht="16.5" spans="1:6">
      <c r="A75" s="8" t="s">
        <v>242</v>
      </c>
      <c r="B75" s="8" t="s">
        <v>243</v>
      </c>
      <c r="C75" s="5" t="s">
        <v>18</v>
      </c>
      <c r="D75" s="6">
        <v>36</v>
      </c>
      <c r="E75" s="7">
        <v>15.3392</v>
      </c>
      <c r="F75" s="7">
        <f t="shared" si="2"/>
        <v>552.2112</v>
      </c>
    </row>
    <row r="76" ht="16.5" spans="1:6">
      <c r="A76" s="8" t="s">
        <v>244</v>
      </c>
      <c r="B76" s="8" t="s">
        <v>245</v>
      </c>
      <c r="C76" s="5" t="s">
        <v>18</v>
      </c>
      <c r="D76" s="6">
        <v>20</v>
      </c>
      <c r="E76" s="7">
        <v>18.1645</v>
      </c>
      <c r="F76" s="7">
        <f t="shared" si="2"/>
        <v>363.29</v>
      </c>
    </row>
    <row r="77" ht="16.5" spans="1:6">
      <c r="A77" s="8" t="s">
        <v>246</v>
      </c>
      <c r="B77" s="8" t="s">
        <v>247</v>
      </c>
      <c r="C77" s="5" t="s">
        <v>18</v>
      </c>
      <c r="D77" s="6">
        <v>1</v>
      </c>
      <c r="E77" s="7">
        <v>36.1081</v>
      </c>
      <c r="F77" s="7">
        <f t="shared" si="2"/>
        <v>36.1081</v>
      </c>
    </row>
    <row r="78" ht="16.5" spans="1:6">
      <c r="A78" s="8" t="s">
        <v>252</v>
      </c>
      <c r="B78" s="8" t="s">
        <v>253</v>
      </c>
      <c r="C78" s="5" t="s">
        <v>18</v>
      </c>
      <c r="D78" s="6">
        <v>81</v>
      </c>
      <c r="E78" s="7">
        <v>129.0875</v>
      </c>
      <c r="F78" s="7">
        <f t="shared" si="2"/>
        <v>10456.0875</v>
      </c>
    </row>
    <row r="79" ht="16.5" spans="1:6">
      <c r="A79" s="4" t="s">
        <v>262</v>
      </c>
      <c r="B79" s="4" t="s">
        <v>263</v>
      </c>
      <c r="C79" s="5" t="s">
        <v>18</v>
      </c>
      <c r="D79" s="6">
        <v>118</v>
      </c>
      <c r="E79" s="7">
        <v>21.9316</v>
      </c>
      <c r="F79" s="7">
        <f t="shared" si="2"/>
        <v>2587.9288</v>
      </c>
    </row>
    <row r="80" ht="16.5" spans="1:6">
      <c r="A80" s="4" t="s">
        <v>264</v>
      </c>
      <c r="B80" s="4" t="s">
        <v>265</v>
      </c>
      <c r="C80" s="5" t="s">
        <v>18</v>
      </c>
      <c r="D80" s="6">
        <v>80</v>
      </c>
      <c r="E80" s="7">
        <v>170.2882</v>
      </c>
      <c r="F80" s="7">
        <f t="shared" si="2"/>
        <v>13623.056</v>
      </c>
    </row>
    <row r="81" ht="16.5" spans="1:6">
      <c r="A81" s="8" t="s">
        <v>268</v>
      </c>
      <c r="B81" s="8" t="s">
        <v>269</v>
      </c>
      <c r="C81" s="5" t="s">
        <v>18</v>
      </c>
      <c r="D81" s="6">
        <v>5</v>
      </c>
      <c r="E81" s="7">
        <v>40.3482</v>
      </c>
      <c r="F81" s="7">
        <f t="shared" si="2"/>
        <v>201.741</v>
      </c>
    </row>
    <row r="82" ht="16.5" spans="1:6">
      <c r="A82" s="8" t="s">
        <v>277</v>
      </c>
      <c r="B82" s="8" t="s">
        <v>278</v>
      </c>
      <c r="C82" s="5" t="s">
        <v>18</v>
      </c>
      <c r="D82" s="6">
        <v>130</v>
      </c>
      <c r="E82" s="7">
        <v>34.2442</v>
      </c>
      <c r="F82" s="7">
        <f t="shared" si="2"/>
        <v>4451.746</v>
      </c>
    </row>
    <row r="83" ht="16.5" spans="1:6">
      <c r="A83" s="8" t="s">
        <v>281</v>
      </c>
      <c r="B83" s="8" t="s">
        <v>282</v>
      </c>
      <c r="C83" s="5" t="s">
        <v>18</v>
      </c>
      <c r="D83" s="6">
        <v>686</v>
      </c>
      <c r="E83" s="7">
        <v>3.0217</v>
      </c>
      <c r="F83" s="7">
        <f t="shared" si="2"/>
        <v>2072.8862</v>
      </c>
    </row>
    <row r="84" ht="16.5" spans="1:6">
      <c r="A84" s="8" t="s">
        <v>284</v>
      </c>
      <c r="B84" s="8" t="s">
        <v>285</v>
      </c>
      <c r="C84" s="5" t="s">
        <v>18</v>
      </c>
      <c r="D84" s="6">
        <v>1950</v>
      </c>
      <c r="E84" s="7">
        <v>7.9455</v>
      </c>
      <c r="F84" s="7">
        <f t="shared" si="2"/>
        <v>15493.725</v>
      </c>
    </row>
    <row r="85" ht="16.5" spans="1:6">
      <c r="A85" s="8" t="s">
        <v>286</v>
      </c>
      <c r="B85" s="8" t="s">
        <v>287</v>
      </c>
      <c r="C85" s="5" t="s">
        <v>18</v>
      </c>
      <c r="D85" s="6">
        <v>1264</v>
      </c>
      <c r="E85" s="7">
        <v>4.4813</v>
      </c>
      <c r="F85" s="7">
        <f t="shared" si="2"/>
        <v>5664.3632</v>
      </c>
    </row>
    <row r="86" ht="16.5" spans="1:6">
      <c r="A86" s="8" t="s">
        <v>288</v>
      </c>
      <c r="B86" s="8" t="s">
        <v>289</v>
      </c>
      <c r="C86" s="5" t="s">
        <v>18</v>
      </c>
      <c r="D86" s="6">
        <v>1081</v>
      </c>
      <c r="E86" s="7">
        <v>3.0439</v>
      </c>
      <c r="F86" s="7">
        <f t="shared" si="2"/>
        <v>3290.4559</v>
      </c>
    </row>
    <row r="87" ht="16.5" spans="1:6">
      <c r="A87" s="4" t="s">
        <v>294</v>
      </c>
      <c r="B87" s="4" t="s">
        <v>295</v>
      </c>
      <c r="C87" s="5" t="s">
        <v>18</v>
      </c>
      <c r="D87" s="6">
        <v>225</v>
      </c>
      <c r="E87" s="7">
        <v>14.0177</v>
      </c>
      <c r="F87" s="7">
        <f t="shared" si="2"/>
        <v>3153.9825</v>
      </c>
    </row>
    <row r="88" ht="16.5" spans="1:6">
      <c r="A88" s="4" t="s">
        <v>326</v>
      </c>
      <c r="B88" s="4" t="s">
        <v>327</v>
      </c>
      <c r="C88" s="5" t="s">
        <v>18</v>
      </c>
      <c r="D88" s="6">
        <v>298</v>
      </c>
      <c r="E88" s="7">
        <v>15.6272</v>
      </c>
      <c r="F88" s="7">
        <f t="shared" si="2"/>
        <v>4656.9056</v>
      </c>
    </row>
    <row r="89" ht="16.5" spans="1:6">
      <c r="A89" s="4" t="s">
        <v>328</v>
      </c>
      <c r="B89" s="4" t="s">
        <v>329</v>
      </c>
      <c r="C89" s="5" t="s">
        <v>18</v>
      </c>
      <c r="D89" s="6">
        <v>302</v>
      </c>
      <c r="E89" s="7">
        <v>17.4291</v>
      </c>
      <c r="F89" s="7">
        <f t="shared" si="2"/>
        <v>5263.5882</v>
      </c>
    </row>
    <row r="90" ht="16.5" spans="1:6">
      <c r="A90" s="8" t="s">
        <v>330</v>
      </c>
      <c r="B90" s="8" t="s">
        <v>331</v>
      </c>
      <c r="C90" s="5" t="s">
        <v>18</v>
      </c>
      <c r="D90" s="6">
        <v>329</v>
      </c>
      <c r="E90" s="7">
        <v>34.1313</v>
      </c>
      <c r="F90" s="7">
        <f t="shared" si="2"/>
        <v>11229.1977</v>
      </c>
    </row>
    <row r="91" ht="16.5" spans="1:6">
      <c r="A91" s="8" t="s">
        <v>332</v>
      </c>
      <c r="B91" s="8" t="s">
        <v>333</v>
      </c>
      <c r="C91" s="5" t="s">
        <v>18</v>
      </c>
      <c r="D91" s="6">
        <v>289</v>
      </c>
      <c r="E91" s="7">
        <v>35.8203</v>
      </c>
      <c r="F91" s="7">
        <f t="shared" si="2"/>
        <v>10352.0667</v>
      </c>
    </row>
    <row r="92" ht="16.5" spans="1:6">
      <c r="A92" s="4" t="s">
        <v>334</v>
      </c>
      <c r="B92" s="4" t="s">
        <v>335</v>
      </c>
      <c r="C92" s="5" t="s">
        <v>18</v>
      </c>
      <c r="D92" s="6">
        <v>69</v>
      </c>
      <c r="E92" s="7">
        <v>38.6543</v>
      </c>
      <c r="F92" s="7">
        <f t="shared" si="2"/>
        <v>2667.1467</v>
      </c>
    </row>
    <row r="93" ht="16.5" spans="1:6">
      <c r="A93" s="8" t="s">
        <v>336</v>
      </c>
      <c r="B93" s="8" t="s">
        <v>337</v>
      </c>
      <c r="C93" s="5" t="s">
        <v>18</v>
      </c>
      <c r="D93" s="6">
        <v>32</v>
      </c>
      <c r="E93" s="7">
        <v>136.2391</v>
      </c>
      <c r="F93" s="7">
        <f t="shared" si="2"/>
        <v>4359.6512</v>
      </c>
    </row>
    <row r="94" spans="6:6">
      <c r="F94">
        <f>SUM(F3:F93)</f>
        <v>268908.377</v>
      </c>
    </row>
  </sheetData>
  <autoFilter ref="A2:F94">
    <extLst/>
  </autoFilter>
  <conditionalFormatting sqref="A2:A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</vt:lpstr>
      <vt:lpstr>表二，河北第一批开票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2024-03-25T08:19:14Z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2103C1544D2A40EBBF4BA91D8F497075_12</vt:lpwstr>
  </property>
</Properties>
</file>