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drawings/drawing28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吴英格\Downloads\"/>
    </mc:Choice>
  </mc:AlternateContent>
  <xr:revisionPtr revIDLastSave="0" documentId="13_ncr:1_{DA22B1D6-152C-42CB-B41F-CDC587B80F8D}" xr6:coauthVersionLast="47" xr6:coauthVersionMax="47" xr10:uidLastSave="{00000000-0000-0000-0000-000000000000}"/>
  <bookViews>
    <workbookView xWindow="-108" yWindow="-108" windowWidth="23256" windowHeight="12456" firstSheet="66" activeTab="67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旭兴" sheetId="64" r:id="rId58"/>
    <sheet name="物料采购价格审批表-泊头鑫洪" sheetId="65" r:id="rId59"/>
    <sheet name="物料采购价格审批表-河北沁园" sheetId="66" r:id="rId60"/>
    <sheet name="物料采购价格审批表-黄骅富邑" sheetId="67" r:id="rId61"/>
    <sheet name="物料采购价格审批表-黄骅成卓" sheetId="68" r:id="rId62"/>
    <sheet name="物料采购价格审批表-海兴中盛" sheetId="69" r:id="rId63"/>
    <sheet name="物料采购价格审批表-垫片" sheetId="70" r:id="rId64"/>
    <sheet name="物料采购价格审批表-霸州政锦11" sheetId="71" r:id="rId65"/>
    <sheet name="物料采购价格审批表-黄骅成卓3.18" sheetId="72" r:id="rId66"/>
    <sheet name="物料采购价格审批表-兴伟" sheetId="73" r:id="rId67"/>
    <sheet name="物料采购价格审批表-旭兴" sheetId="74" r:id="rId68"/>
    <sheet name="物料采购价格审批表-霸州政锦1" sheetId="75" r:id="rId69"/>
    <sheet name="Sheet1" sheetId="1" r:id="rId70"/>
    <sheet name="Sheet2" sheetId="57" r:id="rId71"/>
  </sheets>
  <externalReferences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73" l="1"/>
  <c r="N5" i="73"/>
  <c r="L5" i="73"/>
  <c r="E5" i="73"/>
  <c r="F5" i="73"/>
  <c r="R6" i="71"/>
  <c r="R7" i="71"/>
  <c r="R8" i="71"/>
  <c r="R5" i="71"/>
  <c r="U5" i="20" l="1"/>
  <c r="U6" i="20"/>
  <c r="U7" i="20"/>
  <c r="U8" i="20"/>
  <c r="U9" i="20"/>
  <c r="U10" i="20"/>
  <c r="U11" i="20"/>
  <c r="U12" i="20"/>
  <c r="U13" i="20"/>
  <c r="U4" i="20"/>
  <c r="S5" i="20"/>
  <c r="S6" i="20"/>
  <c r="S7" i="20"/>
  <c r="S8" i="20"/>
  <c r="S9" i="20"/>
  <c r="S10" i="20"/>
  <c r="S12" i="20"/>
  <c r="S14" i="20"/>
  <c r="S15" i="20"/>
  <c r="S16" i="20"/>
  <c r="S17" i="20"/>
  <c r="S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4" i="20"/>
  <c r="T6" i="67"/>
  <c r="T7" i="67"/>
  <c r="T8" i="67"/>
  <c r="T9" i="67"/>
  <c r="T5" i="67"/>
  <c r="S6" i="66"/>
  <c r="S7" i="66"/>
  <c r="S5" i="66"/>
  <c r="R8" i="63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R5" i="20" s="1"/>
  <c r="P6" i="20"/>
  <c r="R6" i="20" s="1"/>
  <c r="P7" i="20"/>
  <c r="R7" i="20" s="1"/>
  <c r="P8" i="20"/>
  <c r="R8" i="20" s="1"/>
  <c r="P9" i="20"/>
  <c r="R9" i="20" s="1"/>
  <c r="P10" i="20"/>
  <c r="R10" i="20" s="1"/>
  <c r="P11" i="20"/>
  <c r="R11" i="20" s="1"/>
  <c r="P12" i="20"/>
  <c r="R12" i="20" s="1"/>
  <c r="P13" i="20"/>
  <c r="R13" i="20" s="1"/>
  <c r="P14" i="20"/>
  <c r="R14" i="20" s="1"/>
  <c r="P15" i="20"/>
  <c r="R15" i="20" s="1"/>
  <c r="P16" i="20"/>
  <c r="R16" i="20" s="1"/>
  <c r="P17" i="20"/>
  <c r="R17" i="20" s="1"/>
  <c r="P4" i="20"/>
  <c r="R4" i="20" s="1"/>
  <c r="M6" i="20"/>
  <c r="M11" i="20"/>
  <c r="M14" i="20"/>
  <c r="M15" i="20"/>
  <c r="K5" i="20"/>
  <c r="M5" i="20" s="1"/>
  <c r="K6" i="20"/>
  <c r="K7" i="20"/>
  <c r="M7" i="20" s="1"/>
  <c r="K8" i="20"/>
  <c r="M8" i="20" s="1"/>
  <c r="K9" i="20"/>
  <c r="M9" i="20" s="1"/>
  <c r="K10" i="20"/>
  <c r="M10" i="20" s="1"/>
  <c r="K11" i="20"/>
  <c r="K12" i="20"/>
  <c r="M12" i="20" s="1"/>
  <c r="K13" i="20"/>
  <c r="M13" i="20" s="1"/>
  <c r="K14" i="20"/>
  <c r="K15" i="20"/>
  <c r="K16" i="20"/>
  <c r="M16" i="20" s="1"/>
  <c r="K17" i="20"/>
  <c r="M17" i="20" s="1"/>
  <c r="K4" i="20"/>
  <c r="M4" i="20" s="1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44567B-CF9A-4347-94CF-D4749D001F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803F328-BD9A-4521-9C81-013C56D4B6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FA61550-AF6B-482C-B15C-CB1C0AD12B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C1DACFB-1A2B-4F6D-A977-8E6E8CA0E72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21E6EAF-CE68-41BE-877B-C7A3686C0F8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A44BE2C-2EC6-4F49-B439-DCB161394F8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564F8B0-85D9-40F9-B344-5D80DC4D03B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3C034609-274C-4CE1-8738-6D3E61319B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80C1EF4-748B-4FA4-B271-368AB3FFB1E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E79BFAB-D216-44F6-BBBF-7EA8C512995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6FF54B3E-75E1-4987-A245-6D77000D1BB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AFB9F37-5942-4958-93D9-E92E55355F2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69345A-3D01-41C9-8204-0D179C7108C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B96FC59-7281-4460-9664-A1748F80643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81C7F5A0-75B0-4BE1-B3E1-48E7E85B420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DA5CA8A-AE0B-4830-95C0-136A77EE9C2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324B2D6A-CDE4-44EC-B475-A008E9192C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EF7C2-1451-4FC8-958D-9CEAC9498E1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DC32FB4-E649-4A98-91B6-9C11BD12997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72C3BA6-4326-478E-BDA5-F39F2D87504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0A892F-BF8C-42E2-BCB3-A41A56793E0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5E6A6E21-6E1D-457A-896E-879B6C01114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<sst xmlns="http://schemas.openxmlformats.org/spreadsheetml/2006/main" count="4186" uniqueCount="997">
  <si>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</si>
  <si>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</si>
  <si>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</si>
  <si>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</si>
  <si>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</si>
  <si>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</si>
  <si>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</si>
  <si>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</si>
  <si>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</si>
  <si>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</si>
  <si>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</si>
  <si>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</si>
  <si>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</si>
  <si>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</si>
  <si>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</si>
  <si>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</si>
  <si>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</si>
  <si>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</si>
  <si>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</si>
  <si>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</si>
  <si>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</si>
  <si>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</si>
  <si>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</si>
  <si>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</si>
  <si>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</si>
  <si>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</si>
  <si>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</si>
  <si>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</si>
  <si>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</si>
  <si>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</si>
  <si>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</si>
  <si>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</si>
  <si>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</si>
  <si>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</si>
  <si>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</si>
  <si>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</si>
  <si>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</si>
  <si>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</si>
  <si>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</si>
  <si>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</si>
  <si>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</si>
  <si>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</si>
  <si>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</si>
  <si>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</si>
  <si>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</si>
  <si>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</si>
  <si>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</si>
  <si>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</si>
  <si>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</si>
  <si>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</si>
  <si>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</si>
  <si>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</si>
  <si>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</si>
  <si>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</si>
  <si>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</si>
  <si>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</si>
  <si>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</si>
  <si>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</si>
  <si>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</si>
  <si>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</si>
  <si>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</si>
  <si>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</si>
  <si>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</si>
  <si>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</si>
  <si>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</si>
  <si>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</si>
  <si>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</si>
  <si>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</si>
  <si>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</si>
  <si>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</si>
  <si>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</si>
  <si>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</si>
  <si>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</si>
  <si>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</si>
  <si>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</si>
  <si>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</si>
  <si>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</si>
  <si>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</si>
  <si>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</si>
  <si>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</si>
  <si>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</si>
  <si>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</si>
  <si>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</si>
  <si>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</si>
  <si>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</si>
  <si>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</si>
  <si>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</si>
  <si>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</si>
  <si>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</si>
  <si>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</si>
  <si>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</si>
  <si>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</si>
  <si>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</si>
  <si>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</si>
  <si>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</si>
  <si>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</si>
  <si>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</si>
  <si>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</si>
  <si>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</si>
  <si>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</si>
  <si>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</si>
  <si>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</si>
  <si>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</si>
  <si>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</si>
  <si>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</si>
  <si>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</si>
  <si>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</si>
  <si>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</si>
  <si>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</si>
  <si>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</si>
  <si>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</si>
  <si>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</si>
  <si>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</si>
  <si>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</si>
  <si>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</si>
  <si>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</si>
  <si>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</si>
  <si>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</si>
  <si>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</si>
  <si>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</si>
  <si>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</si>
  <si>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</si>
  <si>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</si>
  <si>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</si>
  <si>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</si>
  <si>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</si>
  <si>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</si>
  <si>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</si>
  <si>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</si>
  <si>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</si>
  <si>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</si>
  <si>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</si>
  <si>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</si>
  <si>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</si>
  <si>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</si>
  <si>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</si>
  <si>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</si>
  <si>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</si>
  <si>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</si>
  <si>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</si>
  <si>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</si>
  <si>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</si>
  <si>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</si>
  <si>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</si>
  <si>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</si>
  <si>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</si>
  <si>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</si>
  <si>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</si>
  <si>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</si>
  <si>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</si>
  <si>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</si>
  <si>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</si>
  <si>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</si>
  <si>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</si>
  <si>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</si>
  <si>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</si>
  <si>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</si>
  <si>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</si>
  <si>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</si>
  <si>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</si>
  <si>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</si>
  <si>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</si>
  <si>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</si>
  <si>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</si>
  <si>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</si>
  <si>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</si>
  <si>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</si>
  <si>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</si>
  <si>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</si>
  <si>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</si>
  <si>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</si>
  <si>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</si>
  <si>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</si>
  <si>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</si>
  <si>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</si>
  <si>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</si>
  <si>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</si>
  <si>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</si>
  <si>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</si>
  <si>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</si>
  <si>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</si>
  <si>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</si>
  <si>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</si>
  <si>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</si>
  <si>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</si>
  <si>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</si>
  <si>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</si>
  <si>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</si>
  <si>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</si>
  <si>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</si>
  <si>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</si>
  <si>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</si>
  <si>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</si>
  <si>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</si>
  <si>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</si>
  <si>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</si>
  <si>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</si>
  <si>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</si>
  <si>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</si>
  <si>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</si>
  <si>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</si>
  <si>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</si>
  <si>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</si>
  <si>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</si>
  <si>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</si>
  <si>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</si>
  <si>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</si>
  <si>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</si>
  <si>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</si>
  <si>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</si>
  <si>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</si>
  <si>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</si>
  <si>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</si>
  <si>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</si>
  <si>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</si>
  <si>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</si>
  <si>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</si>
  <si>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</si>
  <si>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</si>
  <si>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</si>
  <si>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</si>
  <si>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</si>
  <si>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</si>
  <si>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</si>
  <si>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</si>
  <si>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</si>
  <si>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</si>
  <si>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</si>
  <si>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</si>
  <si>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</si>
  <si>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</si>
  <si>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</si>
  <si>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</si>
  <si>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</si>
  <si>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</si>
  <si>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</si>
  <si>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</si>
  <si>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</si>
  <si>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</si>
  <si>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</si>
  <si>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</si>
  <si>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</si>
  <si>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</si>
  <si>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</si>
  <si>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</si>
  <si>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</si>
  <si>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</si>
  <si>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</si>
  <si>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</si>
  <si>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</si>
  <si>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</si>
  <si>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</si>
  <si>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</si>
  <si>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</si>
  <si>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</si>
  <si>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</si>
  <si>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</si>
  <si>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</si>
  <si>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</si>
  <si>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</si>
  <si>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</si>
  <si>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</si>
  <si>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</si>
  <si>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</si>
  <si>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</si>
  <si>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</si>
  <si>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</si>
  <si>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</si>
  <si>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</si>
  <si>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</si>
  <si>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</si>
  <si>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</si>
  <si>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</si>
  <si>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</si>
  <si>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</si>
  <si>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</si>
  <si>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</si>
  <si>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</si>
  <si>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</si>
  <si>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</si>
  <si>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</si>
  <si>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</si>
  <si>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</si>
  <si>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</si>
  <si>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</si>
  <si>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</si>
  <si>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</si>
  <si>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</si>
  <si>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</si>
  <si>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</si>
  <si>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</si>
  <si>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</si>
  <si>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</si>
  <si>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</si>
  <si>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</si>
  <si>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</si>
  <si>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</si>
  <si>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</si>
  <si>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</si>
  <si>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</si>
  <si>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</si>
  <si>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</si>
  <si>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</si>
  <si>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</si>
  <si>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</si>
  <si>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</si>
  <si>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</si>
  <si>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</si>
  <si>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</si>
  <si>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</si>
  <si>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</si>
  <si>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</si>
  <si>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</si>
  <si>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</si>
  <si>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</si>
  <si>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</si>
  <si>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</si>
  <si>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</si>
  <si>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</si>
  <si>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</si>
  <si>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</si>
  <si>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</si>
  <si>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</si>
  <si>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</si>
  <si>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</si>
  <si>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</si>
  <si>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</si>
  <si>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</si>
  <si>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</si>
  <si>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</si>
  <si>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</si>
  <si>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</si>
  <si>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</si>
  <si>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</si>
  <si>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</si>
  <si>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</si>
  <si>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</si>
  <si>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</si>
  <si>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</si>
  <si>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</si>
  <si>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</si>
  <si>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</si>
  <si>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</si>
  <si>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</si>
  <si>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</si>
  <si>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</si>
  <si>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</si>
  <si>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</si>
  <si>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</si>
  <si>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</si>
  <si>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</si>
  <si>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</si>
  <si>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</si>
  <si>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</si>
  <si>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</si>
  <si>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</si>
  <si>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</si>
  <si>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</si>
  <si>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</si>
  <si>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</si>
  <si>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</si>
  <si>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</si>
  <si>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</si>
  <si>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</si>
  <si>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</si>
  <si>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</si>
  <si>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</si>
  <si>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</si>
  <si>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</si>
  <si>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</si>
  <si>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</si>
  <si>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</si>
  <si>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</si>
  <si>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</si>
  <si>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</si>
  <si>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</si>
  <si>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</si>
  <si>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</si>
  <si>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</si>
  <si>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</si>
  <si>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</si>
  <si>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</si>
  <si>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</si>
  <si>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</si>
  <si>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</si>
  <si>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</si>
  <si>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</si>
  <si>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</si>
  <si>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</si>
  <si>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</si>
  <si>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</si>
  <si>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</si>
  <si>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</si>
  <si>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</si>
  <si>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</si>
  <si>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</si>
  <si>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</si>
  <si>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</si>
  <si>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</si>
  <si>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</si>
  <si>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</si>
  <si>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</si>
  <si>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</si>
  <si>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</si>
  <si>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</si>
  <si>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</si>
  <si>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</si>
  <si>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</si>
  <si>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</si>
  <si>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</si>
  <si>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</si>
  <si>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</si>
  <si>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</si>
  <si>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</si>
  <si>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</si>
  <si>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</si>
  <si>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</si>
  <si>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</si>
  <si>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</si>
  <si>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</si>
  <si>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</si>
  <si>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</si>
  <si>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</si>
  <si>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</si>
  <si>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</si>
  <si>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</si>
  <si>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</si>
  <si>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</si>
  <si>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</si>
  <si>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</si>
  <si>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</si>
  <si>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</si>
  <si>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</si>
  <si>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</si>
  <si>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</si>
  <si>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</si>
  <si>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</si>
  <si>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</si>
  <si>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</si>
  <si>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</si>
  <si>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</si>
  <si>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</si>
  <si>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</si>
  <si>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</si>
  <si>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</si>
  <si>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</si>
  <si>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</si>
  <si>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</si>
  <si>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</si>
  <si>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</si>
  <si>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</si>
  <si>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</si>
  <si>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</si>
  <si>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</si>
  <si>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</si>
  <si>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</si>
  <si>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</si>
  <si>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</si>
  <si>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</si>
  <si>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</si>
  <si>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</si>
  <si>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</si>
  <si>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</si>
  <si>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</si>
  <si>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</si>
  <si>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</si>
  <si>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</si>
  <si>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</si>
  <si>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</si>
  <si>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</si>
  <si>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</si>
  <si>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</si>
  <si>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</si>
  <si>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</si>
  <si>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</si>
  <si>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</si>
  <si>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</si>
  <si>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</si>
  <si>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</si>
  <si>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</si>
  <si>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</si>
  <si>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</si>
  <si>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</si>
  <si>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</si>
  <si>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</si>
  <si>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</si>
  <si>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</si>
  <si>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</si>
  <si>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</si>
  <si>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</si>
  <si>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</si>
  <si>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</si>
  <si>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</si>
  <si>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</si>
  <si>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</si>
  <si>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</si>
  <si>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</si>
  <si>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</si>
  <si>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</si>
  <si>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</si>
  <si>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</si>
  <si>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</si>
  <si>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</si>
  <si>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</si>
  <si>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</si>
  <si>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</si>
  <si>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</si>
  <si>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</si>
  <si>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</si>
  <si>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</si>
  <si>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</si>
  <si>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</si>
  <si>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</si>
  <si>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</si>
  <si>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</si>
  <si>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</si>
  <si>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</si>
  <si>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</si>
  <si>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</si>
  <si>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</si>
  <si>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</si>
  <si>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</si>
  <si>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</si>
  <si>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</si>
  <si>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</si>
  <si>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</si>
  <si>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</si>
  <si>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</si>
  <si>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</si>
  <si>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</si>
  <si>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</si>
  <si>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</si>
  <si>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</si>
  <si>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</si>
  <si>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</si>
  <si>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</si>
  <si>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</si>
  <si>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</si>
  <si>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</si>
  <si>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</si>
  <si>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</si>
  <si>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</si>
  <si>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</si>
  <si>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</si>
  <si>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</si>
  <si>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</si>
  <si>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</si>
  <si>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</si>
  <si>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</si>
  <si>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</si>
  <si>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</si>
  <si>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</si>
  <si>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</si>
  <si>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</si>
  <si>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</si>
  <si>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</si>
  <si>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</si>
  <si>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</si>
  <si>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</si>
  <si>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</si>
  <si>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</si>
  <si>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</si>
  <si>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</si>
  <si>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</si>
  <si>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</si>
  <si>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</si>
  <si>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</si>
  <si>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</si>
  <si>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</si>
  <si>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</si>
  <si>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</si>
  <si>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</si>
  <si>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</si>
  <si>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</si>
  <si>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</si>
  <si>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</si>
  <si>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</si>
  <si>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</si>
  <si>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</si>
  <si>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</si>
  <si>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</si>
  <si>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</si>
  <si>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</si>
  <si>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</si>
  <si>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</si>
  <si>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</si>
  <si>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</si>
  <si>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</si>
  <si>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</si>
  <si>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</si>
  <si>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</si>
  <si>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</si>
  <si>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</si>
  <si>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</si>
  <si>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</si>
  <si>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</si>
  <si>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</si>
  <si>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</si>
  <si>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</si>
  <si>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</si>
  <si>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</si>
  <si>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</si>
  <si>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</si>
  <si>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</si>
  <si>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</si>
  <si>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</si>
  <si>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</si>
  <si>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</si>
  <si>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</si>
  <si>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</si>
  <si>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</si>
  <si>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</si>
  <si>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</si>
  <si>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</si>
  <si>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</si>
  <si>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</si>
  <si>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</si>
  <si>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</si>
  <si>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</si>
  <si>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</si>
  <si>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</si>
  <si>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</si>
  <si>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</si>
  <si>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</si>
  <si>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</si>
  <si>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</si>
  <si>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</si>
  <si>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</si>
  <si>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</si>
  <si>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</si>
  <si>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</si>
  <si>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</si>
  <si>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</si>
  <si>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</si>
  <si>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</si>
  <si>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</si>
  <si>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</si>
  <si>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</si>
  <si>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</si>
  <si>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</si>
  <si>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</si>
  <si>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</si>
  <si>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</si>
  <si>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</si>
  <si>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</si>
  <si>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</si>
  <si>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</si>
  <si>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</si>
  <si>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</si>
  <si>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</si>
  <si>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</si>
  <si>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</si>
  <si>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</si>
  <si>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</si>
  <si>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</si>
  <si>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</si>
  <si>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</si>
  <si>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</si>
  <si>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</si>
  <si>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</si>
  <si>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</si>
  <si>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</si>
  <si>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</si>
  <si>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</si>
  <si>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</si>
  <si>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</si>
  <si>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</si>
  <si>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</si>
  <si>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</si>
  <si>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</si>
  <si>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</si>
  <si>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</si>
  <si>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</si>
  <si>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</si>
  <si>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</si>
  <si>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</si>
  <si>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</si>
  <si>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</si>
  <si>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</si>
  <si>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</si>
  <si>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</si>
  <si>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</si>
  <si>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</si>
  <si>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</si>
  <si>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</si>
  <si>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</si>
  <si>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</si>
  <si>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</si>
  <si>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</si>
  <si>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</si>
  <si>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</si>
  <si>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</si>
  <si>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</si>
  <si>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</si>
  <si>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</si>
  <si>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</si>
  <si>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</si>
  <si>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</si>
  <si>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</si>
  <si>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</si>
  <si>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</si>
  <si>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</si>
  <si>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</si>
  <si>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</si>
  <si>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</si>
  <si>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</si>
  <si>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</si>
  <si>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</si>
  <si>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</si>
  <si>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</si>
  <si>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</si>
  <si>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</si>
  <si>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</si>
  <si>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</si>
  <si>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</si>
  <si>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</si>
  <si>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</si>
  <si>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</si>
  <si>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</si>
  <si>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</si>
  <si>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</si>
  <si>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</si>
  <si>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</si>
  <si>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</si>
  <si>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</si>
  <si>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</si>
  <si>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</si>
  <si>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</si>
  <si>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</si>
  <si>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</si>
  <si>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</si>
  <si>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</si>
  <si>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</si>
  <si>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</si>
  <si>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</si>
  <si>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</si>
  <si>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</si>
  <si>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</si>
  <si>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</si>
  <si>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</si>
  <si>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</si>
  <si>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</si>
  <si>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</si>
  <si>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</si>
  <si>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</si>
  <si>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</si>
  <si>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</si>
  <si>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</si>
  <si>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</si>
  <si>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</si>
  <si>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</si>
  <si>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</si>
  <si>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</si>
  <si>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</si>
  <si>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</si>
  <si>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</si>
  <si>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</si>
  <si>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</si>
  <si>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</si>
  <si>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</si>
  <si>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</si>
  <si>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</si>
  <si>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</si>
  <si>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</si>
  <si>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</si>
  <si>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</si>
  <si>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</si>
  <si>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</si>
  <si>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</si>
  <si>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</si>
  <si>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</si>
  <si>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</si>
  <si>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</si>
  <si>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</si>
  <si>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</si>
  <si>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</si>
  <si>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</si>
  <si>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</si>
  <si>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</si>
  <si>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</si>
  <si>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</si>
  <si>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</si>
  <si>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</si>
  <si>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</si>
  <si>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</si>
  <si>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</si>
  <si>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</si>
  <si>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</si>
  <si>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</si>
  <si>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</si>
  <si>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</si>
  <si>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</si>
  <si>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</si>
  <si>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</si>
  <si>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</si>
  <si>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</si>
  <si>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</si>
  <si>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</si>
  <si>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</si>
  <si>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</si>
  <si>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</si>
  <si>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</si>
  <si>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</si>
  <si>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</si>
  <si>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</si>
  <si>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</si>
  <si>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</si>
  <si>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</si>
  <si>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</si>
  <si>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</si>
  <si>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</si>
  <si>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</si>
  <si>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</si>
  <si>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</si>
  <si>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</si>
  <si>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</si>
  <si>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</si>
  <si>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</si>
  <si>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</si>
  <si>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</si>
  <si>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</si>
  <si>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</si>
  <si>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</si>
  <si>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</si>
  <si>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</si>
  <si>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</si>
  <si>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</si>
  <si>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</si>
  <si>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</si>
  <si>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</si>
  <si>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</si>
  <si>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</si>
  <si>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</si>
  <si>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</si>
  <si>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</si>
  <si>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</si>
  <si>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</si>
  <si>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</si>
  <si>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</si>
  <si>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</si>
  <si>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</si>
  <si>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</si>
  <si>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</si>
  <si>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</si>
  <si>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</si>
  <si>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</si>
  <si>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</si>
  <si>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</si>
  <si>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</si>
  <si>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</si>
  <si>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</si>
  <si>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</si>
  <si>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</si>
  <si>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</si>
  <si>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</si>
  <si>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</si>
  <si>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</si>
  <si>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</si>
  <si>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</si>
  <si>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</si>
  <si>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</si>
  <si>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</si>
  <si>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</si>
  <si>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</si>
  <si>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</si>
  <si>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</si>
  <si>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</si>
  <si>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</si>
  <si>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</si>
  <si>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</si>
  <si>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</si>
  <si>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</si>
  <si>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</si>
  <si>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</si>
  <si>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</si>
  <si>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</si>
  <si>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</si>
  <si>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</si>
  <si>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</si>
  <si>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</si>
  <si>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</si>
  <si>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</si>
  <si>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</si>
  <si>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</si>
  <si>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</si>
  <si>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</si>
  <si>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</si>
  <si>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</si>
  <si>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</si>
  <si>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</si>
  <si>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</si>
  <si>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</si>
  <si>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</si>
  <si>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</si>
  <si>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</si>
  <si>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</si>
  <si>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</si>
  <si>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</si>
  <si>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</si>
  <si>
    <t>BFA0000390</t>
    <phoneticPr fontId="3" type="noConversion"/>
  </si>
  <si>
    <t>10毫米卡簧</t>
    <phoneticPr fontId="3" type="noConversion"/>
  </si>
  <si>
    <t>BSP0000053</t>
    <phoneticPr fontId="3" type="noConversion"/>
  </si>
  <si>
    <t>BFA0000391</t>
    <phoneticPr fontId="3" type="noConversion"/>
  </si>
  <si>
    <t>8毫米卡簧</t>
    <phoneticPr fontId="3" type="noConversion"/>
  </si>
  <si>
    <t>6毫米卡簧</t>
    <phoneticPr fontId="3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</si>
  <si>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4" type="noConversion"/>
  </si>
  <si>
    <t>泊头鑫洪五金冲压有限公司</t>
    <phoneticPr fontId="3" type="noConversion"/>
  </si>
  <si>
    <t>SHT0013123</t>
  </si>
  <si>
    <t>2.0仰角拉线总成</t>
  </si>
  <si>
    <t>SHT0012023</t>
  </si>
  <si>
    <t>升降器拉线总成</t>
  </si>
  <si>
    <t>SHT0011807</t>
  </si>
  <si>
    <t>清河县沁园汽车零部件有限公司</t>
  </si>
  <si>
    <t>芜湖星火软轴控制索制造有限公司</t>
    <phoneticPr fontId="3" type="noConversion"/>
  </si>
  <si>
    <t>未税单价</t>
    <phoneticPr fontId="3" type="noConversion"/>
  </si>
  <si>
    <t>降本率</t>
    <phoneticPr fontId="3" type="noConversion"/>
  </si>
  <si>
    <t>说明（模具费评审、支付等情况）：
1.A点芜湖星火紧追货款，断续发货，影响生产，为保证交付，同时降低采购成本，故开发B点清河沁园，相比A点降低15%</t>
    <phoneticPr fontId="4" type="noConversion"/>
  </si>
  <si>
    <t>SHT0011997</t>
  </si>
  <si>
    <t>1.0升级阻尼器下支架</t>
  </si>
  <si>
    <t>SHT0012829</t>
  </si>
  <si>
    <t>五档仰角卡板</t>
  </si>
  <si>
    <t>REM0003011</t>
  </si>
  <si>
    <t>奥驰镜座连接板左</t>
  </si>
  <si>
    <t>REM0003015</t>
  </si>
  <si>
    <t>奥驰镜座连接板右</t>
  </si>
  <si>
    <t>SHT0001199</t>
  </si>
  <si>
    <t>H3前升降齿板</t>
  </si>
  <si>
    <t>黄骅市富邑金属制品有限公司</t>
    <phoneticPr fontId="3" type="noConversion"/>
  </si>
  <si>
    <t>黄骅市正大纺织机械配件厂</t>
  </si>
  <si>
    <t>未税单价（不含模摊）</t>
    <phoneticPr fontId="3" type="noConversion"/>
  </si>
  <si>
    <t>未税单价（含模摊）</t>
    <phoneticPr fontId="3" type="noConversion"/>
  </si>
  <si>
    <t>不再计算模摊</t>
    <phoneticPr fontId="3" type="noConversion"/>
  </si>
  <si>
    <t>说明（模具费评审、支付等情况）：
1.黄骅正大前期为我司制作冲压件，因货款原因，部分冲压件不再制作。
2.我司急需用件情况下，了解到黄骅正大是由黄骅市富邑金属制品有限公司代供的，故联系黄骅富邑继续供货，4种价格比正大低2%，另1种SHT0001199 H3前升降齿板再降价（前期与富邑已签订价格，目前未开票，按照新价开票），比正大低6%。</t>
    <phoneticPr fontId="4" type="noConversion"/>
  </si>
  <si>
    <t>降本率（对比不含模摊）</t>
    <phoneticPr fontId="3" type="noConversion"/>
  </si>
  <si>
    <t>限位柱A</t>
    <phoneticPr fontId="3" type="noConversion"/>
  </si>
  <si>
    <t>说明（模具费评审、支付等情况）：
我司SLT0010876二级调节左侧上连接板焊接总成，原由航天宏达供货，自8月转移回我司自行生产，其中的附属件SLT0010893限位柱A，与黄骅成卓供应的其他欧马可产品通用，故我司不再重新开发，由黄骅成卓代供，黄骅成卓从邯郸开发的冷镦模，相较我司再临时寻找机加工制作，从产品价格费上有所节省，故申请由黄骅成卓供应。商谈最低未税价为0.3元/件（我司委外机加工未税价为0.5元，如开发冷都模具费用约1000-200元，产品价格维持在0.3元左右，不含模摊费）</t>
    <phoneticPr fontId="4" type="noConversion"/>
  </si>
  <si>
    <t>SHT0001005</t>
  </si>
  <si>
    <t>H4盘簧</t>
  </si>
  <si>
    <t>说明（模具费评审、支付等情况）：
1.江苏万金涡簧SHT0001005 H4盘簧（未税2.43元），因款项问题迟迟不予排产，多次协调无果。
2.为保证正常供货，临时启动海兴中盛作为B点开发，海兴中盛报价未税3.5元，经过多次协商，按照2.8元/件执行，份额设定在20%以内。</t>
    <phoneticPr fontId="4" type="noConversion"/>
  </si>
  <si>
    <t>单台用量</t>
    <phoneticPr fontId="3" type="noConversion"/>
  </si>
  <si>
    <t>月计划（台车）</t>
    <phoneticPr fontId="3" type="noConversion"/>
  </si>
  <si>
    <t>垫片</t>
    <phoneticPr fontId="3" type="noConversion"/>
  </si>
  <si>
    <t>SLT0011743</t>
    <phoneticPr fontId="3" type="noConversion"/>
  </si>
  <si>
    <r>
      <t xml:space="preserve">说明（模具费评审、支付等情况）：
1.文安德实欧马可滑轨转回我司自制后，我司临时从德实采购垫片，德实要求100%预付，未税价为0.28元。
2.经我司咨询其他供应商：
</t>
    </r>
    <r>
      <rPr>
        <sz val="12"/>
        <rFont val="微软雅黑"/>
        <family val="2"/>
        <charset val="134"/>
      </rPr>
      <t>①</t>
    </r>
    <r>
      <rPr>
        <sz val="12"/>
        <rFont val="宋体"/>
        <family val="3"/>
        <charset val="134"/>
      </rPr>
      <t xml:space="preserve">黄骅再兴报价未税0.177元，模具费4000元，分摊至5万件产品中，未税模摊费0.08元，未税含模摊费0.257元/件。
</t>
    </r>
    <r>
      <rPr>
        <sz val="12"/>
        <rFont val="微软雅黑"/>
        <family val="2"/>
        <charset val="134"/>
      </rPr>
      <t>②</t>
    </r>
    <r>
      <rPr>
        <sz val="12"/>
        <rFont val="宋体"/>
        <family val="3"/>
        <charset val="134"/>
      </rPr>
      <t xml:space="preserve">泊头捷润报价未税0.16元，模具费1500元，分摊至5万件产品中，未税模摊费0.03元，未税含模摊费0.19元/件。
</t>
    </r>
    <r>
      <rPr>
        <sz val="12"/>
        <rFont val="微软雅黑"/>
        <family val="2"/>
        <charset val="134"/>
      </rPr>
      <t>③</t>
    </r>
    <r>
      <rPr>
        <sz val="12"/>
        <rFont val="宋体"/>
        <family val="3"/>
        <charset val="134"/>
      </rPr>
      <t>黄骅鑫昌及黄骅成卓因件小，不参与报价</t>
    </r>
    <phoneticPr fontId="4" type="noConversion"/>
  </si>
  <si>
    <t>模具费1500元，分摊至5万件产品中</t>
    <phoneticPr fontId="3" type="noConversion"/>
  </si>
  <si>
    <t>SLT0010530</t>
  </si>
  <si>
    <t>绞架连杆1</t>
  </si>
  <si>
    <t>A点黄骅兴岳未税单价</t>
    <phoneticPr fontId="3" type="noConversion"/>
  </si>
  <si>
    <t>SLT0010531</t>
  </si>
  <si>
    <t>绞架连杆2</t>
  </si>
  <si>
    <t>SLT0010529</t>
  </si>
  <si>
    <t>绞架连杆3一汽轻卡减震</t>
  </si>
  <si>
    <t>SHT0010523</t>
  </si>
  <si>
    <t>阻尼销轴</t>
  </si>
  <si>
    <t>霸州市政锦五金制品有限公司</t>
  </si>
  <si>
    <t>说明（模具费评审、支付等情况）：
1.黄骅兴岳供应轻卡减震连接杆等产品，多次因货款问题断货，并且开发初期正值21年市场材料价格上涨，目前供货与降价同步与其商谈，但对方未进行有效让步，故开发B点。
2.同时根据赵总前期要求，连接杆等产品追求最低成本，满足基本使用即可，故联系其他厂家制作，经过与霸州政锦协商，最终政锦价格低于黄骅兴岳，故推荐其制作</t>
    <phoneticPr fontId="4" type="noConversion"/>
  </si>
  <si>
    <t>SLT0010407</t>
  </si>
  <si>
    <t>驾驶员座垫右侧安装板总成</t>
  </si>
  <si>
    <t>SLT0010687</t>
  </si>
  <si>
    <t>1880副驾调角器左侧上连接板</t>
  </si>
  <si>
    <t>SLT0002551</t>
  </si>
  <si>
    <t>驾驶员座垫右侧安装板</t>
  </si>
  <si>
    <t>SLT0002809</t>
  </si>
  <si>
    <t>上板（左）</t>
  </si>
  <si>
    <t>SLT0002810</t>
  </si>
  <si>
    <t>上板（右）</t>
  </si>
  <si>
    <t>说明（模具费评审、支付等情况）：
为提高我司劳效，释放产能压力，我司现识别出部分产品，需要供应商进行分总成供货，其中黄骅成卓有5种产品，经过与黄骅成卓沟通，黄骅成卓同意进行分总成供货，但由于黄骅成卓外协焊接，成本较我司测算目标有差异（详见附件审批表）。经沟通，黄骅成卓无法达成目标，考虑到分总成供货，可以有效缓解我司现在产能压力，总成本仍对我司有利。故申请由黄骅成卓供分总成</t>
    <phoneticPr fontId="4" type="noConversion"/>
  </si>
  <si>
    <t>SHT0001188</t>
    <phoneticPr fontId="3" type="noConversion"/>
  </si>
  <si>
    <t>减震器缓冲橡胶块加长</t>
    <phoneticPr fontId="3" type="noConversion"/>
  </si>
  <si>
    <t>模具费含税2000元，分摊至1万产品中</t>
    <phoneticPr fontId="3" type="noConversion"/>
  </si>
  <si>
    <t>说明（模具费评审、支付等情况）：
1.深州卓伦由于货款问题不予供货，我司寻找代替资源，目前日照兴伟橡塑有限公司有SHT0001188缓冲块的类似产品，可开模制作此件。
2.日照兴伟报价为含税2.2元，经过沟通按照含税0.85元执行（不含模摊），模具费2000元，分摊至1万件，含税含模摊价格为1.05元，货到票到付款。
3.产品自身价格与卓伦价格持平（兴伟有模具费），由于目前卓伦情况不稳定，处于停供状态，故申请暂由日照兴伟供此产品。
4.另由于日照兴伟不再体系内，故按照单批采购方式合作</t>
    <phoneticPr fontId="4" type="noConversion"/>
  </si>
  <si>
    <t>SLT0011100</t>
  </si>
  <si>
    <t>限位轴</t>
  </si>
  <si>
    <t>SLT0011101</t>
  </si>
  <si>
    <t>旋转轴</t>
  </si>
  <si>
    <t>SLT0010524</t>
  </si>
  <si>
    <t>外绞架轴套</t>
  </si>
  <si>
    <t>SLT0010269</t>
  </si>
  <si>
    <t>内绞架螺母轴套</t>
  </si>
  <si>
    <t>SLT0012032</t>
  </si>
  <si>
    <t>内绞架右侧轴套</t>
  </si>
  <si>
    <t>BAS0000030</t>
  </si>
  <si>
    <t>BFA0000862</t>
    <phoneticPr fontId="3" type="noConversion"/>
  </si>
  <si>
    <t>焊接螺母M12</t>
    <phoneticPr fontId="3" type="noConversion"/>
  </si>
  <si>
    <t>SHT0013109</t>
  </si>
  <si>
    <t>VDC阀下支架轴</t>
  </si>
  <si>
    <t>SHT0010054</t>
  </si>
  <si>
    <t>VDC阀上固定轴</t>
  </si>
  <si>
    <t>SHT0013120</t>
  </si>
  <si>
    <t>凌派报价</t>
    <phoneticPr fontId="3" type="noConversion"/>
  </si>
  <si>
    <t>天津佳旭</t>
    <phoneticPr fontId="3" type="noConversion"/>
  </si>
  <si>
    <t>说明（模具费评审、支付等情况）：
1.沧州智凯转移回VDC阀和扶手支架后，机加工件仍继续供货，并且需要进行重新定价，经过协商SHT0013109VDC阀下支架轴最终未税0.5元，SHT0010054VDC阀上固定轴未税0.6元。
2.我司联系霸州政锦，江苏凌派及天津一家机加工厂B点开发，最终霸州政锦价格合适。具体见附件。
3.现申请沧州智凯和霸州政锦同步定价，签订协议，形成双轨供货（按照霸州政锦70%，智凯30%供货比例），以防有断点风险</t>
    <phoneticPr fontId="4" type="noConversion"/>
  </si>
  <si>
    <t>供货比例</t>
    <phoneticPr fontId="3" type="noConversion"/>
  </si>
  <si>
    <t>说明（模具费评审、支付等情况）：
以上审批价格是最终商谈价格，部分产品的加工工序比理论的工序耗时高，高于目标价，旭兴未达成目标</t>
    <phoneticPr fontId="4" type="noConversion"/>
  </si>
  <si>
    <t>三浦</t>
    <phoneticPr fontId="3" type="noConversion"/>
  </si>
  <si>
    <t>创合</t>
    <phoneticPr fontId="3" type="noConversion"/>
  </si>
  <si>
    <t>兴岳/霸州政锦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</si>
</sst>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  <numFmt numFmtId="180" formatCode="0.0000_ "/>
  </numFmts>
  <fonts count="24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40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76" fontId="20" fillId="3" borderId="1" xfId="0" applyNumberFormat="1" applyFont="1" applyFill="1" applyBorder="1" applyAlignment="1">
      <alignment vertical="center"/>
    </xf>
    <xf numFmtId="177" fontId="19" fillId="12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0" fontId="1" fillId="2" borderId="0" xfId="3" applyNumberFormat="1" applyFont="1" applyFill="1" applyAlignment="1">
      <alignment vertical="center"/>
    </xf>
    <xf numFmtId="9" fontId="1" fillId="2" borderId="0" xfId="3" applyFont="1" applyFill="1" applyAlignment="1">
      <alignment vertical="center"/>
    </xf>
    <xf numFmtId="180" fontId="1" fillId="0" borderId="0" xfId="1" applyNumberFormat="1" applyAlignment="1">
      <alignment horizontal="center" vertical="center"/>
    </xf>
    <xf numFmtId="9" fontId="1" fillId="2" borderId="0" xfId="1" applyNumberFormat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3.xml"/><Relationship Id="rId79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4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78" Type="http://schemas.openxmlformats.org/officeDocument/2006/relationships/externalLink" Target="externalLinks/externalLink7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</xdr:row>
      <xdr:rowOff>0</xdr:rowOff>
    </xdr:from>
    <xdr:to>
      <xdr:col>37</xdr:col>
      <xdr:colOff>120714</xdr:colOff>
      <xdr:row>17</xdr:row>
      <xdr:rowOff>288914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EA9967C-AAA2-679E-B5FD-0CFBC729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74143" y="936171"/>
          <a:ext cx="14000000" cy="734285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37</xdr:col>
      <xdr:colOff>111190</xdr:colOff>
      <xdr:row>39</xdr:row>
      <xdr:rowOff>195048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EDDC221-EE71-E842-98EA-BD42D5A87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74143" y="8686800"/>
          <a:ext cx="13990476" cy="7161905"/>
        </a:xfrm>
        <a:prstGeom prst="rect">
          <a:avLst/>
        </a:prstGeom>
      </xdr:spPr>
    </xdr:pic>
    <xdr:clientData/>
  </xdr:twoCellAnchor>
  <xdr:twoCellAnchor editAs="oneCell">
    <xdr:from>
      <xdr:col>38</xdr:col>
      <xdr:colOff>0</xdr:colOff>
      <xdr:row>3</xdr:row>
      <xdr:rowOff>0</xdr:rowOff>
    </xdr:from>
    <xdr:to>
      <xdr:col>58</xdr:col>
      <xdr:colOff>255428</xdr:colOff>
      <xdr:row>19</xdr:row>
      <xdr:rowOff>58895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E29266A-75B2-8C59-E8F4-12BDC5B2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39229" y="936171"/>
          <a:ext cx="13971428" cy="78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1453;&#39304;&#32467;&#26524;-2022.9.1\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38050;&#19997;&#24377;&#31783;&#21672;&#35810;-2\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379;&#24212;&#21830;&#31649;&#29702;\B&#28857;&#24320;&#21457;\&#22868;&#39536;H6&#39033;&#30446;B&#28857;&#24320;&#21457;-&#22825;&#40857;&#24471;\&#22270;&#32440;\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21103;&#26412;H6&#29289;&#26009;&#24211;&#23384;-11.14&#36827;&#24230;.xlsx" TargetMode="External"/><Relationship Id="rId1" Type="http://schemas.openxmlformats.org/officeDocument/2006/relationships/externalLinkPath" Target="file:///D:\Desktop\&#21103;&#26412;H6&#29289;&#26009;&#24211;&#23384;-11.14&#36827;&#24230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4658;&#20255;&#20116;&#37329;\2022&#24180;&#24180;&#38477;&#26680;&#31639;\2022&#24180;&#38752;&#32972;&#39592;&#26550;-&#24658;&#2025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&#30005;&#23376;&#29256;\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6"/>
    </sheetNames>
    <sheetDataSet>
      <sheetData sheetId="0">
        <row r="1">
          <cell r="B1" t="str">
            <v>材料编码</v>
          </cell>
          <cell r="C1" t="str">
            <v>物料名称</v>
          </cell>
          <cell r="D1" t="str">
            <v>供应商</v>
          </cell>
          <cell r="E1" t="str">
            <v>库存</v>
          </cell>
          <cell r="F1" t="str">
            <v>用途</v>
          </cell>
          <cell r="G1" t="str">
            <v>用量</v>
          </cell>
        </row>
        <row r="2">
          <cell r="B2" t="str">
            <v>SHT0010054</v>
          </cell>
          <cell r="C2" t="str">
            <v>VDC阀上固定轴</v>
          </cell>
          <cell r="D2" t="str">
            <v>霸州政锦</v>
          </cell>
          <cell r="F2" t="str">
            <v>H6绞架</v>
          </cell>
          <cell r="G2">
            <v>1</v>
          </cell>
        </row>
        <row r="3">
          <cell r="B3" t="str">
            <v>SHT0010058</v>
          </cell>
          <cell r="C3" t="str">
            <v>外绞架旋转轴</v>
          </cell>
          <cell r="D3" t="str">
            <v>霸州政锦</v>
          </cell>
          <cell r="F3" t="str">
            <v>H6绞架</v>
          </cell>
          <cell r="G3">
            <v>2</v>
          </cell>
        </row>
        <row r="4">
          <cell r="B4" t="str">
            <v>SHT0010122</v>
          </cell>
          <cell r="C4" t="str">
            <v>座框旋转螺栓轴套（两头亮的）</v>
          </cell>
          <cell r="D4" t="str">
            <v>霸州政锦</v>
          </cell>
          <cell r="F4" t="str">
            <v>正、副座框</v>
          </cell>
          <cell r="G4">
            <v>2</v>
          </cell>
        </row>
        <row r="5">
          <cell r="B5" t="str">
            <v>SHT0010229</v>
          </cell>
          <cell r="C5" t="str">
            <v>仰角连接杆</v>
          </cell>
          <cell r="D5" t="str">
            <v>霸州政锦</v>
          </cell>
          <cell r="F5" t="str">
            <v>正、副仰角连杆</v>
          </cell>
          <cell r="G5">
            <v>1</v>
          </cell>
        </row>
        <row r="6">
          <cell r="B6" t="str">
            <v>SHT0010299</v>
          </cell>
          <cell r="C6" t="str">
            <v>H6靠背调节手柄安装轴</v>
          </cell>
          <cell r="D6" t="str">
            <v>霸州政锦</v>
          </cell>
          <cell r="F6" t="str">
            <v>4种靠背</v>
          </cell>
          <cell r="G6">
            <v>1</v>
          </cell>
        </row>
        <row r="7">
          <cell r="B7" t="str">
            <v>SHT0010307</v>
          </cell>
          <cell r="C7" t="str">
            <v>减震前横梁支撑轴套</v>
          </cell>
          <cell r="D7" t="str">
            <v>霸州政锦</v>
          </cell>
          <cell r="F7" t="str">
            <v>焊接减震前横梁用2/底座用2根梁/底座单独用2</v>
          </cell>
          <cell r="G7">
            <v>6</v>
          </cell>
        </row>
        <row r="8">
          <cell r="B8" t="str">
            <v>SHT0010788</v>
          </cell>
          <cell r="C8" t="str">
            <v>仰角调节限位柱</v>
          </cell>
          <cell r="D8" t="str">
            <v>霸州政锦</v>
          </cell>
          <cell r="F8" t="str">
            <v>3种靠背（主高、低、副高）</v>
          </cell>
          <cell r="G8">
            <v>1</v>
          </cell>
        </row>
        <row r="9">
          <cell r="B9" t="str">
            <v>SHT0011034</v>
          </cell>
          <cell r="C9" t="str">
            <v>H6副司机座椅底支架导管</v>
          </cell>
          <cell r="D9" t="str">
            <v>霸州政锦</v>
          </cell>
          <cell r="F9" t="str">
            <v>副驾地支架</v>
          </cell>
          <cell r="G9">
            <v>4</v>
          </cell>
        </row>
        <row r="10">
          <cell r="B10" t="str">
            <v>SHT0011364</v>
          </cell>
          <cell r="C10" t="str">
            <v>扶手转轴</v>
          </cell>
          <cell r="D10" t="str">
            <v>霸州政锦</v>
          </cell>
          <cell r="F10" t="str">
            <v>3种靠背（主高、低、副高）</v>
          </cell>
          <cell r="G10">
            <v>2</v>
          </cell>
        </row>
        <row r="11">
          <cell r="B11" t="str">
            <v>SHT0011395</v>
          </cell>
          <cell r="C11" t="str">
            <v>滑轨手柄销套</v>
          </cell>
          <cell r="D11" t="str">
            <v>霸州政锦</v>
          </cell>
          <cell r="F11" t="str">
            <v>滑轨解锁手柄支撑钣金左、右</v>
          </cell>
          <cell r="G11">
            <v>1</v>
          </cell>
        </row>
        <row r="12">
          <cell r="B12" t="str">
            <v>SHT0011520</v>
          </cell>
          <cell r="C12" t="str">
            <v>内绞架支撑管(VDC)</v>
          </cell>
          <cell r="D12" t="str">
            <v>霸州政锦</v>
          </cell>
          <cell r="F12" t="str">
            <v>H6绞架</v>
          </cell>
          <cell r="G12">
            <v>1</v>
          </cell>
        </row>
        <row r="13">
          <cell r="B13" t="str">
            <v>SHT0010047</v>
          </cell>
          <cell r="C13" t="str">
            <v>内绞架前滚轮轴</v>
          </cell>
          <cell r="D13" t="str">
            <v>霸州政锦</v>
          </cell>
          <cell r="F13" t="str">
            <v>H6绞架</v>
          </cell>
          <cell r="G13">
            <v>2</v>
          </cell>
        </row>
        <row r="14">
          <cell r="B14" t="str">
            <v>SHT0010049</v>
          </cell>
          <cell r="C14" t="str">
            <v>内绞架后转轴</v>
          </cell>
          <cell r="D14" t="str">
            <v>霸州政锦</v>
          </cell>
          <cell r="F14" t="str">
            <v>H6绞架</v>
          </cell>
          <cell r="G14">
            <v>2</v>
          </cell>
        </row>
        <row r="15">
          <cell r="B15" t="str">
            <v>BCL0010013</v>
          </cell>
          <cell r="C15" t="str">
            <v>钣金扎带（背面扎带）</v>
          </cell>
          <cell r="D15" t="str">
            <v>保定兆龙通用电器塑业有限公司</v>
          </cell>
          <cell r="F15" t="str">
            <v>底座组装线通用    100支/袋</v>
          </cell>
          <cell r="G15">
            <v>1</v>
          </cell>
        </row>
        <row r="16">
          <cell r="B16" t="str">
            <v>SHT0010230</v>
          </cell>
          <cell r="C16" t="str">
            <v>H6主驾气囊总成</v>
          </cell>
          <cell r="D16" t="str">
            <v>北京光华荣昌汽车部件有限公司</v>
          </cell>
          <cell r="F16" t="str">
            <v>正副底座</v>
          </cell>
          <cell r="G16">
            <v>1</v>
          </cell>
        </row>
        <row r="17">
          <cell r="B17" t="str">
            <v>SHT0012172</v>
          </cell>
          <cell r="C17" t="str">
            <v>CHGVDC气阀气路总成</v>
          </cell>
          <cell r="D17" t="str">
            <v>北京光华荣昌汽车部件有限公司</v>
          </cell>
          <cell r="F17" t="str">
            <v>正副底座</v>
          </cell>
          <cell r="G17">
            <v>1</v>
          </cell>
        </row>
        <row r="18">
          <cell r="B18" t="str">
            <v>SHT0011399</v>
          </cell>
          <cell r="C18" t="str">
            <v>润滑脂</v>
          </cell>
          <cell r="D18" t="str">
            <v>北京嘉度科贸有限公司</v>
          </cell>
          <cell r="F18" t="str">
            <v>底座组装线+电泳用  1桶18KG</v>
          </cell>
          <cell r="G18">
            <v>1.4999999999999999E-2</v>
          </cell>
        </row>
        <row r="19">
          <cell r="B19" t="str">
            <v>SHT0014446</v>
          </cell>
          <cell r="C19" t="str">
            <v>星盘密封胶</v>
          </cell>
          <cell r="D19" t="str">
            <v>北京嘉度科贸有限公司</v>
          </cell>
          <cell r="F19" t="str">
            <v>4种靠背  1盒用7-8个靠背   100盒/箱</v>
          </cell>
          <cell r="G19">
            <v>0.2</v>
          </cell>
        </row>
        <row r="20">
          <cell r="B20" t="str">
            <v>BFA0000010</v>
          </cell>
          <cell r="C20" t="str">
            <v>M8自锁螺母(白)镀白锌</v>
          </cell>
          <cell r="D20" t="str">
            <v>北京浦东三浦标准件有限公司</v>
          </cell>
          <cell r="F20" t="str">
            <v>H6正副底座+所有减震器+所有升降器</v>
          </cell>
          <cell r="G20">
            <v>1</v>
          </cell>
        </row>
        <row r="21">
          <cell r="B21" t="str">
            <v>BFA0000087</v>
          </cell>
          <cell r="C21" t="str">
            <v>M10焊接螺母</v>
          </cell>
          <cell r="D21" t="str">
            <v>北京浦东三浦标准件有限公司</v>
          </cell>
          <cell r="F21" t="str">
            <v>牛头用1+正、副座框用2</v>
          </cell>
          <cell r="G21">
            <v>5</v>
          </cell>
        </row>
        <row r="22">
          <cell r="B22" t="str">
            <v>SHT0010128</v>
          </cell>
          <cell r="C22" t="str">
            <v>仰角锁止齿板（电镀）</v>
          </cell>
          <cell r="D22" t="str">
            <v>沧州美凯精冲产品有限公司</v>
          </cell>
          <cell r="F22" t="str">
            <v>正、副底座</v>
          </cell>
          <cell r="G22">
            <v>1</v>
          </cell>
        </row>
        <row r="23">
          <cell r="B23" t="str">
            <v>SHT0013705</v>
          </cell>
          <cell r="C23" t="str">
            <v>仰角凸轮钣金（电镀）</v>
          </cell>
          <cell r="D23" t="str">
            <v>沧州美凯精冲产品有限公司</v>
          </cell>
          <cell r="F23" t="str">
            <v>正、副底座</v>
          </cell>
          <cell r="G23">
            <v>1</v>
          </cell>
        </row>
        <row r="24">
          <cell r="B24" t="str">
            <v>SHT0010070</v>
          </cell>
          <cell r="C24" t="str">
            <v>扶手固定加强板1（不带母）</v>
          </cell>
          <cell r="D24" t="str">
            <v>沧州宇诺五金制造有限公司</v>
          </cell>
          <cell r="F24" t="str">
            <v>4种靠背</v>
          </cell>
          <cell r="G24">
            <v>1</v>
          </cell>
        </row>
        <row r="25">
          <cell r="B25" t="str">
            <v>SHT0010245</v>
          </cell>
          <cell r="C25" t="str">
            <v>扶手固定加强板2（不带母）</v>
          </cell>
          <cell r="D25" t="str">
            <v>沧州宇诺五金制造有限公司</v>
          </cell>
          <cell r="F25" t="str">
            <v>4种靠背</v>
          </cell>
          <cell r="G25">
            <v>1</v>
          </cell>
        </row>
        <row r="26">
          <cell r="B26" t="str">
            <v>SHT0010723</v>
          </cell>
          <cell r="C26" t="str">
            <v>司机主边调角器下连接板B</v>
          </cell>
          <cell r="D26" t="str">
            <v>沧州宇诺五金制造有限公司</v>
          </cell>
          <cell r="F26" t="str">
            <v>4种靠背</v>
          </cell>
          <cell r="G26">
            <v>1</v>
          </cell>
        </row>
        <row r="27">
          <cell r="B27" t="str">
            <v>SHT0010725</v>
          </cell>
          <cell r="C27" t="str">
            <v>司机副边调角器下连接板B</v>
          </cell>
          <cell r="D27" t="str">
            <v>沧州宇诺五金制造有限公司</v>
          </cell>
          <cell r="F27" t="str">
            <v>4种靠背</v>
          </cell>
          <cell r="G27">
            <v>1</v>
          </cell>
        </row>
        <row r="28">
          <cell r="B28" t="str">
            <v>SHT0010216</v>
          </cell>
          <cell r="C28" t="str">
            <v>气囊下支撑钣金固定轴套</v>
          </cell>
          <cell r="D28" t="str">
            <v>沧州智凯金属制品有限公司</v>
          </cell>
          <cell r="F28" t="str">
            <v>气囊下支撑用</v>
          </cell>
          <cell r="G28">
            <v>2</v>
          </cell>
        </row>
        <row r="29">
          <cell r="B29" t="str">
            <v>SHT0010842</v>
          </cell>
          <cell r="C29" t="str">
            <v>仰角拉线座框固定钣金（缺口小L片）</v>
          </cell>
          <cell r="D29" t="str">
            <v>沧州智凯金属制品有限公司</v>
          </cell>
          <cell r="F29" t="str">
            <v>正、副座框</v>
          </cell>
          <cell r="G29">
            <v>1</v>
          </cell>
        </row>
        <row r="30">
          <cell r="B30" t="str">
            <v>SHT0011363</v>
          </cell>
          <cell r="C30" t="str">
            <v>焊接轴套H6</v>
          </cell>
          <cell r="D30" t="str">
            <v>沧州智凯金属制品有限公司</v>
          </cell>
          <cell r="F30" t="str">
            <v>3种靠背（主高、低、副高）</v>
          </cell>
          <cell r="G30">
            <v>4</v>
          </cell>
        </row>
        <row r="31">
          <cell r="B31" t="str">
            <v>SHT0014961</v>
          </cell>
          <cell r="C31" t="str">
            <v>左侧挡片</v>
          </cell>
          <cell r="D31" t="str">
            <v>沧州智凯金属制品有限公司</v>
          </cell>
          <cell r="F31" t="str">
            <v>正、副底座</v>
          </cell>
          <cell r="G31">
            <v>1</v>
          </cell>
        </row>
        <row r="32">
          <cell r="B32" t="str">
            <v>SHT0014962</v>
          </cell>
          <cell r="C32" t="str">
            <v>右侧挡片</v>
          </cell>
          <cell r="D32" t="str">
            <v>沧州智凯金属制品有限公司</v>
          </cell>
          <cell r="F32" t="str">
            <v>正、副底座</v>
          </cell>
          <cell r="G32">
            <v>1</v>
          </cell>
        </row>
        <row r="33">
          <cell r="B33" t="str">
            <v>SHT0010412</v>
          </cell>
          <cell r="C33" t="str">
            <v>H6副驾驶从动侧圆盘总成  1492945X    900</v>
          </cell>
          <cell r="D33" t="str">
            <v>佛吉亚(无锡)座椅部件有限公司</v>
          </cell>
          <cell r="F33" t="str">
            <v>靠背副高、副低</v>
          </cell>
          <cell r="G33">
            <v>1</v>
          </cell>
        </row>
        <row r="34">
          <cell r="B34" t="str">
            <v>SHT0002054</v>
          </cell>
          <cell r="C34" t="str">
            <v>主驾驶星盘塑料件黑色</v>
          </cell>
          <cell r="D34" t="str">
            <v>佛吉亚(无锡)座椅部件有限公司</v>
          </cell>
          <cell r="F34" t="str">
            <v>4种靠背</v>
          </cell>
          <cell r="G34">
            <v>1</v>
          </cell>
        </row>
        <row r="35">
          <cell r="B35" t="str">
            <v>SHT0002055</v>
          </cell>
          <cell r="C35" t="str">
            <v>副驾驶星盘塑料件米色1383125X</v>
          </cell>
          <cell r="D35" t="str">
            <v>佛吉亚(无锡)座椅部件有限公司</v>
          </cell>
          <cell r="F35" t="str">
            <v>4种靠背</v>
          </cell>
          <cell r="G35">
            <v>1</v>
          </cell>
        </row>
        <row r="36">
          <cell r="B36" t="str">
            <v>SHT0010296</v>
          </cell>
          <cell r="C36" t="str">
            <v>调节器连动杆  2830500X</v>
          </cell>
          <cell r="D36" t="str">
            <v>佛吉亚(无锡)座椅部件有限公司</v>
          </cell>
          <cell r="F36" t="str">
            <v>4种靠背</v>
          </cell>
          <cell r="G36">
            <v>1</v>
          </cell>
        </row>
        <row r="37">
          <cell r="B37" t="str">
            <v>SHT0010297</v>
          </cell>
          <cell r="C37" t="str">
            <v>H6司机主芯盘2830496X   720</v>
          </cell>
          <cell r="D37" t="str">
            <v>佛吉亚(无锡)座椅部件有限公司</v>
          </cell>
          <cell r="F37" t="str">
            <v>主驾靠背高配、低配</v>
          </cell>
          <cell r="G37">
            <v>1</v>
          </cell>
        </row>
        <row r="38">
          <cell r="B38" t="str">
            <v>SHT0010300</v>
          </cell>
          <cell r="C38" t="str">
            <v>H6司机副边芯盘 1492946X  900</v>
          </cell>
          <cell r="D38" t="str">
            <v>佛吉亚(无锡)座椅部件有限公司</v>
          </cell>
          <cell r="F38" t="str">
            <v>主驾靠背高配、低配</v>
          </cell>
          <cell r="G38">
            <v>1</v>
          </cell>
        </row>
        <row r="39">
          <cell r="B39" t="str">
            <v>SHT0010406</v>
          </cell>
          <cell r="C39" t="str">
            <v>H6副驾驶主动侧圆盘总成  2830499X   720</v>
          </cell>
          <cell r="D39" t="str">
            <v>佛吉亚(无锡)座椅部件有限公司</v>
          </cell>
          <cell r="F39" t="str">
            <v>副驾靠背高配、低配</v>
          </cell>
          <cell r="G39">
            <v>1</v>
          </cell>
        </row>
        <row r="40">
          <cell r="B40" t="str">
            <v>BSP0010006</v>
          </cell>
          <cell r="C40" t="str">
            <v>靠背回位蜗簧</v>
          </cell>
          <cell r="D40" t="str">
            <v>海兴中盛弹簧有限公司</v>
          </cell>
          <cell r="F40" t="str">
            <v>4种靠背</v>
          </cell>
          <cell r="G40">
            <v>1</v>
          </cell>
        </row>
        <row r="41">
          <cell r="B41" t="str">
            <v>SHT0010418</v>
          </cell>
          <cell r="C41" t="str">
            <v>安全带上支撑钢丝（勾在上）</v>
          </cell>
          <cell r="D41" t="str">
            <v>海兴中盛弹簧有限公司</v>
          </cell>
          <cell r="F41" t="str">
            <v>靠背副高、副低</v>
          </cell>
          <cell r="G41">
            <v>1</v>
          </cell>
        </row>
        <row r="42">
          <cell r="B42" t="str">
            <v>BSP0010007</v>
          </cell>
          <cell r="C42" t="str">
            <v>仰角回位拉簧</v>
          </cell>
          <cell r="D42" t="str">
            <v>海兴中盛弹簧有限公司</v>
          </cell>
          <cell r="F42" t="str">
            <v>正、副底座</v>
          </cell>
          <cell r="G42">
            <v>1</v>
          </cell>
        </row>
        <row r="43">
          <cell r="B43" t="str">
            <v>BSP0010008</v>
          </cell>
          <cell r="C43" t="str">
            <v>靠背调节铸件回位簧</v>
          </cell>
          <cell r="D43" t="str">
            <v>海兴中盛弹簧有限公司</v>
          </cell>
          <cell r="F43" t="str">
            <v>4种靠背</v>
          </cell>
          <cell r="G43">
            <v>1</v>
          </cell>
        </row>
        <row r="44">
          <cell r="B44" t="str">
            <v>BSP0010009</v>
          </cell>
          <cell r="C44" t="str">
            <v>仰角解锁铸件回位簧</v>
          </cell>
          <cell r="D44" t="str">
            <v>海兴中盛弹簧有限公司</v>
          </cell>
          <cell r="F44" t="str">
            <v>3种靠背（主高、低、副高）</v>
          </cell>
          <cell r="G44">
            <v>1</v>
          </cell>
        </row>
        <row r="45">
          <cell r="B45" t="str">
            <v>BSP0010011</v>
          </cell>
          <cell r="C45" t="str">
            <v>变阻尼拉线回位簧</v>
          </cell>
          <cell r="D45" t="str">
            <v>海兴中盛弹簧有限公司</v>
          </cell>
          <cell r="F45" t="str">
            <v>正、副底座</v>
          </cell>
          <cell r="G45">
            <v>1</v>
          </cell>
        </row>
        <row r="46">
          <cell r="B46" t="str">
            <v>BSP0010012</v>
          </cell>
          <cell r="C46" t="str">
            <v>滑轨解锁手柄右</v>
          </cell>
          <cell r="D46" t="str">
            <v>海兴中盛弹簧有限公司</v>
          </cell>
          <cell r="F46" t="str">
            <v>正、副底座</v>
          </cell>
          <cell r="G46">
            <v>2</v>
          </cell>
        </row>
        <row r="47">
          <cell r="B47" t="str">
            <v>SHT0010060</v>
          </cell>
          <cell r="C47" t="str">
            <v>安全带上支撑钢丝（勾在下）</v>
          </cell>
          <cell r="D47" t="str">
            <v>海兴中盛弹簧有限公司</v>
          </cell>
          <cell r="F47" t="str">
            <v>主驾靠背高配、低配</v>
          </cell>
          <cell r="G47">
            <v>1</v>
          </cell>
        </row>
        <row r="48">
          <cell r="B48" t="str">
            <v>SHT0010074</v>
          </cell>
          <cell r="C48" t="str">
            <v>靠背侧翼支撑钢丝（长的）</v>
          </cell>
          <cell r="D48" t="str">
            <v>海兴中盛弹簧有限公司</v>
          </cell>
          <cell r="F48" t="str">
            <v>3种靠背（主高、低、副高）</v>
          </cell>
          <cell r="G48">
            <v>2</v>
          </cell>
        </row>
        <row r="49">
          <cell r="B49" t="str">
            <v>SHT0010081</v>
          </cell>
          <cell r="C49" t="str">
            <v>靠背板支撑钢丝1</v>
          </cell>
          <cell r="D49" t="str">
            <v>海兴中盛弹簧有限公司</v>
          </cell>
          <cell r="F49" t="str">
            <v>4种靠背</v>
          </cell>
          <cell r="G49">
            <v>2</v>
          </cell>
        </row>
        <row r="50">
          <cell r="B50" t="str">
            <v>SHT0010763</v>
          </cell>
          <cell r="C50" t="str">
            <v>H6肩部支撑钢丝</v>
          </cell>
          <cell r="D50" t="str">
            <v>海兴中盛弹簧有限公司</v>
          </cell>
          <cell r="F50" t="str">
            <v>4种靠背</v>
          </cell>
          <cell r="G50">
            <v>1</v>
          </cell>
        </row>
        <row r="51">
          <cell r="B51" t="str">
            <v>SHT0010779</v>
          </cell>
          <cell r="C51" t="str">
            <v>气袋腰托侧翼支撑钢丝(短的)</v>
          </cell>
          <cell r="D51" t="str">
            <v>海兴中盛弹簧有限公司</v>
          </cell>
          <cell r="F51" t="str">
            <v>3种靠背（主高、低、副高）</v>
          </cell>
          <cell r="G51">
            <v>2</v>
          </cell>
        </row>
        <row r="52">
          <cell r="B52" t="str">
            <v>SHT0010780</v>
          </cell>
          <cell r="C52" t="str">
            <v>气袋腰托下固定焊接</v>
          </cell>
          <cell r="D52" t="str">
            <v>海兴中盛弹簧有限公司</v>
          </cell>
          <cell r="F52" t="str">
            <v>4种靠背</v>
          </cell>
          <cell r="G52">
            <v>1</v>
          </cell>
        </row>
        <row r="53">
          <cell r="B53" t="str">
            <v>SHT0011014</v>
          </cell>
          <cell r="C53" t="str">
            <v>钢丝焊接总成</v>
          </cell>
          <cell r="D53" t="str">
            <v>海兴中盛弹簧有限公司</v>
          </cell>
          <cell r="F53" t="str">
            <v>座框骨架总成（2452）</v>
          </cell>
          <cell r="G53">
            <v>1</v>
          </cell>
        </row>
        <row r="54">
          <cell r="B54" t="str">
            <v>SHT0011260</v>
          </cell>
          <cell r="C54" t="str">
            <v>面套钩挂钢丝</v>
          </cell>
          <cell r="D54" t="str">
            <v>海兴中盛弹簧有限公司</v>
          </cell>
          <cell r="F54" t="str">
            <v>3种靠背（主高、低、副高）</v>
          </cell>
          <cell r="G54">
            <v>1</v>
          </cell>
        </row>
        <row r="55">
          <cell r="B55" t="str">
            <v>BSP0010013</v>
          </cell>
          <cell r="C55" t="str">
            <v>滑轨解锁机构回位簧</v>
          </cell>
          <cell r="D55" t="str">
            <v>海兴中盛弹簧有限公司</v>
          </cell>
          <cell r="F55" t="str">
            <v>冲压车间用  铆接滑轨</v>
          </cell>
          <cell r="G55">
            <v>2</v>
          </cell>
        </row>
        <row r="56">
          <cell r="B56" t="str">
            <v>BPC0000019</v>
          </cell>
          <cell r="C56" t="str">
            <v>PVC管(防护胶管)</v>
          </cell>
          <cell r="D56" t="str">
            <v>河北宏广橡塑金属制品有限公司</v>
          </cell>
          <cell r="F56" t="str">
            <v>正、副底座</v>
          </cell>
          <cell r="G56">
            <v>0.55000000000000004</v>
          </cell>
        </row>
        <row r="57">
          <cell r="B57" t="str">
            <v>SHT0011031</v>
          </cell>
          <cell r="C57" t="str">
            <v>H6副司机座椅底支架上板</v>
          </cell>
          <cell r="D57" t="str">
            <v>河北利达金属制品集团有限公司</v>
          </cell>
          <cell r="F57" t="str">
            <v>副司机底支架</v>
          </cell>
          <cell r="G57">
            <v>1</v>
          </cell>
        </row>
        <row r="58">
          <cell r="B58" t="str">
            <v>SHT0010286</v>
          </cell>
          <cell r="C58" t="str">
            <v>H6司机滑轨解锁手柄</v>
          </cell>
          <cell r="D58" t="str">
            <v>河北新强力机械制造有限公司</v>
          </cell>
          <cell r="F58" t="str">
            <v>正、副底座</v>
          </cell>
          <cell r="G58">
            <v>1</v>
          </cell>
        </row>
        <row r="59">
          <cell r="B59" t="str">
            <v>SHT0010383</v>
          </cell>
          <cell r="C59" t="str">
            <v>仰角调节拉线</v>
          </cell>
          <cell r="D59" t="str">
            <v>河北亿泽汽车零部件科技有限公司</v>
          </cell>
          <cell r="F59" t="str">
            <v>正、副底座</v>
          </cell>
          <cell r="G59">
            <v>1</v>
          </cell>
        </row>
        <row r="60">
          <cell r="B60" t="str">
            <v>SHT0011391</v>
          </cell>
          <cell r="C60" t="str">
            <v>锁止板</v>
          </cell>
          <cell r="D60" t="str">
            <v>湖北伟世通</v>
          </cell>
          <cell r="F60" t="str">
            <v>冲压车间用  铆接滑轨</v>
          </cell>
          <cell r="G60">
            <v>1</v>
          </cell>
        </row>
        <row r="61">
          <cell r="B61" t="str">
            <v>TMA0000283</v>
          </cell>
          <cell r="C61" t="str">
            <v>泡沫片45*45</v>
          </cell>
          <cell r="D61" t="str">
            <v>黄骅市保俊成复合彩印厂</v>
          </cell>
          <cell r="F61" t="str">
            <v>电泳用</v>
          </cell>
          <cell r="G61">
            <v>2</v>
          </cell>
        </row>
        <row r="62">
          <cell r="B62" t="str">
            <v>SHT0010052</v>
          </cell>
          <cell r="C62" t="str">
            <v>阻尼器上固定钣金（小河马）</v>
          </cell>
          <cell r="D62" t="str">
            <v>黄骅市成卓汽车部件厂</v>
          </cell>
          <cell r="F62" t="str">
            <v>H6绞架</v>
          </cell>
          <cell r="G62">
            <v>2</v>
          </cell>
        </row>
        <row r="63">
          <cell r="B63" t="str">
            <v>SHT0010069</v>
          </cell>
          <cell r="C63" t="str">
            <v>蜗簧下固定钣金</v>
          </cell>
          <cell r="D63" t="str">
            <v>黄骅市成卓汽车部件厂</v>
          </cell>
          <cell r="F63" t="str">
            <v>4种靠背</v>
          </cell>
          <cell r="G63">
            <v>1</v>
          </cell>
        </row>
        <row r="64">
          <cell r="B64" t="str">
            <v>SHT0010136</v>
          </cell>
          <cell r="C64" t="str">
            <v>座盆调节限位钣金</v>
          </cell>
          <cell r="D64" t="str">
            <v>黄骅市成卓汽车部件厂</v>
          </cell>
          <cell r="F64" t="str">
            <v>正、副座框</v>
          </cell>
          <cell r="G64">
            <v>1</v>
          </cell>
        </row>
        <row r="65">
          <cell r="B65" t="str">
            <v>SHT0010192</v>
          </cell>
          <cell r="C65" t="str">
            <v>蜗簧固定钣金片2（小船）</v>
          </cell>
          <cell r="D65" t="str">
            <v>黄骅市成卓汽车部件厂</v>
          </cell>
          <cell r="F65" t="str">
            <v>4种靠背</v>
          </cell>
          <cell r="G65">
            <v>1</v>
          </cell>
        </row>
        <row r="66">
          <cell r="B66" t="str">
            <v>SHT0010220</v>
          </cell>
          <cell r="C66" t="str">
            <v>仰角连杆2</v>
          </cell>
          <cell r="D66" t="str">
            <v>黄骅市成卓汽车部件厂</v>
          </cell>
          <cell r="F66" t="str">
            <v>正、副底座</v>
          </cell>
          <cell r="G66">
            <v>2</v>
          </cell>
        </row>
        <row r="67">
          <cell r="B67" t="str">
            <v>SHT0010226</v>
          </cell>
          <cell r="C67" t="str">
            <v>仰角连杆3左侧钣金</v>
          </cell>
          <cell r="D67" t="str">
            <v>黄骅市成卓汽车部件厂</v>
          </cell>
          <cell r="F67" t="str">
            <v>正、副仰角连杆</v>
          </cell>
          <cell r="G67">
            <v>1</v>
          </cell>
        </row>
        <row r="68">
          <cell r="B68" t="str">
            <v>SHT0010227</v>
          </cell>
          <cell r="C68" t="str">
            <v>仰角连杆3右侧钣金</v>
          </cell>
          <cell r="D68" t="str">
            <v>黄骅市成卓汽车部件厂</v>
          </cell>
          <cell r="F68" t="str">
            <v>正、副仰角连杆</v>
          </cell>
          <cell r="G68">
            <v>1</v>
          </cell>
        </row>
        <row r="69">
          <cell r="B69" t="str">
            <v>SHT0010306</v>
          </cell>
          <cell r="C69" t="str">
            <v>阻尼器下固定钣金焊接总成（鸟头）</v>
          </cell>
          <cell r="D69" t="str">
            <v>黄骅市成卓汽车部件厂</v>
          </cell>
          <cell r="F69" t="str">
            <v>H6绞架</v>
          </cell>
          <cell r="G69">
            <v>1</v>
          </cell>
        </row>
        <row r="70">
          <cell r="B70" t="str">
            <v>SHT0010890</v>
          </cell>
          <cell r="C70" t="str">
            <v>翻转限位钣金安装轴（小的）</v>
          </cell>
          <cell r="D70" t="str">
            <v>黄骅市成卓汽车部件厂</v>
          </cell>
          <cell r="F70" t="str">
            <v>副驾低配靠背</v>
          </cell>
          <cell r="G70">
            <v>1</v>
          </cell>
        </row>
        <row r="71">
          <cell r="B71" t="str">
            <v>SHT0011112</v>
          </cell>
          <cell r="C71" t="str">
            <v>安全带卷收器固定钣金焊接总成（口在下）</v>
          </cell>
          <cell r="D71" t="str">
            <v>黄骅市成卓汽车部件厂</v>
          </cell>
          <cell r="F71" t="str">
            <v>正底座</v>
          </cell>
          <cell r="G71">
            <v>1</v>
          </cell>
        </row>
        <row r="72">
          <cell r="B72" t="str">
            <v>SHT0011416</v>
          </cell>
          <cell r="C72" t="str">
            <v>副司机安全带卷收器固定板金焊接总成（口在上）</v>
          </cell>
          <cell r="D72" t="str">
            <v>黄骅市成卓汽车部件厂</v>
          </cell>
          <cell r="F72" t="str">
            <v>副底座</v>
          </cell>
          <cell r="G72">
            <v>1</v>
          </cell>
        </row>
        <row r="73">
          <cell r="B73" t="str">
            <v>SHT0010134</v>
          </cell>
          <cell r="C73" t="str">
            <v>坐盆延伸固定钣金</v>
          </cell>
          <cell r="D73" t="str">
            <v>黄骅市再兴汽车配件有限公司</v>
          </cell>
          <cell r="F73" t="str">
            <v>正、副座框</v>
          </cell>
          <cell r="G73">
            <v>2</v>
          </cell>
        </row>
        <row r="74">
          <cell r="B74" t="str">
            <v>SHT0010240</v>
          </cell>
          <cell r="C74" t="str">
            <v>防尘罩支撑板金</v>
          </cell>
          <cell r="D74" t="str">
            <v>黄骅市再兴汽车配件有限公司</v>
          </cell>
          <cell r="F74" t="str">
            <v>正、副底座</v>
          </cell>
          <cell r="G74">
            <v>4</v>
          </cell>
        </row>
        <row r="75">
          <cell r="B75" t="str">
            <v>SHT0010261</v>
          </cell>
          <cell r="C75" t="str">
            <v>罩壳固定钣金</v>
          </cell>
          <cell r="D75" t="str">
            <v>黄骅市再兴汽车配件有限公司</v>
          </cell>
          <cell r="F75" t="str">
            <v>正、副座框</v>
          </cell>
          <cell r="G75">
            <v>2</v>
          </cell>
        </row>
        <row r="76">
          <cell r="B76" t="str">
            <v>SHT0010699</v>
          </cell>
          <cell r="C76" t="str">
            <v>橡胶垫安装支架</v>
          </cell>
          <cell r="D76" t="str">
            <v>黄骅市再兴汽车配件有限公司</v>
          </cell>
          <cell r="F76" t="str">
            <v>座框骨架总成（2452）</v>
          </cell>
          <cell r="G76">
            <v>2</v>
          </cell>
        </row>
        <row r="77">
          <cell r="B77" t="str">
            <v>SHT0010786</v>
          </cell>
          <cell r="C77" t="str">
            <v>罩壳固定板金片</v>
          </cell>
          <cell r="D77" t="str">
            <v>黄骅市再兴汽车配件有限公司</v>
          </cell>
          <cell r="F77" t="str">
            <v>4种靠背</v>
          </cell>
          <cell r="G77">
            <v>2</v>
          </cell>
        </row>
        <row r="78">
          <cell r="B78" t="str">
            <v>SHT0010909</v>
          </cell>
          <cell r="C78" t="str">
            <v>靠背调节角度限位片-副边</v>
          </cell>
          <cell r="D78" t="str">
            <v>黄骅市正大纺织机械配件厂</v>
          </cell>
          <cell r="F78" t="str">
            <v>副驾低配靠背</v>
          </cell>
          <cell r="G78">
            <v>1</v>
          </cell>
        </row>
        <row r="79">
          <cell r="B79" t="str">
            <v>SHT0010910</v>
          </cell>
          <cell r="C79" t="str">
            <v>靠背调节角度限位片-主边</v>
          </cell>
          <cell r="D79" t="str">
            <v>黄骅市正大纺织机械配件厂</v>
          </cell>
          <cell r="F79" t="str">
            <v>副驾低配靠背</v>
          </cell>
          <cell r="G79">
            <v>1</v>
          </cell>
        </row>
        <row r="80">
          <cell r="B80" t="str">
            <v>SHT0010283</v>
          </cell>
          <cell r="C80" t="str">
            <v>滑轨</v>
          </cell>
          <cell r="D80" t="str">
            <v>江苏力乐汽车部件股份有限公司</v>
          </cell>
          <cell r="F80" t="str">
            <v>正、副底座</v>
          </cell>
          <cell r="G80">
            <v>2</v>
          </cell>
        </row>
        <row r="81">
          <cell r="B81" t="str">
            <v>SHT0010208</v>
          </cell>
          <cell r="C81" t="str">
            <v>减震器上框支架T型</v>
          </cell>
          <cell r="D81" t="str">
            <v>江苏凌派通信科技有限公司</v>
          </cell>
          <cell r="F81" t="str">
            <v>上框侧支架（一个底座用2上框侧支架）</v>
          </cell>
          <cell r="G81">
            <v>1</v>
          </cell>
        </row>
        <row r="82">
          <cell r="B82" t="str">
            <v>SHT0010218</v>
          </cell>
          <cell r="C82" t="str">
            <v>减震器连接异性螺母</v>
          </cell>
          <cell r="D82" t="str">
            <v>江苏凌派通信科技有限公司</v>
          </cell>
          <cell r="F82" t="str">
            <v>正、副底座</v>
          </cell>
          <cell r="G82">
            <v>14</v>
          </cell>
        </row>
        <row r="83">
          <cell r="B83" t="str">
            <v>SHT0010219</v>
          </cell>
          <cell r="C83" t="str">
            <v>仰角连接异型螺母</v>
          </cell>
          <cell r="D83" t="str">
            <v>江苏凌派通信科技有限公司</v>
          </cell>
          <cell r="F83" t="str">
            <v>正、副底座</v>
          </cell>
          <cell r="G83">
            <v>2</v>
          </cell>
        </row>
        <row r="84">
          <cell r="B84" t="str">
            <v>SHT0010313</v>
          </cell>
          <cell r="C84" t="str">
            <v>阻尼器上连接螺栓</v>
          </cell>
          <cell r="D84" t="str">
            <v>江苏凌派通信科技有限公司</v>
          </cell>
          <cell r="F84" t="str">
            <v>正、副底座</v>
          </cell>
          <cell r="G84">
            <v>1</v>
          </cell>
        </row>
        <row r="85">
          <cell r="B85" t="str">
            <v>SHT0010314</v>
          </cell>
          <cell r="C85" t="str">
            <v>阻尼器下连接螺栓</v>
          </cell>
          <cell r="D85" t="str">
            <v>江苏凌派通信科技有限公司</v>
          </cell>
          <cell r="F85" t="str">
            <v>正、副底座</v>
          </cell>
          <cell r="G85">
            <v>1</v>
          </cell>
        </row>
        <row r="86">
          <cell r="B86" t="str">
            <v>SHT0010315</v>
          </cell>
          <cell r="C86" t="str">
            <v>座框减震器连接轴</v>
          </cell>
          <cell r="D86" t="str">
            <v>江苏凌派通信科技有限公司</v>
          </cell>
          <cell r="F86" t="str">
            <v>正、副底座</v>
          </cell>
          <cell r="G86">
            <v>2</v>
          </cell>
        </row>
        <row r="87">
          <cell r="B87" t="str">
            <v>SHT0010319</v>
          </cell>
          <cell r="C87" t="str">
            <v>H6减震器上框连接螺栓</v>
          </cell>
          <cell r="D87" t="str">
            <v>江苏凌派通信科技有限公司</v>
          </cell>
          <cell r="F87" t="str">
            <v>正、副底座</v>
          </cell>
          <cell r="G87">
            <v>6</v>
          </cell>
        </row>
        <row r="88">
          <cell r="B88" t="str">
            <v>SHT0010843</v>
          </cell>
          <cell r="C88" t="str">
            <v>座框仰角固定螺栓</v>
          </cell>
          <cell r="D88" t="str">
            <v>江苏凌派通信科技有限公司</v>
          </cell>
          <cell r="F88" t="str">
            <v>正、副底座</v>
          </cell>
          <cell r="G88">
            <v>2</v>
          </cell>
        </row>
        <row r="89">
          <cell r="B89" t="str">
            <v>SHT0010256</v>
          </cell>
          <cell r="C89" t="str">
            <v>调节器解锁钣金（钥匙）</v>
          </cell>
          <cell r="D89" t="str">
            <v>江苏全盛座舱技术股份有限公司</v>
          </cell>
          <cell r="F89" t="str">
            <v>4种靠背</v>
          </cell>
          <cell r="G89">
            <v>1</v>
          </cell>
        </row>
        <row r="90">
          <cell r="B90" t="str">
            <v>TAT0010102</v>
          </cell>
          <cell r="C90" t="str">
            <v>H6正驾底支驾隔板</v>
          </cell>
          <cell r="D90" t="str">
            <v>街西纸箱厂</v>
          </cell>
          <cell r="F90" t="str">
            <v>电泳用</v>
          </cell>
        </row>
        <row r="91">
          <cell r="B91" t="str">
            <v>TAT0010103</v>
          </cell>
          <cell r="C91" t="str">
            <v>H6副驾底支驾隔板</v>
          </cell>
          <cell r="D91" t="str">
            <v>街西纸箱厂</v>
          </cell>
          <cell r="F91" t="str">
            <v>电泳用</v>
          </cell>
        </row>
        <row r="92">
          <cell r="B92" t="str">
            <v>BAS0010013</v>
          </cell>
          <cell r="C92" t="str">
            <v>金属轴套</v>
          </cell>
          <cell r="D92" t="str">
            <v>明阳科技(苏州)股份有限公司</v>
          </cell>
          <cell r="F92" t="str">
            <v>冲压车间用  铆接滑轨</v>
          </cell>
          <cell r="G92">
            <v>1</v>
          </cell>
        </row>
        <row r="93">
          <cell r="B93" t="str">
            <v>SHT0014099</v>
          </cell>
          <cell r="C93" t="str">
            <v>H6左侧加强板</v>
          </cell>
          <cell r="D93" t="str">
            <v>泊头市捷润五金制品有限公司</v>
          </cell>
          <cell r="F93" t="str">
            <v>牛头用</v>
          </cell>
          <cell r="G93">
            <v>1</v>
          </cell>
        </row>
        <row r="94">
          <cell r="B94" t="str">
            <v>SHT0014100</v>
          </cell>
          <cell r="C94" t="str">
            <v>H6右侧加强板</v>
          </cell>
          <cell r="D94" t="str">
            <v>泊头市捷润五金制品有限公司</v>
          </cell>
          <cell r="F94" t="str">
            <v>牛头用</v>
          </cell>
          <cell r="G94">
            <v>1</v>
          </cell>
        </row>
        <row r="95">
          <cell r="B95" t="str">
            <v>BCL0010019</v>
          </cell>
          <cell r="C95" t="str">
            <v>黑色防护毛毡50*50*1.3</v>
          </cell>
          <cell r="D95" t="str">
            <v>曲阜陆航座椅辅料有限公司</v>
          </cell>
          <cell r="F95" t="str">
            <v>正、副底座</v>
          </cell>
          <cell r="G95">
            <v>1</v>
          </cell>
        </row>
        <row r="96">
          <cell r="B96" t="str">
            <v>BCL0010020</v>
          </cell>
          <cell r="C96" t="str">
            <v>黑色防护毛毡15*30*1.3</v>
          </cell>
          <cell r="D96" t="str">
            <v>曲阜陆航座椅辅料有限公司</v>
          </cell>
          <cell r="F96" t="str">
            <v>正、副底座</v>
          </cell>
          <cell r="G96">
            <v>1</v>
          </cell>
        </row>
        <row r="97">
          <cell r="B97" t="str">
            <v>SHT0014990</v>
          </cell>
          <cell r="C97" t="str">
            <v>黑色防护毛毡15*15</v>
          </cell>
          <cell r="D97" t="str">
            <v>曲阜陆航座椅辅料有限公司</v>
          </cell>
          <cell r="F97" t="str">
            <v>正、副底座</v>
          </cell>
          <cell r="G97">
            <v>2</v>
          </cell>
        </row>
        <row r="98">
          <cell r="B98" t="str">
            <v>SHT0010231</v>
          </cell>
          <cell r="C98" t="str">
            <v>防尘罩</v>
          </cell>
          <cell r="D98" t="str">
            <v>日照浩利橡塑有限公司</v>
          </cell>
          <cell r="F98" t="str">
            <v>正、副底座</v>
          </cell>
          <cell r="G98">
            <v>1</v>
          </cell>
        </row>
        <row r="99">
          <cell r="B99" t="str">
            <v>SHT0010816</v>
          </cell>
          <cell r="C99" t="str">
            <v>仰角下限位胶敦</v>
          </cell>
          <cell r="D99" t="str">
            <v>日照浩利橡塑有限公司</v>
          </cell>
          <cell r="F99" t="str">
            <v>正、副底座</v>
          </cell>
          <cell r="G99">
            <v>2</v>
          </cell>
        </row>
        <row r="100">
          <cell r="B100" t="str">
            <v>SHT0013932</v>
          </cell>
          <cell r="C100" t="str">
            <v>座椅下限位缓冲块</v>
          </cell>
          <cell r="D100" t="str">
            <v>日照浩利橡塑有限公司</v>
          </cell>
          <cell r="F100" t="str">
            <v>正、副底座</v>
          </cell>
          <cell r="G100">
            <v>2</v>
          </cell>
        </row>
        <row r="101">
          <cell r="B101" t="str">
            <v>SHT0013995</v>
          </cell>
          <cell r="C101" t="str">
            <v>上限位缓冲块</v>
          </cell>
          <cell r="D101" t="str">
            <v>日照浩利橡塑有限公司</v>
          </cell>
          <cell r="F101" t="str">
            <v>正、副底座</v>
          </cell>
          <cell r="G101">
            <v>2</v>
          </cell>
        </row>
        <row r="102">
          <cell r="B102" t="str">
            <v>SHT0010207</v>
          </cell>
          <cell r="C102" t="str">
            <v>座框旋转轴轴套</v>
          </cell>
          <cell r="D102" t="str">
            <v>瑞安市精艺标准件有限公司</v>
          </cell>
          <cell r="F102" t="str">
            <v>上框侧支架（一个底座用2上框侧支架）</v>
          </cell>
          <cell r="G102">
            <v>1</v>
          </cell>
        </row>
        <row r="103">
          <cell r="B103" t="str">
            <v>SHT0010225</v>
          </cell>
          <cell r="C103" t="str">
            <v>仰角连杆轴</v>
          </cell>
          <cell r="D103" t="str">
            <v>瑞安市精艺标准件有限公司</v>
          </cell>
          <cell r="F103" t="str">
            <v>正、副仰角连杆</v>
          </cell>
          <cell r="G103">
            <v>2</v>
          </cell>
        </row>
        <row r="104">
          <cell r="B104" t="str">
            <v>SHT0010829</v>
          </cell>
          <cell r="C104" t="str">
            <v>仰角小齿板连接螺母</v>
          </cell>
          <cell r="D104" t="str">
            <v>上海纳特汽车标准件有限公司</v>
          </cell>
          <cell r="F104" t="str">
            <v>正、副底座</v>
          </cell>
          <cell r="G104">
            <v>2</v>
          </cell>
        </row>
        <row r="105">
          <cell r="B105" t="str">
            <v>SHT0014932</v>
          </cell>
          <cell r="C105" t="str">
            <v>仰角小齿板固定螺栓</v>
          </cell>
          <cell r="D105" t="str">
            <v>上海纳特汽车标准件有限公司</v>
          </cell>
          <cell r="F105" t="str">
            <v>正、副底座</v>
          </cell>
          <cell r="G105">
            <v>2</v>
          </cell>
        </row>
        <row r="106">
          <cell r="B106" t="str">
            <v>SHT0010895</v>
          </cell>
          <cell r="C106" t="str">
            <v>开口挡圈φ16</v>
          </cell>
          <cell r="D106" t="str">
            <v>上锐(常州)供应链管理有限公司</v>
          </cell>
          <cell r="F106" t="str">
            <v>副驾低配靠背</v>
          </cell>
          <cell r="G106">
            <v>2</v>
          </cell>
        </row>
        <row r="107">
          <cell r="B107" t="str">
            <v>BFA0000285</v>
          </cell>
          <cell r="C107" t="str">
            <v>开口挡圈φ4镀黑锌</v>
          </cell>
          <cell r="D107" t="str">
            <v>上锐(常州)供应链管理有限公司</v>
          </cell>
          <cell r="F107" t="str">
            <v>正、副底座+轻卡线</v>
          </cell>
          <cell r="G107">
            <v>1</v>
          </cell>
        </row>
        <row r="108">
          <cell r="B108" t="str">
            <v>BFA0010018</v>
          </cell>
          <cell r="C108" t="str">
            <v>碳钢外六角全牙螺栓8*25</v>
          </cell>
          <cell r="D108" t="str">
            <v>上锐(常州)供应链管理有限公司</v>
          </cell>
          <cell r="F108" t="str">
            <v>3种靠背（主高、低、副高）</v>
          </cell>
          <cell r="G108">
            <v>4</v>
          </cell>
        </row>
        <row r="109">
          <cell r="B109" t="str">
            <v>BFA0010021</v>
          </cell>
          <cell r="C109" t="str">
            <v>内六角花形盘头螺钉M6*12不锈钢</v>
          </cell>
          <cell r="D109" t="str">
            <v>上锐(常州)供应链管理有限公司</v>
          </cell>
          <cell r="F109" t="str">
            <v>正、副底座</v>
          </cell>
          <cell r="G109">
            <v>4</v>
          </cell>
        </row>
        <row r="110">
          <cell r="B110" t="str">
            <v>BFA0010022</v>
          </cell>
          <cell r="C110" t="str">
            <v>开口挡圈5个</v>
          </cell>
          <cell r="D110" t="str">
            <v>上锐(常州)供应链管理有限公司</v>
          </cell>
          <cell r="F110" t="str">
            <v>正、副底座</v>
          </cell>
          <cell r="G110">
            <v>3</v>
          </cell>
        </row>
        <row r="111">
          <cell r="B111" t="str">
            <v>BFA0010023</v>
          </cell>
          <cell r="C111" t="str">
            <v>内六角圆柱头螺钉6*45</v>
          </cell>
          <cell r="D111" t="str">
            <v>上锐(常州)供应链管理有限公司</v>
          </cell>
          <cell r="F111" t="str">
            <v>正、副底座</v>
          </cell>
          <cell r="G111">
            <v>4</v>
          </cell>
        </row>
        <row r="112">
          <cell r="B112" t="str">
            <v>BFA0010025</v>
          </cell>
          <cell r="C112" t="str">
            <v>全金属六角法兰面锁紧螺母6个</v>
          </cell>
          <cell r="D112" t="str">
            <v>上锐(常州)供应链管理有限公司</v>
          </cell>
          <cell r="F112" t="str">
            <v>正、副底座</v>
          </cell>
          <cell r="G112">
            <v>4</v>
          </cell>
        </row>
        <row r="113">
          <cell r="B113" t="str">
            <v>BFA0010026</v>
          </cell>
          <cell r="C113" t="str">
            <v>大垫圈6个</v>
          </cell>
          <cell r="D113" t="str">
            <v>上锐(常州)供应链管理有限公司</v>
          </cell>
          <cell r="F113" t="str">
            <v>正、副底座</v>
          </cell>
          <cell r="G113">
            <v>4</v>
          </cell>
        </row>
        <row r="114">
          <cell r="B114" t="str">
            <v>BFA0010027</v>
          </cell>
          <cell r="C114" t="str">
            <v>内六角花形圆柱头螺钉8*16</v>
          </cell>
          <cell r="D114" t="str">
            <v>上锐(常州)供应链管理有限公司</v>
          </cell>
          <cell r="F114" t="str">
            <v>正、副底座</v>
          </cell>
          <cell r="G114">
            <v>3</v>
          </cell>
        </row>
        <row r="115">
          <cell r="B115" t="str">
            <v>BFA0010040</v>
          </cell>
          <cell r="C115" t="str">
            <v>内梅花盘头带介自攻螺钉（转功能件库）</v>
          </cell>
          <cell r="D115" t="str">
            <v>上锐(常州)供应链管理有限公司</v>
          </cell>
          <cell r="F115" t="str">
            <v>正、副底座</v>
          </cell>
          <cell r="G115">
            <v>1</v>
          </cell>
        </row>
        <row r="116">
          <cell r="B116" t="str">
            <v>BFA0010041</v>
          </cell>
          <cell r="C116" t="str">
            <v>弹簧开口挡圈(M8)</v>
          </cell>
          <cell r="D116" t="str">
            <v>上锐(常州)供应链管理有限公司</v>
          </cell>
          <cell r="F116" t="str">
            <v>4种靠背</v>
          </cell>
          <cell r="G116">
            <v>1</v>
          </cell>
        </row>
        <row r="117">
          <cell r="B117" t="str">
            <v>BFA0010081</v>
          </cell>
          <cell r="C117" t="str">
            <v>碳钢圆柱头内六角全螺纹螺栓6*16</v>
          </cell>
          <cell r="D117" t="str">
            <v>上锐(常州)供应链管理有限公司</v>
          </cell>
          <cell r="F117" t="str">
            <v>正、副底座</v>
          </cell>
          <cell r="G117">
            <v>2</v>
          </cell>
        </row>
        <row r="118">
          <cell r="B118" t="str">
            <v>BFA0010096</v>
          </cell>
          <cell r="C118" t="str">
            <v>全钢大帽抽芯铆钉4.8×16-16</v>
          </cell>
          <cell r="D118" t="str">
            <v>上锐(常州)供应链管理有限公司</v>
          </cell>
          <cell r="F118" t="str">
            <v>正、副底座</v>
          </cell>
          <cell r="G118">
            <v>4</v>
          </cell>
        </row>
        <row r="119">
          <cell r="B119" t="str">
            <v>BFA0010097</v>
          </cell>
          <cell r="C119" t="str">
            <v>全钢开口型平圆头抽芯铆钉</v>
          </cell>
          <cell r="D119" t="str">
            <v>上锐(常州)供应链管理有限公司</v>
          </cell>
          <cell r="F119" t="str">
            <v>正、副底座</v>
          </cell>
          <cell r="G119">
            <v>4</v>
          </cell>
        </row>
        <row r="120">
          <cell r="B120" t="str">
            <v>BFA0010105</v>
          </cell>
          <cell r="C120" t="str">
            <v>碳钢平垫m10</v>
          </cell>
          <cell r="D120" t="str">
            <v>上锐(常州)供应链管理有限公司</v>
          </cell>
          <cell r="F120" t="str">
            <v>正、副底座</v>
          </cell>
          <cell r="G120">
            <v>1</v>
          </cell>
        </row>
        <row r="121">
          <cell r="B121" t="str">
            <v>BFA0010062</v>
          </cell>
          <cell r="C121" t="str">
            <v>M8焊接方螺母</v>
          </cell>
          <cell r="D121" t="str">
            <v>上锐(常州)供应链管理有限公司</v>
          </cell>
          <cell r="F121" t="str">
            <v>主驾高配靠背用3+主驾低配背用2+副驾高配背用2+副司机地支架用2+司机地支架用6+正副减震器上框后横梁每种用3</v>
          </cell>
        </row>
        <row r="122">
          <cell r="B122" t="str">
            <v>BFA0000316</v>
          </cell>
          <cell r="C122" t="str">
            <v>M6焊接方螺母</v>
          </cell>
          <cell r="D122" t="str">
            <v>上锐(常州)供应链管理有限公司</v>
          </cell>
          <cell r="E122">
            <v>22000</v>
          </cell>
          <cell r="F122" t="str">
            <v>正、副座框</v>
          </cell>
        </row>
        <row r="123">
          <cell r="B123" t="str">
            <v>SHT0011408</v>
          </cell>
          <cell r="C123" t="str">
            <v>7/16法兰螺母</v>
          </cell>
          <cell r="D123" t="str">
            <v>上锐(常州)供应链管理有限公司</v>
          </cell>
          <cell r="F123" t="str">
            <v>4种靠背</v>
          </cell>
          <cell r="G123">
            <v>2</v>
          </cell>
        </row>
        <row r="124">
          <cell r="B124" t="str">
            <v>BFA0000400</v>
          </cell>
          <cell r="C124" t="str">
            <v>7/16焊接螺母</v>
          </cell>
          <cell r="D124" t="str">
            <v>上锐(常州)供应链管理有限公司</v>
          </cell>
          <cell r="F124" t="str">
            <v>牛头用1+主驾低配靠背1+副驾高配1+副驾低配1</v>
          </cell>
        </row>
        <row r="125">
          <cell r="B125" t="str">
            <v>sht0011934</v>
          </cell>
          <cell r="C125" t="str">
            <v>可调阻尼器总成</v>
          </cell>
          <cell r="D125" t="str">
            <v>苏世博(南京)减振系统有限公司</v>
          </cell>
          <cell r="F125" t="str">
            <v>正、副底座</v>
          </cell>
          <cell r="G125">
            <v>1</v>
          </cell>
        </row>
        <row r="126">
          <cell r="B126" t="str">
            <v>SHT0014511</v>
          </cell>
          <cell r="C126" t="str">
            <v>阻尼器金属轴（内支撑柱）</v>
          </cell>
          <cell r="D126" t="str">
            <v>苏世博(南京)减振系统有限公司</v>
          </cell>
          <cell r="F126" t="str">
            <v>正、副底座</v>
          </cell>
          <cell r="G126">
            <v>2</v>
          </cell>
        </row>
        <row r="127">
          <cell r="B127" t="str">
            <v>SHT0010408</v>
          </cell>
          <cell r="C127" t="str">
            <v>坐垫翻折支撑轴套</v>
          </cell>
          <cell r="D127" t="str">
            <v>文安县恒德汽车座椅制造有限公司</v>
          </cell>
          <cell r="F127" t="str">
            <v>副驾低配靠背</v>
          </cell>
          <cell r="G127">
            <v>2</v>
          </cell>
        </row>
        <row r="128">
          <cell r="B128" t="str">
            <v>SHT0010228</v>
          </cell>
          <cell r="C128" t="str">
            <v>仰角锁止钣金（V型带齿）</v>
          </cell>
          <cell r="D128" t="str">
            <v>无锡全盛仁安</v>
          </cell>
          <cell r="F128" t="str">
            <v>正、副仰角连杆</v>
          </cell>
          <cell r="G128">
            <v>1</v>
          </cell>
        </row>
        <row r="129">
          <cell r="B129" t="str">
            <v>SHT0010258</v>
          </cell>
          <cell r="C129" t="str">
            <v>仰角解锁铸件</v>
          </cell>
          <cell r="D129" t="str">
            <v>无锡市汇源机械科技有限公司</v>
          </cell>
          <cell r="F129" t="str">
            <v>3种靠背（主高、低、副高）</v>
          </cell>
          <cell r="G129">
            <v>1</v>
          </cell>
        </row>
        <row r="130">
          <cell r="B130" t="str">
            <v>SHT0010257</v>
          </cell>
          <cell r="C130" t="str">
            <v>靠背调节铸件</v>
          </cell>
          <cell r="D130" t="str">
            <v>无锡市汇源机械科技有限公司</v>
          </cell>
          <cell r="F130" t="str">
            <v>4种靠背</v>
          </cell>
          <cell r="G130">
            <v>1</v>
          </cell>
        </row>
        <row r="131">
          <cell r="B131" t="str">
            <v>SHT0010798</v>
          </cell>
          <cell r="C131" t="str">
            <v>靠背调节铸件（福田）</v>
          </cell>
          <cell r="D131" t="str">
            <v>无锡市汇源机械科技有限公司</v>
          </cell>
          <cell r="F131" t="str">
            <v>副驾低配靠背</v>
          </cell>
          <cell r="G131">
            <v>1</v>
          </cell>
        </row>
        <row r="132">
          <cell r="B132" t="str">
            <v>SHT0011396</v>
          </cell>
          <cell r="C132" t="str">
            <v>左侧铸压头</v>
          </cell>
          <cell r="D132" t="str">
            <v>无锡市汇源机械科技有限公司</v>
          </cell>
          <cell r="F132" t="str">
            <v>正、副底座</v>
          </cell>
          <cell r="G132">
            <v>1</v>
          </cell>
        </row>
        <row r="133">
          <cell r="B133" t="str">
            <v>SHT0011594</v>
          </cell>
          <cell r="C133" t="str">
            <v>右侧铸压头</v>
          </cell>
          <cell r="D133" t="str">
            <v>无锡市汇源机械科技有限公司</v>
          </cell>
          <cell r="F133" t="str">
            <v>正、副底座</v>
          </cell>
          <cell r="G133">
            <v>1</v>
          </cell>
        </row>
        <row r="134">
          <cell r="B134" t="str">
            <v>BAS0010003</v>
          </cell>
          <cell r="C134" t="str">
            <v>绞架轴套(长的)</v>
          </cell>
          <cell r="D134" t="str">
            <v>易格斯(上海)拖链系统有限公司</v>
          </cell>
          <cell r="F134" t="str">
            <v>H6绞架</v>
          </cell>
          <cell r="G134">
            <v>2</v>
          </cell>
        </row>
        <row r="135">
          <cell r="B135" t="str">
            <v>BAS0010005</v>
          </cell>
          <cell r="C135" t="str">
            <v>仰角连杆3轴套</v>
          </cell>
          <cell r="D135" t="str">
            <v>易格斯(上海)拖链系统有限公司</v>
          </cell>
          <cell r="F135" t="str">
            <v>正、副底座</v>
          </cell>
          <cell r="G135">
            <v>6</v>
          </cell>
        </row>
        <row r="136">
          <cell r="B136" t="str">
            <v>BAS0010006</v>
          </cell>
          <cell r="C136" t="str">
            <v>仰角连杆2塑料轴套</v>
          </cell>
          <cell r="D136" t="str">
            <v>注塑</v>
          </cell>
          <cell r="F136" t="str">
            <v>正、副底座</v>
          </cell>
          <cell r="G136">
            <v>4</v>
          </cell>
        </row>
        <row r="137">
          <cell r="B137" t="str">
            <v>BAS0010007</v>
          </cell>
          <cell r="C137" t="str">
            <v>仰角连杆2塑料垫片</v>
          </cell>
          <cell r="D137" t="str">
            <v>注塑</v>
          </cell>
          <cell r="F137" t="str">
            <v>正、副底座</v>
          </cell>
          <cell r="G137">
            <v>4</v>
          </cell>
        </row>
        <row r="138">
          <cell r="B138" t="str">
            <v>SHT0010202</v>
          </cell>
          <cell r="C138" t="str">
            <v>外绞架固定块</v>
          </cell>
          <cell r="D138" t="str">
            <v>注塑</v>
          </cell>
          <cell r="F138" t="str">
            <v>正、副底座</v>
          </cell>
          <cell r="G138">
            <v>2</v>
          </cell>
        </row>
        <row r="139">
          <cell r="B139" t="str">
            <v>SHT0010203</v>
          </cell>
          <cell r="C139" t="str">
            <v>内绞架固定块</v>
          </cell>
          <cell r="D139" t="str">
            <v>注塑</v>
          </cell>
          <cell r="F139" t="str">
            <v>正、副底座</v>
          </cell>
          <cell r="G139">
            <v>2</v>
          </cell>
        </row>
        <row r="140">
          <cell r="B140" t="str">
            <v>SHT0011056</v>
          </cell>
          <cell r="C140" t="str">
            <v>阻尼拨杆连接塑料件</v>
          </cell>
          <cell r="D140" t="str">
            <v>注塑</v>
          </cell>
          <cell r="F140" t="str">
            <v>正、副底座</v>
          </cell>
          <cell r="G140">
            <v>1</v>
          </cell>
        </row>
        <row r="141">
          <cell r="B141" t="str">
            <v>SHT0011500</v>
          </cell>
          <cell r="C141" t="str">
            <v>变阻尼调节拉线支架</v>
          </cell>
          <cell r="D141" t="str">
            <v>注塑</v>
          </cell>
          <cell r="F141" t="str">
            <v>正、副底座</v>
          </cell>
          <cell r="G141">
            <v>1</v>
          </cell>
        </row>
        <row r="142">
          <cell r="B142" t="str">
            <v>SHT0010811</v>
          </cell>
          <cell r="C142" t="str">
            <v>3.0滚轮</v>
          </cell>
          <cell r="D142" t="str">
            <v>上海努辰金属制品有限公司</v>
          </cell>
          <cell r="F142" t="str">
            <v>正、副底座</v>
          </cell>
          <cell r="G142">
            <v>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0.13330548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0.13330548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0.13330548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0.13330548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0.13330548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0.13330548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0.13330548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0.13330548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9.bin"/><Relationship Id="rId4" Type="http://schemas.openxmlformats.org/officeDocument/2006/relationships/comments" Target="../comments3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 codeName="Sheet1"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8">
        <v>1</v>
      </c>
      <c r="B4" s="198" t="s">
        <v>31</v>
      </c>
      <c r="C4" s="198" t="s">
        <v>32</v>
      </c>
      <c r="D4" s="198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9"/>
      <c r="B5" s="199"/>
      <c r="C5" s="199"/>
      <c r="D5" s="199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8">
        <v>2</v>
      </c>
      <c r="B6" s="198" t="s">
        <v>18</v>
      </c>
      <c r="C6" s="198" t="s">
        <v>19</v>
      </c>
      <c r="D6" s="198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9"/>
      <c r="B7" s="199"/>
      <c r="C7" s="199"/>
      <c r="D7" s="199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8">
        <v>3</v>
      </c>
      <c r="B8" s="198" t="s">
        <v>33</v>
      </c>
      <c r="C8" s="198" t="s">
        <v>34</v>
      </c>
      <c r="D8" s="198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9"/>
      <c r="B9" s="199"/>
      <c r="C9" s="199"/>
      <c r="D9" s="199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4" t="s">
        <v>25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</row>
    <row r="11" spans="1:12" ht="78.599999999999994" customHeight="1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2" ht="93" customHeight="1">
      <c r="A12" s="195" t="s">
        <v>13</v>
      </c>
      <c r="B12" s="196"/>
      <c r="C12" s="197" t="s">
        <v>14</v>
      </c>
      <c r="D12" s="197"/>
      <c r="E12" s="194" t="s">
        <v>15</v>
      </c>
      <c r="F12" s="194"/>
      <c r="G12" s="194"/>
      <c r="H12" s="194" t="s">
        <v>16</v>
      </c>
      <c r="I12" s="194"/>
      <c r="J12" s="194" t="s">
        <v>17</v>
      </c>
      <c r="K12" s="194"/>
    </row>
  </sheetData>
  <mergeCells count="20"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 codeName="Sheet10"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4" t="s">
        <v>203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50.4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 codeName="Sheet11"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4" ht="27.75" customHeight="1">
      <c r="I2" s="201" t="s">
        <v>1</v>
      </c>
      <c r="J2" s="201"/>
      <c r="K2" s="201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4" t="s">
        <v>219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4" ht="50.4" customHeight="1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</row>
    <row r="13" spans="1:14" ht="93" customHeight="1">
      <c r="A13" s="195" t="s">
        <v>13</v>
      </c>
      <c r="B13" s="196"/>
      <c r="C13" s="197" t="s">
        <v>14</v>
      </c>
      <c r="D13" s="197"/>
      <c r="E13" s="194" t="s">
        <v>15</v>
      </c>
      <c r="F13" s="194"/>
      <c r="G13" s="194"/>
      <c r="H13" s="194" t="s">
        <v>16</v>
      </c>
      <c r="I13" s="194"/>
      <c r="J13" s="194" t="s">
        <v>17</v>
      </c>
      <c r="K13" s="194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 codeName="Sheet12"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4" ht="27.75" customHeight="1">
      <c r="I2" s="201" t="s">
        <v>1</v>
      </c>
      <c r="J2" s="201"/>
      <c r="K2" s="201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4" t="s">
        <v>238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spans="1:14" ht="32.4" customHeight="1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</row>
    <row r="15" spans="1:14" ht="93" customHeight="1">
      <c r="A15" s="195" t="s">
        <v>13</v>
      </c>
      <c r="B15" s="196"/>
      <c r="C15" s="197" t="s">
        <v>14</v>
      </c>
      <c r="D15" s="197"/>
      <c r="E15" s="194" t="s">
        <v>15</v>
      </c>
      <c r="F15" s="194"/>
      <c r="G15" s="194"/>
      <c r="H15" s="194" t="s">
        <v>16</v>
      </c>
      <c r="I15" s="194"/>
      <c r="J15" s="194" t="s">
        <v>17</v>
      </c>
      <c r="K15" s="194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 codeName="Sheet13"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4" t="s">
        <v>229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50.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 codeName="Sheet14"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4" t="s">
        <v>219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50.4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 codeName="Sheet15"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s="39" customFormat="1" ht="27.75" customHeight="1">
      <c r="M2" s="202" t="s">
        <v>1</v>
      </c>
      <c r="N2" s="202"/>
      <c r="O2" s="202"/>
      <c r="P2" s="202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203" t="s">
        <v>254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</row>
    <row r="40" spans="1:17" s="39" customFormat="1" ht="82.2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</row>
    <row r="41" spans="1:17" s="39" customFormat="1" ht="93" customHeight="1">
      <c r="A41" s="204" t="s">
        <v>13</v>
      </c>
      <c r="B41" s="205"/>
      <c r="C41" s="206" t="s">
        <v>14</v>
      </c>
      <c r="D41" s="206"/>
      <c r="E41" s="206"/>
      <c r="F41" s="207" t="s">
        <v>15</v>
      </c>
      <c r="G41" s="208"/>
      <c r="H41" s="208"/>
      <c r="I41" s="208"/>
      <c r="J41" s="209"/>
      <c r="K41" s="207" t="s">
        <v>16</v>
      </c>
      <c r="L41" s="208"/>
      <c r="M41" s="208"/>
      <c r="N41" s="209"/>
      <c r="O41" s="203" t="s">
        <v>17</v>
      </c>
      <c r="P41" s="203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 codeName="Sheet16"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6" s="39" customFormat="1" ht="27.75" customHeight="1">
      <c r="J2" s="202" t="s">
        <v>1</v>
      </c>
      <c r="K2" s="202"/>
      <c r="L2" s="202"/>
      <c r="T2" s="202" t="s">
        <v>265</v>
      </c>
      <c r="U2" s="202"/>
      <c r="V2" s="202"/>
      <c r="W2" s="202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203" t="s">
        <v>275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26" s="39" customFormat="1" ht="82.2" customHeight="1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6" s="39" customFormat="1" ht="93" customHeight="1">
      <c r="A7" s="204" t="s">
        <v>13</v>
      </c>
      <c r="B7" s="205"/>
      <c r="C7" s="206" t="s">
        <v>14</v>
      </c>
      <c r="D7" s="206"/>
      <c r="E7" s="206"/>
      <c r="F7" s="207" t="s">
        <v>15</v>
      </c>
      <c r="G7" s="208"/>
      <c r="H7" s="208"/>
      <c r="I7" s="207" t="s">
        <v>16</v>
      </c>
      <c r="J7" s="208"/>
      <c r="K7" s="203" t="s">
        <v>17</v>
      </c>
      <c r="L7" s="203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 codeName="Sheet17">
    <pageSetUpPr fitToPage="1"/>
  </sheetPr>
  <dimension ref="A1:X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4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203" t="s">
        <v>283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4" s="39" customFormat="1" ht="96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4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 codeName="Sheet18">
    <pageSetUpPr fitToPage="1"/>
  </sheetPr>
  <dimension ref="A1:AB522"/>
  <sheetViews>
    <sheetView topLeftCell="D9" zoomScale="70" zoomScaleNormal="70" workbookViewId="0">
      <selection activeCell="U4" sqref="U4:U1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19.88671875" style="1" customWidth="1"/>
    <col min="18" max="18" width="22.5546875" style="1" customWidth="1"/>
    <col min="19" max="19" width="11" style="1" customWidth="1"/>
    <col min="20" max="20" width="17.8867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27" s="39" customFormat="1" ht="27.75" customHeight="1">
      <c r="L2" s="202" t="s">
        <v>1</v>
      </c>
      <c r="M2" s="202"/>
      <c r="N2" s="202"/>
      <c r="O2" s="202"/>
      <c r="X2" s="202"/>
      <c r="Y2" s="202"/>
      <c r="Z2" s="202"/>
      <c r="AA2" s="202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95"/>
      <c r="R3" s="83" t="s">
        <v>319</v>
      </c>
      <c r="S3" s="83" t="s">
        <v>939</v>
      </c>
      <c r="T3" s="83" t="s">
        <v>940</v>
      </c>
    </row>
    <row r="4" spans="1:27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192">
        <f>M4-P4</f>
        <v>-0.27047197640117993</v>
      </c>
      <c r="R4" s="96">
        <f>(L4-P4)/P4</f>
        <v>-0.49816201497617424</v>
      </c>
      <c r="S4" s="83">
        <f>VLOOKUP(B4,[5]h6!$B:$G,6,0)</f>
        <v>14</v>
      </c>
      <c r="T4" s="83">
        <v>1000</v>
      </c>
      <c r="U4" s="83">
        <f>Q4*S4*T4</f>
        <v>-3786.6076696165187</v>
      </c>
    </row>
    <row r="5" spans="1:27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192">
        <f t="shared" ref="Q5:Q17" si="2">M5-P5</f>
        <v>-7.6666666666666661E-2</v>
      </c>
      <c r="R5" s="96">
        <f t="shared" ref="R5:R17" si="3">(L5-P5)/P5</f>
        <v>-0.14285714285714288</v>
      </c>
      <c r="S5" s="83">
        <f>VLOOKUP(B5,[5]h6!$B:$G,6,0)</f>
        <v>6</v>
      </c>
      <c r="T5" s="83">
        <v>1000</v>
      </c>
      <c r="U5" s="83">
        <f t="shared" ref="U5:U13" si="4">Q5*S5*T5</f>
        <v>-459.99999999999994</v>
      </c>
    </row>
    <row r="6" spans="1:27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192">
        <f t="shared" si="2"/>
        <v>0.58000000000000007</v>
      </c>
      <c r="R6" s="96">
        <f t="shared" si="3"/>
        <v>0.35714285714285715</v>
      </c>
      <c r="S6" s="83">
        <f>VLOOKUP(B6,[5]h6!$B:$G,6,0)</f>
        <v>1</v>
      </c>
      <c r="T6" s="83">
        <v>1000</v>
      </c>
      <c r="U6" s="83">
        <f t="shared" si="4"/>
        <v>580.00000000000011</v>
      </c>
    </row>
    <row r="7" spans="1:27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192">
        <f t="shared" si="2"/>
        <v>-0.17528023598820064</v>
      </c>
      <c r="R7" s="96">
        <f t="shared" si="3"/>
        <v>-0.27287870900572619</v>
      </c>
      <c r="S7" s="83">
        <f>VLOOKUP(B7,[5]h6!$B:$G,6,0)</f>
        <v>1</v>
      </c>
      <c r="T7" s="83">
        <v>1000</v>
      </c>
      <c r="U7" s="83">
        <f t="shared" si="4"/>
        <v>-175.28023598820064</v>
      </c>
    </row>
    <row r="8" spans="1:27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192">
        <f t="shared" si="2"/>
        <v>-0.21029498525073737</v>
      </c>
      <c r="R8" s="96">
        <f t="shared" si="3"/>
        <v>-0.37130749096347987</v>
      </c>
      <c r="S8" s="83">
        <f>VLOOKUP(B8,[5]h6!$B:$G,6,0)</f>
        <v>2</v>
      </c>
      <c r="T8" s="83">
        <v>1000</v>
      </c>
      <c r="U8" s="83">
        <f t="shared" si="4"/>
        <v>-420.58997050147474</v>
      </c>
    </row>
    <row r="9" spans="1:27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192">
        <f t="shared" si="2"/>
        <v>-0.21504424778761055</v>
      </c>
      <c r="R9" s="96">
        <f t="shared" si="3"/>
        <v>-0.36811701081612574</v>
      </c>
      <c r="S9" s="83">
        <f>VLOOKUP(B9,[5]h6!$B:$G,6,0)</f>
        <v>2</v>
      </c>
      <c r="T9" s="83">
        <v>1000</v>
      </c>
      <c r="U9" s="83">
        <f t="shared" si="4"/>
        <v>-430.08849557522109</v>
      </c>
    </row>
    <row r="10" spans="1:27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192">
        <f t="shared" si="2"/>
        <v>-0.6873451327433624</v>
      </c>
      <c r="R10" s="96">
        <f t="shared" si="3"/>
        <v>-0.29857787266278696</v>
      </c>
      <c r="S10" s="83">
        <f>VLOOKUP(B10,[5]h6!$B:$G,6,0)</f>
        <v>2</v>
      </c>
      <c r="T10" s="83">
        <v>1000</v>
      </c>
      <c r="U10" s="83">
        <f t="shared" si="4"/>
        <v>-1374.6902654867247</v>
      </c>
    </row>
    <row r="11" spans="1:27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192">
        <f t="shared" si="2"/>
        <v>-3.0884955752212395E-2</v>
      </c>
      <c r="R11" s="96">
        <f t="shared" si="3"/>
        <v>-0.17974434611602752</v>
      </c>
      <c r="S11" s="83">
        <v>1</v>
      </c>
      <c r="T11" s="83">
        <v>1000</v>
      </c>
      <c r="U11" s="83">
        <f t="shared" si="4"/>
        <v>-30.884955752212395</v>
      </c>
    </row>
    <row r="12" spans="1:27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192">
        <f t="shared" si="2"/>
        <v>-0.10371681415929201</v>
      </c>
      <c r="R12" s="96">
        <f t="shared" si="3"/>
        <v>-0.28466076696165182</v>
      </c>
      <c r="S12" s="83">
        <f>VLOOKUP(B12,[5]h6!$B:$G,6,0)</f>
        <v>1</v>
      </c>
      <c r="T12" s="83">
        <v>1000</v>
      </c>
      <c r="U12" s="83">
        <f t="shared" si="4"/>
        <v>-103.71681415929201</v>
      </c>
    </row>
    <row r="13" spans="1:27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192">
        <f t="shared" si="2"/>
        <v>-0.30923303834808263</v>
      </c>
      <c r="R13" s="96">
        <f t="shared" si="3"/>
        <v>-0.64743994943109984</v>
      </c>
      <c r="S13" s="83">
        <v>1</v>
      </c>
      <c r="T13" s="83">
        <v>1000</v>
      </c>
      <c r="U13" s="83">
        <f t="shared" si="4"/>
        <v>-309.23303834808263</v>
      </c>
    </row>
    <row r="14" spans="1:27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192">
        <f t="shared" si="2"/>
        <v>-1.1906400000000001</v>
      </c>
      <c r="R14" s="96">
        <f t="shared" si="3"/>
        <v>-0.62439312039312045</v>
      </c>
      <c r="S14" s="83" t="e">
        <f>VLOOKUP(B14,[5]h6!$B:$G,6,0)</f>
        <v>#N/A</v>
      </c>
      <c r="T14" s="83">
        <v>1000</v>
      </c>
    </row>
    <row r="15" spans="1:27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192">
        <f t="shared" si="2"/>
        <v>-7.3333333333333361E-2</v>
      </c>
      <c r="R15" s="96">
        <f t="shared" si="3"/>
        <v>-0.15662650602409639</v>
      </c>
      <c r="S15" s="83" t="e">
        <f>VLOOKUP(B15,[5]h6!$B:$G,6,0)</f>
        <v>#N/A</v>
      </c>
      <c r="T15" s="83">
        <v>1000</v>
      </c>
    </row>
    <row r="16" spans="1:27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192">
        <f t="shared" si="2"/>
        <v>4.4166666666666687E-2</v>
      </c>
      <c r="R16" s="96">
        <f t="shared" si="3"/>
        <v>-4.3062200956937732E-2</v>
      </c>
      <c r="S16" s="83" t="e">
        <f>VLOOKUP(B16,[5]h6!$B:$G,6,0)</f>
        <v>#N/A</v>
      </c>
      <c r="T16" s="83">
        <v>1000</v>
      </c>
    </row>
    <row r="17" spans="1:28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192">
        <f t="shared" si="2"/>
        <v>0.18000000000000016</v>
      </c>
      <c r="R17" s="96">
        <f t="shared" si="3"/>
        <v>8.6956521739130516E-2</v>
      </c>
      <c r="S17" s="83" t="e">
        <f>VLOOKUP(B17,[5]h6!$B:$G,6,0)</f>
        <v>#N/A</v>
      </c>
      <c r="T17" s="83">
        <v>1000</v>
      </c>
    </row>
    <row r="18" spans="1:28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Q18" s="38"/>
      <c r="U18" s="83"/>
      <c r="V18" s="83"/>
      <c r="X18" s="83"/>
      <c r="Z18" s="83"/>
      <c r="AB18" s="38"/>
    </row>
    <row r="19" spans="1:28" s="39" customFormat="1" ht="27.75" customHeight="1">
      <c r="A19" s="203" t="s">
        <v>320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</row>
    <row r="20" spans="1:28" s="39" customFormat="1" ht="96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</row>
    <row r="21" spans="1:28" s="39" customFormat="1" ht="93" customHeight="1">
      <c r="A21" s="204" t="s">
        <v>13</v>
      </c>
      <c r="B21" s="205"/>
      <c r="C21" s="206" t="s">
        <v>14</v>
      </c>
      <c r="D21" s="206"/>
      <c r="E21" s="206"/>
      <c r="F21" s="207" t="s">
        <v>15</v>
      </c>
      <c r="G21" s="208"/>
      <c r="H21" s="208"/>
      <c r="I21" s="207" t="s">
        <v>16</v>
      </c>
      <c r="J21" s="208"/>
      <c r="K21" s="208"/>
      <c r="L21" s="208"/>
      <c r="M21" s="94"/>
      <c r="N21" s="203" t="s">
        <v>17</v>
      </c>
      <c r="O21" s="203"/>
    </row>
    <row r="22" spans="1:28" s="39" customFormat="1" ht="27.75" customHeight="1"/>
    <row r="23" spans="1:28" s="39" customFormat="1" ht="27.75" customHeight="1"/>
    <row r="24" spans="1:28" s="39" customFormat="1" ht="27.75" customHeight="1"/>
    <row r="25" spans="1:28" s="39" customFormat="1" ht="27.75" customHeight="1"/>
    <row r="26" spans="1:28" s="39" customFormat="1" ht="27.75" customHeight="1"/>
    <row r="27" spans="1:28" s="39" customFormat="1" ht="27.75" customHeight="1"/>
    <row r="28" spans="1:28" s="39" customFormat="1" ht="27.75" customHeight="1"/>
    <row r="29" spans="1:28" s="39" customFormat="1" ht="27.75" customHeight="1"/>
    <row r="30" spans="1:28" s="39" customFormat="1" ht="27.75" customHeight="1"/>
    <row r="31" spans="1:28" s="39" customFormat="1" ht="27.75" customHeight="1"/>
    <row r="32" spans="1:28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X2:AA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 codeName="Sheet19"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203" t="s">
        <v>325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75.599999999999994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 codeName="Sheet2"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8">
        <v>1</v>
      </c>
      <c r="B4" s="198" t="s">
        <v>27</v>
      </c>
      <c r="C4" s="198" t="s">
        <v>28</v>
      </c>
      <c r="D4" s="198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9"/>
      <c r="B5" s="199"/>
      <c r="C5" s="199"/>
      <c r="D5" s="199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4" t="s">
        <v>30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78.59999999999999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 codeName="Sheet20"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203" t="s">
        <v>338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43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 codeName="Sheet21"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203" t="s">
        <v>386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4" s="39" customFormat="1" ht="43.2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4" s="39" customFormat="1" ht="93" customHeight="1">
      <c r="A29" s="204" t="s">
        <v>13</v>
      </c>
      <c r="B29" s="205"/>
      <c r="C29" s="206" t="s">
        <v>14</v>
      </c>
      <c r="D29" s="206"/>
      <c r="E29" s="206"/>
      <c r="F29" s="207" t="s">
        <v>15</v>
      </c>
      <c r="G29" s="208"/>
      <c r="H29" s="208"/>
      <c r="I29" s="207" t="s">
        <v>16</v>
      </c>
      <c r="J29" s="208"/>
      <c r="K29" s="203" t="s">
        <v>17</v>
      </c>
      <c r="L29" s="203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codeName="Sheet22"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18" s="39" customFormat="1" ht="27.75" customHeight="1">
      <c r="M2" s="202" t="s">
        <v>1</v>
      </c>
      <c r="N2" s="202"/>
      <c r="O2" s="202"/>
      <c r="P2" s="202"/>
      <c r="Q2" s="202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203" t="s">
        <v>397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</row>
    <row r="41" spans="1:18" s="39" customFormat="1" ht="106.2" hidden="1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18" s="39" customFormat="1" ht="93" hidden="1" customHeight="1">
      <c r="A42" s="204" t="s">
        <v>13</v>
      </c>
      <c r="B42" s="205"/>
      <c r="C42" s="206" t="s">
        <v>14</v>
      </c>
      <c r="D42" s="206"/>
      <c r="E42" s="206"/>
      <c r="F42" s="207" t="s">
        <v>15</v>
      </c>
      <c r="G42" s="208"/>
      <c r="H42" s="208"/>
      <c r="I42" s="208"/>
      <c r="J42" s="209"/>
      <c r="K42" s="207" t="s">
        <v>16</v>
      </c>
      <c r="L42" s="208"/>
      <c r="M42" s="208"/>
      <c r="N42" s="209"/>
      <c r="O42" s="203" t="s">
        <v>17</v>
      </c>
      <c r="P42" s="203"/>
      <c r="Q42" s="203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 codeName="Sheet23"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203" t="s">
        <v>402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3.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 codeName="Sheet24"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203" t="s">
        <v>409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77.400000000000006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 codeName="Sheet25"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203" t="s">
        <v>412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57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 codeName="Sheet26"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VLOOKUP(B4,[6]已签订!$F$3:$R$604,13,0)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VLOOKUP(B5,[6]已签订!$F$3:$R$604,13,0)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VLOOKUP(B6,[6]已签订!$F$3:$R$604,13,0)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VLOOKUP(B7,[6]已签订!$F$3:$R$604,13,0)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VLOOKUP(B8,[6]已签订!$F$3:$R$604,13,0)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VLOOKUP(B9,[6]已签订!$F$3:$R$604,13,0)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VLOOKUP(B10,[6]已签订!$F$3:$R$604,13,0)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VLOOKUP(B11,[6]已签订!$F$3:$R$604,13,0)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VLOOKUP(B12,[6]已签订!$F$3:$R$604,13,0)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VLOOKUP(B13,[6]已签订!$F$3:$R$604,13,0)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VLOOKUP(B14,[6]已签订!$F$3:$R$604,13,0)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VLOOKUP(B15,[6]已签订!$F$3:$R$604,13,0)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VLOOKUP(B16,[6]已签订!$F$3:$R$604,13,0)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VLOOKUP(B17,[6]已签订!$F$3:$R$604,13,0)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VLOOKUP(B19,[6]已签订!$F$3:$R$604,13,0)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VLOOKUP(B20,[6]已签订!$F$3:$R$604,13,0)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VLOOKUP(B21,[6]已签订!$F$3:$R$604,13,0)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VLOOKUP(B22,[6]已签订!$F$3:$R$604,13,0)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VLOOKUP(B23,[6]已签订!$F$3:$R$604,13,0)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VLOOKUP(B25,[6]已签订!$F$3:$R$604,13,0)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203" t="s">
        <v>456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6" s="39" customFormat="1" ht="42.6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6" s="39" customFormat="1" ht="93" customHeight="1">
      <c r="A29" s="204" t="s">
        <v>13</v>
      </c>
      <c r="B29" s="205"/>
      <c r="C29" s="206" t="s">
        <v>14</v>
      </c>
      <c r="D29" s="206"/>
      <c r="E29" s="206"/>
      <c r="F29" s="207" t="s">
        <v>15</v>
      </c>
      <c r="G29" s="208"/>
      <c r="H29" s="208"/>
      <c r="I29" s="207" t="s">
        <v>16</v>
      </c>
      <c r="J29" s="208"/>
      <c r="K29" s="203" t="s">
        <v>17</v>
      </c>
      <c r="L29" s="203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 codeName="Sheet27"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VLOOKUP(B4,[7]补差价核算!$C$30:$M$48,11,0)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VLOOKUP(B5,[7]补差价核算!$C$30:$M$48,11,0)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VLOOKUP(B6,[7]补差价核算!$C$30:$M$48,11,0)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VLOOKUP(B7,[7]补差价核算!$C$30:$M$48,11,0)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VLOOKUP(B8,[7]补差价核算!$C$30:$M$48,11,0)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VLOOKUP(B9,[7]补差价核算!$C$30:$M$48,11,0)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VLOOKUP(B10,[7]补差价核算!$C$30:$M$48,11,0)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VLOOKUP(B11,[7]补差价核算!$C$30:$M$48,11,0)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VLOOKUP(B12,[7]补差价核算!$C$30:$M$48,11,0)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VLOOKUP(B13,[7]补差价核算!$C$30:$M$48,11,0)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VLOOKUP(B14,[7]补差价核算!$C$30:$M$48,11,0)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VLOOKUP(B15,[7]补差价核算!$C$30:$M$48,11,0)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VLOOKUP(B16,[7]补差价核算!$C$30:$M$48,11,0)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VLOOKUP(B17,[7]补差价核算!$C$30:$M$48,11,0)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VLOOKUP(B18,[7]补差价核算!$C$30:$M$48,11,0)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VLOOKUP(B19,[7]补差价核算!$C$30:$M$48,11,0)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VLOOKUP(B20,[7]补差价核算!$C$30:$M$48,11,0)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VLOOKUP(B21,[7]补差价核算!$C$30:$M$48,11,0)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VLOOKUP(B22,[7]补差价核算!$C$30:$M$48,11,0)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203" t="s">
        <v>499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4" s="39" customFormat="1" ht="96.6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4" s="39" customFormat="1" ht="93" customHeight="1">
      <c r="A26" s="204" t="s">
        <v>13</v>
      </c>
      <c r="B26" s="205"/>
      <c r="C26" s="206" t="s">
        <v>14</v>
      </c>
      <c r="D26" s="206"/>
      <c r="E26" s="206"/>
      <c r="F26" s="207" t="s">
        <v>15</v>
      </c>
      <c r="G26" s="208"/>
      <c r="H26" s="208"/>
      <c r="I26" s="207" t="s">
        <v>16</v>
      </c>
      <c r="J26" s="208"/>
      <c r="K26" s="203" t="s">
        <v>17</v>
      </c>
      <c r="L26" s="203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 codeName="Sheet28"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203" t="s">
        <v>509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33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 codeName="Sheet29"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203" t="s">
        <v>513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61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 codeName="Sheet3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4" t="s">
        <v>42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152.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 codeName="Sheet30"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203" t="s">
        <v>527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61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 codeName="Sheet31"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203" t="s">
        <v>544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101.4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93" customHeight="1">
      <c r="A10" s="204" t="s">
        <v>13</v>
      </c>
      <c r="B10" s="205"/>
      <c r="C10" s="206" t="s">
        <v>14</v>
      </c>
      <c r="D10" s="206"/>
      <c r="E10" s="206"/>
      <c r="F10" s="207" t="s">
        <v>15</v>
      </c>
      <c r="G10" s="208"/>
      <c r="H10" s="208"/>
      <c r="I10" s="207" t="s">
        <v>16</v>
      </c>
      <c r="J10" s="208"/>
      <c r="K10" s="203" t="s">
        <v>17</v>
      </c>
      <c r="L10" s="203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 codeName="Sheet32"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548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 codeName="Sheet33"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203" t="s">
        <v>555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75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93" customHeight="1">
      <c r="A10" s="204" t="s">
        <v>13</v>
      </c>
      <c r="B10" s="205"/>
      <c r="C10" s="206" t="s">
        <v>14</v>
      </c>
      <c r="D10" s="206"/>
      <c r="E10" s="206"/>
      <c r="F10" s="207" t="s">
        <v>15</v>
      </c>
      <c r="G10" s="208"/>
      <c r="H10" s="208"/>
      <c r="I10" s="207" t="s">
        <v>16</v>
      </c>
      <c r="J10" s="208"/>
      <c r="K10" s="203" t="s">
        <v>17</v>
      </c>
      <c r="L10" s="203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 codeName="Sheet34"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563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 codeName="Sheet35"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7" s="39" customFormat="1" ht="27.75" customHeight="1">
      <c r="M2" s="202" t="s">
        <v>1</v>
      </c>
      <c r="N2" s="202"/>
      <c r="O2" s="202"/>
      <c r="P2" s="202"/>
      <c r="X2" s="202"/>
      <c r="Y2" s="202"/>
      <c r="Z2" s="202"/>
      <c r="AA2" s="202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203" t="s">
        <v>608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</row>
    <row r="43" spans="1:18" s="39" customFormat="1" ht="42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</row>
    <row r="44" spans="1:18" s="39" customFormat="1" ht="93" customHeight="1">
      <c r="A44" s="204" t="s">
        <v>13</v>
      </c>
      <c r="B44" s="205"/>
      <c r="C44" s="206" t="s">
        <v>14</v>
      </c>
      <c r="D44" s="206"/>
      <c r="E44" s="206"/>
      <c r="F44" s="206"/>
      <c r="G44" s="207" t="s">
        <v>15</v>
      </c>
      <c r="H44" s="208"/>
      <c r="I44" s="208"/>
      <c r="J44" s="208"/>
      <c r="K44" s="207" t="s">
        <v>16</v>
      </c>
      <c r="L44" s="208"/>
      <c r="M44" s="208"/>
      <c r="N44" s="94"/>
      <c r="O44" s="203" t="s">
        <v>17</v>
      </c>
      <c r="P44" s="203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 codeName="Sheet36"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610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 codeName="Sheet37"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614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 codeName="Sheet38"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VLOOKUP(B4,'[8]恒伟1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VLOOKUP(B5,'[8]恒伟1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VLOOKUP(B6,'[8]恒伟1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VLOOKUP(B7,'[8]恒伟1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VLOOKUP(B8,'[8]恒伟1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VLOOKUP(B9,'[8]恒伟1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VLOOKUP(B10,'[8]恒伟1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VLOOKUP(B11,'[8]恒伟1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VLOOKUP(B12,'[8]恒伟1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VLOOKUP(B13,'[8]恒伟1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VLOOKUP(B14,'[8]恒伟1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VLOOKUP(B15,'[8]恒伟1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VLOOKUP(B16,'[8]恒伟1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VLOOKUP(B17,'[8]恒伟1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VLOOKUP(B18,'[8]恒伟1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VLOOKUP(B19,'[8]恒伟1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VLOOKUP(B20,'[8]恒伟1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VLOOKUP(B21,'[8]恒伟1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VLOOKUP(B22,'[8]恒伟1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VLOOKUP(B23,'[8]恒伟1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203" t="s">
        <v>615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4" s="39" customFormat="1" ht="96.6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4" s="39" customFormat="1" ht="93" customHeight="1">
      <c r="A26" s="204" t="s">
        <v>13</v>
      </c>
      <c r="B26" s="205"/>
      <c r="C26" s="206" t="s">
        <v>14</v>
      </c>
      <c r="D26" s="206"/>
      <c r="E26" s="206"/>
      <c r="F26" s="207" t="s">
        <v>15</v>
      </c>
      <c r="G26" s="208"/>
      <c r="H26" s="208"/>
      <c r="I26" s="207" t="s">
        <v>16</v>
      </c>
      <c r="J26" s="208"/>
      <c r="K26" s="203" t="s">
        <v>17</v>
      </c>
      <c r="L26" s="203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 codeName="Sheet39"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1" s="39" customFormat="1" ht="27.75" customHeight="1">
      <c r="J2" s="202" t="s">
        <v>1</v>
      </c>
      <c r="K2" s="202"/>
      <c r="L2" s="202"/>
      <c r="N2" s="210" t="s">
        <v>640</v>
      </c>
      <c r="O2" s="210" t="s">
        <v>641</v>
      </c>
      <c r="P2" s="210" t="s">
        <v>642</v>
      </c>
      <c r="Q2" s="210" t="s">
        <v>643</v>
      </c>
      <c r="R2" s="210" t="s">
        <v>641</v>
      </c>
      <c r="S2" s="210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11"/>
      <c r="O3" s="211"/>
      <c r="P3" s="211"/>
      <c r="Q3" s="211"/>
      <c r="R3" s="212"/>
      <c r="S3" s="211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203" t="s">
        <v>637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</row>
    <row r="16" spans="1:21" s="39" customFormat="1" ht="96.6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s="39" customFormat="1" ht="93" customHeight="1">
      <c r="A17" s="204" t="s">
        <v>13</v>
      </c>
      <c r="B17" s="205"/>
      <c r="C17" s="206" t="s">
        <v>14</v>
      </c>
      <c r="D17" s="206"/>
      <c r="E17" s="206"/>
      <c r="F17" s="207" t="s">
        <v>15</v>
      </c>
      <c r="G17" s="208"/>
      <c r="H17" s="208"/>
      <c r="I17" s="207" t="s">
        <v>16</v>
      </c>
      <c r="J17" s="208"/>
      <c r="K17" s="203" t="s">
        <v>17</v>
      </c>
      <c r="L17" s="203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N2:N3"/>
    <mergeCell ref="A1:L1"/>
    <mergeCell ref="J2:L2"/>
    <mergeCell ref="A15:L16"/>
    <mergeCell ref="A17:B17"/>
    <mergeCell ref="C17:E17"/>
    <mergeCell ref="F17:H17"/>
    <mergeCell ref="I17:J17"/>
    <mergeCell ref="K17:L17"/>
    <mergeCell ref="O2:O3"/>
    <mergeCell ref="P2:P3"/>
    <mergeCell ref="Q2:Q3"/>
    <mergeCell ref="R2:R3"/>
    <mergeCell ref="S2:S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 codeName="Sheet4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4" t="s">
        <v>49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77.400000000000006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 codeName="Sheet40"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39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13" t="s">
        <v>675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6" ht="27.75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6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 codeName="Sheet41"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39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4" t="s">
        <v>682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6" ht="27.75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6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 codeName="Sheet42"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A2" s="1" t="s">
        <v>661</v>
      </c>
      <c r="M2" s="201" t="s">
        <v>1</v>
      </c>
      <c r="N2" s="201"/>
      <c r="O2" s="201"/>
      <c r="P2" s="201"/>
    </row>
    <row r="3" spans="1:17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7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4" t="s">
        <v>701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7" ht="53.4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7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 codeName="Sheet43"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4" t="s">
        <v>715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 codeName="Sheet44"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734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 codeName="Sheet45"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4" t="s">
        <v>733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39.6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 codeName="Sheet46"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223" t="s">
        <v>735</v>
      </c>
      <c r="C5" s="225" t="s">
        <v>736</v>
      </c>
      <c r="D5" s="221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24"/>
      <c r="C6" s="226"/>
      <c r="D6" s="222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741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4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 codeName="Sheet47"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744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78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 codeName="Sheet48"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761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4" t="s">
        <v>755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33.6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 codeName="Sheet49"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761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4" t="s">
        <v>762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5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 codeName="Sheet5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4" t="s">
        <v>56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58.8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 codeName="Sheet50"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6" ht="27.75" customHeight="1">
      <c r="A2" s="1" t="s">
        <v>761</v>
      </c>
      <c r="M2" s="201" t="s">
        <v>1</v>
      </c>
      <c r="N2" s="201"/>
      <c r="O2" s="201"/>
      <c r="P2" s="201"/>
    </row>
    <row r="3" spans="1:2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4" t="s">
        <v>776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6" ht="38.4" customHeight="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6" ht="93" customHeight="1">
      <c r="A13" s="194" t="s">
        <v>13</v>
      </c>
      <c r="B13" s="194"/>
      <c r="C13" s="194"/>
      <c r="D13" s="194" t="s">
        <v>14</v>
      </c>
      <c r="E13" s="194"/>
      <c r="F13" s="194"/>
      <c r="G13" s="194"/>
      <c r="H13" s="194"/>
      <c r="I13" s="194" t="s">
        <v>15</v>
      </c>
      <c r="J13" s="194"/>
      <c r="K13" s="194"/>
      <c r="L13" s="194" t="s">
        <v>16</v>
      </c>
      <c r="M13" s="194"/>
      <c r="N13" s="194"/>
      <c r="O13" s="194" t="s">
        <v>17</v>
      </c>
      <c r="P13" s="194"/>
    </row>
  </sheetData>
  <mergeCells count="21">
    <mergeCell ref="A13:C13"/>
    <mergeCell ref="D13:H13"/>
    <mergeCell ref="I13:K13"/>
    <mergeCell ref="L13:N13"/>
    <mergeCell ref="O13:P13"/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 codeName="Sheet51"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4" t="s">
        <v>786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38.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 codeName="Sheet52"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94" t="s">
        <v>819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 codeName="Sheet53"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8">
        <v>3</v>
      </c>
      <c r="B7" s="198" t="s">
        <v>830</v>
      </c>
      <c r="C7" s="198" t="s">
        <v>831</v>
      </c>
      <c r="D7" s="198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9"/>
      <c r="B8" s="199"/>
      <c r="C8" s="199"/>
      <c r="D8" s="199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7" t="s">
        <v>832</v>
      </c>
      <c r="C9" s="227" t="s">
        <v>833</v>
      </c>
      <c r="D9" s="229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8"/>
      <c r="C10" s="228"/>
      <c r="D10" s="230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4" t="s">
        <v>838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124.2" customHeight="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18" ht="93" customHeight="1">
      <c r="A13" s="194" t="s">
        <v>13</v>
      </c>
      <c r="B13" s="194"/>
      <c r="C13" s="194"/>
      <c r="D13" s="194" t="s">
        <v>14</v>
      </c>
      <c r="E13" s="194"/>
      <c r="F13" s="194"/>
      <c r="G13" s="194"/>
      <c r="H13" s="194"/>
      <c r="I13" s="194" t="s">
        <v>15</v>
      </c>
      <c r="J13" s="194"/>
      <c r="K13" s="194"/>
      <c r="L13" s="194" t="s">
        <v>16</v>
      </c>
      <c r="M13" s="194"/>
      <c r="N13" s="194"/>
      <c r="O13" s="194" t="s">
        <v>17</v>
      </c>
      <c r="P13" s="194"/>
    </row>
  </sheetData>
  <mergeCells count="28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 codeName="Sheet54"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4" t="s">
        <v>844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 codeName="Sheet55"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4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203" t="s">
        <v>853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O7" s="39">
        <f>SUM(O4:O6)</f>
        <v>10731.5</v>
      </c>
    </row>
    <row r="8" spans="1:24" s="39" customFormat="1" ht="63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4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 codeName="Sheet56"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4" t="s">
        <v>862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0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0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 codeName="Sheet57"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4" t="s">
        <v>863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38.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0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 codeName="Sheet58">
    <pageSetUpPr fitToPage="1"/>
  </sheetPr>
  <dimension ref="A1:T16"/>
  <sheetViews>
    <sheetView zoomScale="70" zoomScaleNormal="70" workbookViewId="0">
      <selection activeCell="O5" sqref="O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hidden="1" customWidth="1"/>
    <col min="6" max="6" width="9.6640625" style="4" hidden="1" customWidth="1"/>
    <col min="7" max="7" width="7.109375" style="1" hidden="1" customWidth="1"/>
    <col min="8" max="8" width="7.44140625" style="1" hidden="1" customWidth="1"/>
    <col min="9" max="9" width="9.33203125" style="1" hidden="1" customWidth="1"/>
    <col min="10" max="11" width="10.44140625" style="1" hidden="1" customWidth="1"/>
    <col min="12" max="12" width="8.6640625" style="1" hidden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4" t="s">
        <v>889</v>
      </c>
      <c r="R4" s="153" t="s">
        <v>890</v>
      </c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891</v>
      </c>
      <c r="R5" s="186">
        <v>2.8195000000000001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892</v>
      </c>
      <c r="R6" s="186">
        <v>2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87">
        <v>0.63</v>
      </c>
      <c r="N7" s="187">
        <v>0.63</v>
      </c>
      <c r="O7" s="166" t="s">
        <v>638</v>
      </c>
      <c r="P7" s="158"/>
      <c r="Q7" s="4" t="s">
        <v>892</v>
      </c>
      <c r="R7" s="186">
        <v>0.63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891</v>
      </c>
      <c r="R8" s="186">
        <v>3.9820000000000002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895</v>
      </c>
      <c r="R9" s="186">
        <v>1.81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87">
        <v>0.78</v>
      </c>
      <c r="N10" s="187">
        <v>0.78</v>
      </c>
      <c r="O10" s="166" t="s">
        <v>638</v>
      </c>
      <c r="P10" s="158"/>
      <c r="Q10" s="4" t="s">
        <v>895</v>
      </c>
      <c r="R10" s="186">
        <v>0.77999999999999992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891</v>
      </c>
      <c r="R11" s="186">
        <v>1.5523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897</v>
      </c>
      <c r="R12" s="186">
        <v>5.2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892</v>
      </c>
      <c r="R13" s="1">
        <v>3.25</v>
      </c>
      <c r="S13" s="185"/>
      <c r="T13" s="185"/>
    </row>
    <row r="14" spans="1:20" ht="54" customHeight="1">
      <c r="A14" s="194" t="s">
        <v>898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20" ht="38.4" customHeight="1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</row>
    <row r="16" spans="1:20" ht="93" customHeight="1">
      <c r="A16" s="194" t="s">
        <v>13</v>
      </c>
      <c r="B16" s="194"/>
      <c r="C16" s="194"/>
      <c r="D16" s="194" t="s">
        <v>14</v>
      </c>
      <c r="E16" s="194"/>
      <c r="F16" s="194"/>
      <c r="G16" s="194"/>
      <c r="H16" s="194"/>
      <c r="I16" s="194" t="s">
        <v>15</v>
      </c>
      <c r="J16" s="194"/>
      <c r="K16" s="194"/>
      <c r="L16" s="194" t="s">
        <v>16</v>
      </c>
      <c r="M16" s="194"/>
      <c r="N16" s="194"/>
      <c r="O16" s="194" t="s">
        <v>17</v>
      </c>
      <c r="P16" s="194"/>
    </row>
  </sheetData>
  <mergeCells count="21"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6:C16"/>
    <mergeCell ref="D16:H16"/>
    <mergeCell ref="I16:K16"/>
    <mergeCell ref="L16:N16"/>
    <mergeCell ref="O16:P16"/>
  </mergeCells>
  <phoneticPr fontId="3" type="noConversion"/>
  <dataValidations count="1">
    <dataValidation type="list" allowBlank="1" showInputMessage="1" showErrorMessage="1" sqref="WVO983046:WVO983053 WLS983046:WLS983053 WBW983046:WBW983053 VSA983046:VSA983053 VIE983046:VIE983053 UYI983046:UYI983053 UOM983046:UOM983053 UEQ983046:UEQ983053 TUU983046:TUU983053 TKY983046:TKY983053 TBC983046:TBC983053 SRG983046:SRG983053 SHK983046:SHK983053 RXO983046:RXO983053 RNS983046:RNS983053 RDW983046:RDW983053 QUA983046:QUA983053 QKE983046:QKE983053 QAI983046:QAI983053 PQM983046:PQM983053 PGQ983046:PGQ983053 OWU983046:OWU983053 OMY983046:OMY983053 ODC983046:ODC983053 NTG983046:NTG983053 NJK983046:NJK983053 MZO983046:MZO983053 MPS983046:MPS983053 MFW983046:MFW983053 LWA983046:LWA983053 LME983046:LME983053 LCI983046:LCI983053 KSM983046:KSM983053 KIQ983046:KIQ983053 JYU983046:JYU983053 JOY983046:JOY983053 JFC983046:JFC983053 IVG983046:IVG983053 ILK983046:ILK983053 IBO983046:IBO983053 HRS983046:HRS983053 HHW983046:HHW983053 GYA983046:GYA983053 GOE983046:GOE983053 GEI983046:GEI983053 FUM983046:FUM983053 FKQ983046:FKQ983053 FAU983046:FAU983053 EQY983046:EQY983053 EHC983046:EHC983053 DXG983046:DXG983053 DNK983046:DNK983053 DDO983046:DDO983053 CTS983046:CTS983053 CJW983046:CJW983053 CAA983046:CAA983053 BQE983046:BQE983053 BGI983046:BGI983053 AWM983046:AWM983053 AMQ983046:AMQ983053 ACU983046:ACU983053 SY983046:SY983053 JC983046:JC983053 G983046:G983053 WVO917510:WVO917517 WLS917510:WLS917517 WBW917510:WBW917517 VSA917510:VSA917517 VIE917510:VIE917517 UYI917510:UYI917517 UOM917510:UOM917517 UEQ917510:UEQ917517 TUU917510:TUU917517 TKY917510:TKY917517 TBC917510:TBC917517 SRG917510:SRG917517 SHK917510:SHK917517 RXO917510:RXO917517 RNS917510:RNS917517 RDW917510:RDW917517 QUA917510:QUA917517 QKE917510:QKE917517 QAI917510:QAI917517 PQM917510:PQM917517 PGQ917510:PGQ917517 OWU917510:OWU917517 OMY917510:OMY917517 ODC917510:ODC917517 NTG917510:NTG917517 NJK917510:NJK917517 MZO917510:MZO917517 MPS917510:MPS917517 MFW917510:MFW917517 LWA917510:LWA917517 LME917510:LME917517 LCI917510:LCI917517 KSM917510:KSM917517 KIQ917510:KIQ917517 JYU917510:JYU917517 JOY917510:JOY917517 JFC917510:JFC917517 IVG917510:IVG917517 ILK917510:ILK917517 IBO917510:IBO917517 HRS917510:HRS917517 HHW917510:HHW917517 GYA917510:GYA917517 GOE917510:GOE917517 GEI917510:GEI917517 FUM917510:FUM917517 FKQ917510:FKQ917517 FAU917510:FAU917517 EQY917510:EQY917517 EHC917510:EHC917517 DXG917510:DXG917517 DNK917510:DNK917517 DDO917510:DDO917517 CTS917510:CTS917517 CJW917510:CJW917517 CAA917510:CAA917517 BQE917510:BQE917517 BGI917510:BGI917517 AWM917510:AWM917517 AMQ917510:AMQ917517 ACU917510:ACU917517 SY917510:SY917517 JC917510:JC917517 G917510:G917517 WVO851974:WVO851981 WLS851974:WLS851981 WBW851974:WBW851981 VSA851974:VSA851981 VIE851974:VIE851981 UYI851974:UYI851981 UOM851974:UOM851981 UEQ851974:UEQ851981 TUU851974:TUU851981 TKY851974:TKY851981 TBC851974:TBC851981 SRG851974:SRG851981 SHK851974:SHK851981 RXO851974:RXO851981 RNS851974:RNS851981 RDW851974:RDW851981 QUA851974:QUA851981 QKE851974:QKE851981 QAI851974:QAI851981 PQM851974:PQM851981 PGQ851974:PGQ851981 OWU851974:OWU851981 OMY851974:OMY851981 ODC851974:ODC851981 NTG851974:NTG851981 NJK851974:NJK851981 MZO851974:MZO851981 MPS851974:MPS851981 MFW851974:MFW851981 LWA851974:LWA851981 LME851974:LME851981 LCI851974:LCI851981 KSM851974:KSM851981 KIQ851974:KIQ851981 JYU851974:JYU851981 JOY851974:JOY851981 JFC851974:JFC851981 IVG851974:IVG851981 ILK851974:ILK851981 IBO851974:IBO851981 HRS851974:HRS851981 HHW851974:HHW851981 GYA851974:GYA851981 GOE851974:GOE851981 GEI851974:GEI851981 FUM851974:FUM851981 FKQ851974:FKQ851981 FAU851974:FAU851981 EQY851974:EQY851981 EHC851974:EHC851981 DXG851974:DXG851981 DNK851974:DNK851981 DDO851974:DDO851981 CTS851974:CTS851981 CJW851974:CJW851981 CAA851974:CAA851981 BQE851974:BQE851981 BGI851974:BGI851981 AWM851974:AWM851981 AMQ851974:AMQ851981 ACU851974:ACU851981 SY851974:SY851981 JC851974:JC851981 G851974:G851981 WVO786438:WVO786445 WLS786438:WLS786445 WBW786438:WBW786445 VSA786438:VSA786445 VIE786438:VIE786445 UYI786438:UYI786445 UOM786438:UOM786445 UEQ786438:UEQ786445 TUU786438:TUU786445 TKY786438:TKY786445 TBC786438:TBC786445 SRG786438:SRG786445 SHK786438:SHK786445 RXO786438:RXO786445 RNS786438:RNS786445 RDW786438:RDW786445 QUA786438:QUA786445 QKE786438:QKE786445 QAI786438:QAI786445 PQM786438:PQM786445 PGQ786438:PGQ786445 OWU786438:OWU786445 OMY786438:OMY786445 ODC786438:ODC786445 NTG786438:NTG786445 NJK786438:NJK786445 MZO786438:MZO786445 MPS786438:MPS786445 MFW786438:MFW786445 LWA786438:LWA786445 LME786438:LME786445 LCI786438:LCI786445 KSM786438:KSM786445 KIQ786438:KIQ786445 JYU786438:JYU786445 JOY786438:JOY786445 JFC786438:JFC786445 IVG786438:IVG786445 ILK786438:ILK786445 IBO786438:IBO786445 HRS786438:HRS786445 HHW786438:HHW786445 GYA786438:GYA786445 GOE786438:GOE786445 GEI786438:GEI786445 FUM786438:FUM786445 FKQ786438:FKQ786445 FAU786438:FAU786445 EQY786438:EQY786445 EHC786438:EHC786445 DXG786438:DXG786445 DNK786438:DNK786445 DDO786438:DDO786445 CTS786438:CTS786445 CJW786438:CJW786445 CAA786438:CAA786445 BQE786438:BQE786445 BGI786438:BGI786445 AWM786438:AWM786445 AMQ786438:AMQ786445 ACU786438:ACU786445 SY786438:SY786445 JC786438:JC786445 G786438:G786445 WVO720902:WVO720909 WLS720902:WLS720909 WBW720902:WBW720909 VSA720902:VSA720909 VIE720902:VIE720909 UYI720902:UYI720909 UOM720902:UOM720909 UEQ720902:UEQ720909 TUU720902:TUU720909 TKY720902:TKY720909 TBC720902:TBC720909 SRG720902:SRG720909 SHK720902:SHK720909 RXO720902:RXO720909 RNS720902:RNS720909 RDW720902:RDW720909 QUA720902:QUA720909 QKE720902:QKE720909 QAI720902:QAI720909 PQM720902:PQM720909 PGQ720902:PGQ720909 OWU720902:OWU720909 OMY720902:OMY720909 ODC720902:ODC720909 NTG720902:NTG720909 NJK720902:NJK720909 MZO720902:MZO720909 MPS720902:MPS720909 MFW720902:MFW720909 LWA720902:LWA720909 LME720902:LME720909 LCI720902:LCI720909 KSM720902:KSM720909 KIQ720902:KIQ720909 JYU720902:JYU720909 JOY720902:JOY720909 JFC720902:JFC720909 IVG720902:IVG720909 ILK720902:ILK720909 IBO720902:IBO720909 HRS720902:HRS720909 HHW720902:HHW720909 GYA720902:GYA720909 GOE720902:GOE720909 GEI720902:GEI720909 FUM720902:FUM720909 FKQ720902:FKQ720909 FAU720902:FAU720909 EQY720902:EQY720909 EHC720902:EHC720909 DXG720902:DXG720909 DNK720902:DNK720909 DDO720902:DDO720909 CTS720902:CTS720909 CJW720902:CJW720909 CAA720902:CAA720909 BQE720902:BQE720909 BGI720902:BGI720909 AWM720902:AWM720909 AMQ720902:AMQ720909 ACU720902:ACU720909 SY720902:SY720909 JC720902:JC720909 G720902:G720909 WVO655366:WVO655373 WLS655366:WLS655373 WBW655366:WBW655373 VSA655366:VSA655373 VIE655366:VIE655373 UYI655366:UYI655373 UOM655366:UOM655373 UEQ655366:UEQ655373 TUU655366:TUU655373 TKY655366:TKY655373 TBC655366:TBC655373 SRG655366:SRG655373 SHK655366:SHK655373 RXO655366:RXO655373 RNS655366:RNS655373 RDW655366:RDW655373 QUA655366:QUA655373 QKE655366:QKE655373 QAI655366:QAI655373 PQM655366:PQM655373 PGQ655366:PGQ655373 OWU655366:OWU655373 OMY655366:OMY655373 ODC655366:ODC655373 NTG655366:NTG655373 NJK655366:NJK655373 MZO655366:MZO655373 MPS655366:MPS655373 MFW655366:MFW655373 LWA655366:LWA655373 LME655366:LME655373 LCI655366:LCI655373 KSM655366:KSM655373 KIQ655366:KIQ655373 JYU655366:JYU655373 JOY655366:JOY655373 JFC655366:JFC655373 IVG655366:IVG655373 ILK655366:ILK655373 IBO655366:IBO655373 HRS655366:HRS655373 HHW655366:HHW655373 GYA655366:GYA655373 GOE655366:GOE655373 GEI655366:GEI655373 FUM655366:FUM655373 FKQ655366:FKQ655373 FAU655366:FAU655373 EQY655366:EQY655373 EHC655366:EHC655373 DXG655366:DXG655373 DNK655366:DNK655373 DDO655366:DDO655373 CTS655366:CTS655373 CJW655366:CJW655373 CAA655366:CAA655373 BQE655366:BQE655373 BGI655366:BGI655373 AWM655366:AWM655373 AMQ655366:AMQ655373 ACU655366:ACU655373 SY655366:SY655373 JC655366:JC655373 G655366:G655373 WVO589830:WVO589837 WLS589830:WLS589837 WBW589830:WBW589837 VSA589830:VSA589837 VIE589830:VIE589837 UYI589830:UYI589837 UOM589830:UOM589837 UEQ589830:UEQ589837 TUU589830:TUU589837 TKY589830:TKY589837 TBC589830:TBC589837 SRG589830:SRG589837 SHK589830:SHK589837 RXO589830:RXO589837 RNS589830:RNS589837 RDW589830:RDW589837 QUA589830:QUA589837 QKE589830:QKE589837 QAI589830:QAI589837 PQM589830:PQM589837 PGQ589830:PGQ589837 OWU589830:OWU589837 OMY589830:OMY589837 ODC589830:ODC589837 NTG589830:NTG589837 NJK589830:NJK589837 MZO589830:MZO589837 MPS589830:MPS589837 MFW589830:MFW589837 LWA589830:LWA589837 LME589830:LME589837 LCI589830:LCI589837 KSM589830:KSM589837 KIQ589830:KIQ589837 JYU589830:JYU589837 JOY589830:JOY589837 JFC589830:JFC589837 IVG589830:IVG589837 ILK589830:ILK589837 IBO589830:IBO589837 HRS589830:HRS589837 HHW589830:HHW589837 GYA589830:GYA589837 GOE589830:GOE589837 GEI589830:GEI589837 FUM589830:FUM589837 FKQ589830:FKQ589837 FAU589830:FAU589837 EQY589830:EQY589837 EHC589830:EHC589837 DXG589830:DXG589837 DNK589830:DNK589837 DDO589830:DDO589837 CTS589830:CTS589837 CJW589830:CJW589837 CAA589830:CAA589837 BQE589830:BQE589837 BGI589830:BGI589837 AWM589830:AWM589837 AMQ589830:AMQ589837 ACU589830:ACU589837 SY589830:SY589837 JC589830:JC589837 G589830:G589837 WVO524294:WVO524301 WLS524294:WLS524301 WBW524294:WBW524301 VSA524294:VSA524301 VIE524294:VIE524301 UYI524294:UYI524301 UOM524294:UOM524301 UEQ524294:UEQ524301 TUU524294:TUU524301 TKY524294:TKY524301 TBC524294:TBC524301 SRG524294:SRG524301 SHK524294:SHK524301 RXO524294:RXO524301 RNS524294:RNS524301 RDW524294:RDW524301 QUA524294:QUA524301 QKE524294:QKE524301 QAI524294:QAI524301 PQM524294:PQM524301 PGQ524294:PGQ524301 OWU524294:OWU524301 OMY524294:OMY524301 ODC524294:ODC524301 NTG524294:NTG524301 NJK524294:NJK524301 MZO524294:MZO524301 MPS524294:MPS524301 MFW524294:MFW524301 LWA524294:LWA524301 LME524294:LME524301 LCI524294:LCI524301 KSM524294:KSM524301 KIQ524294:KIQ524301 JYU524294:JYU524301 JOY524294:JOY524301 JFC524294:JFC524301 IVG524294:IVG524301 ILK524294:ILK524301 IBO524294:IBO524301 HRS524294:HRS524301 HHW524294:HHW524301 GYA524294:GYA524301 GOE524294:GOE524301 GEI524294:GEI524301 FUM524294:FUM524301 FKQ524294:FKQ524301 FAU524294:FAU524301 EQY524294:EQY524301 EHC524294:EHC524301 DXG524294:DXG524301 DNK524294:DNK524301 DDO524294:DDO524301 CTS524294:CTS524301 CJW524294:CJW524301 CAA524294:CAA524301 BQE524294:BQE524301 BGI524294:BGI524301 AWM524294:AWM524301 AMQ524294:AMQ524301 ACU524294:ACU524301 SY524294:SY524301 JC524294:JC524301 G524294:G524301 WVO458758:WVO458765 WLS458758:WLS458765 WBW458758:WBW458765 VSA458758:VSA458765 VIE458758:VIE458765 UYI458758:UYI458765 UOM458758:UOM458765 UEQ458758:UEQ458765 TUU458758:TUU458765 TKY458758:TKY458765 TBC458758:TBC458765 SRG458758:SRG458765 SHK458758:SHK458765 RXO458758:RXO458765 RNS458758:RNS458765 RDW458758:RDW458765 QUA458758:QUA458765 QKE458758:QKE458765 QAI458758:QAI458765 PQM458758:PQM458765 PGQ458758:PGQ458765 OWU458758:OWU458765 OMY458758:OMY458765 ODC458758:ODC458765 NTG458758:NTG458765 NJK458758:NJK458765 MZO458758:MZO458765 MPS458758:MPS458765 MFW458758:MFW458765 LWA458758:LWA458765 LME458758:LME458765 LCI458758:LCI458765 KSM458758:KSM458765 KIQ458758:KIQ458765 JYU458758:JYU458765 JOY458758:JOY458765 JFC458758:JFC458765 IVG458758:IVG458765 ILK458758:ILK458765 IBO458758:IBO458765 HRS458758:HRS458765 HHW458758:HHW458765 GYA458758:GYA458765 GOE458758:GOE458765 GEI458758:GEI458765 FUM458758:FUM458765 FKQ458758:FKQ458765 FAU458758:FAU458765 EQY458758:EQY458765 EHC458758:EHC458765 DXG458758:DXG458765 DNK458758:DNK458765 DDO458758:DDO458765 CTS458758:CTS458765 CJW458758:CJW458765 CAA458758:CAA458765 BQE458758:BQE458765 BGI458758:BGI458765 AWM458758:AWM458765 AMQ458758:AMQ458765 ACU458758:ACU458765 SY458758:SY458765 JC458758:JC458765 G458758:G458765 WVO393222:WVO393229 WLS393222:WLS393229 WBW393222:WBW393229 VSA393222:VSA393229 VIE393222:VIE393229 UYI393222:UYI393229 UOM393222:UOM393229 UEQ393222:UEQ393229 TUU393222:TUU393229 TKY393222:TKY393229 TBC393222:TBC393229 SRG393222:SRG393229 SHK393222:SHK393229 RXO393222:RXO393229 RNS393222:RNS393229 RDW393222:RDW393229 QUA393222:QUA393229 QKE393222:QKE393229 QAI393222:QAI393229 PQM393222:PQM393229 PGQ393222:PGQ393229 OWU393222:OWU393229 OMY393222:OMY393229 ODC393222:ODC393229 NTG393222:NTG393229 NJK393222:NJK393229 MZO393222:MZO393229 MPS393222:MPS393229 MFW393222:MFW393229 LWA393222:LWA393229 LME393222:LME393229 LCI393222:LCI393229 KSM393222:KSM393229 KIQ393222:KIQ393229 JYU393222:JYU393229 JOY393222:JOY393229 JFC393222:JFC393229 IVG393222:IVG393229 ILK393222:ILK393229 IBO393222:IBO393229 HRS393222:HRS393229 HHW393222:HHW393229 GYA393222:GYA393229 GOE393222:GOE393229 GEI393222:GEI393229 FUM393222:FUM393229 FKQ393222:FKQ393229 FAU393222:FAU393229 EQY393222:EQY393229 EHC393222:EHC393229 DXG393222:DXG393229 DNK393222:DNK393229 DDO393222:DDO393229 CTS393222:CTS393229 CJW393222:CJW393229 CAA393222:CAA393229 BQE393222:BQE393229 BGI393222:BGI393229 AWM393222:AWM393229 AMQ393222:AMQ393229 ACU393222:ACU393229 SY393222:SY393229 JC393222:JC393229 G393222:G393229 WVO327686:WVO327693 WLS327686:WLS327693 WBW327686:WBW327693 VSA327686:VSA327693 VIE327686:VIE327693 UYI327686:UYI327693 UOM327686:UOM327693 UEQ327686:UEQ327693 TUU327686:TUU327693 TKY327686:TKY327693 TBC327686:TBC327693 SRG327686:SRG327693 SHK327686:SHK327693 RXO327686:RXO327693 RNS327686:RNS327693 RDW327686:RDW327693 QUA327686:QUA327693 QKE327686:QKE327693 QAI327686:QAI327693 PQM327686:PQM327693 PGQ327686:PGQ327693 OWU327686:OWU327693 OMY327686:OMY327693 ODC327686:ODC327693 NTG327686:NTG327693 NJK327686:NJK327693 MZO327686:MZO327693 MPS327686:MPS327693 MFW327686:MFW327693 LWA327686:LWA327693 LME327686:LME327693 LCI327686:LCI327693 KSM327686:KSM327693 KIQ327686:KIQ327693 JYU327686:JYU327693 JOY327686:JOY327693 JFC327686:JFC327693 IVG327686:IVG327693 ILK327686:ILK327693 IBO327686:IBO327693 HRS327686:HRS327693 HHW327686:HHW327693 GYA327686:GYA327693 GOE327686:GOE327693 GEI327686:GEI327693 FUM327686:FUM327693 FKQ327686:FKQ327693 FAU327686:FAU327693 EQY327686:EQY327693 EHC327686:EHC327693 DXG327686:DXG327693 DNK327686:DNK327693 DDO327686:DDO327693 CTS327686:CTS327693 CJW327686:CJW327693 CAA327686:CAA327693 BQE327686:BQE327693 BGI327686:BGI327693 AWM327686:AWM327693 AMQ327686:AMQ327693 ACU327686:ACU327693 SY327686:SY327693 JC327686:JC327693 G327686:G327693 WVO262150:WVO262157 WLS262150:WLS262157 WBW262150:WBW262157 VSA262150:VSA262157 VIE262150:VIE262157 UYI262150:UYI262157 UOM262150:UOM262157 UEQ262150:UEQ262157 TUU262150:TUU262157 TKY262150:TKY262157 TBC262150:TBC262157 SRG262150:SRG262157 SHK262150:SHK262157 RXO262150:RXO262157 RNS262150:RNS262157 RDW262150:RDW262157 QUA262150:QUA262157 QKE262150:QKE262157 QAI262150:QAI262157 PQM262150:PQM262157 PGQ262150:PGQ262157 OWU262150:OWU262157 OMY262150:OMY262157 ODC262150:ODC262157 NTG262150:NTG262157 NJK262150:NJK262157 MZO262150:MZO262157 MPS262150:MPS262157 MFW262150:MFW262157 LWA262150:LWA262157 LME262150:LME262157 LCI262150:LCI262157 KSM262150:KSM262157 KIQ262150:KIQ262157 JYU262150:JYU262157 JOY262150:JOY262157 JFC262150:JFC262157 IVG262150:IVG262157 ILK262150:ILK262157 IBO262150:IBO262157 HRS262150:HRS262157 HHW262150:HHW262157 GYA262150:GYA262157 GOE262150:GOE262157 GEI262150:GEI262157 FUM262150:FUM262157 FKQ262150:FKQ262157 FAU262150:FAU262157 EQY262150:EQY262157 EHC262150:EHC262157 DXG262150:DXG262157 DNK262150:DNK262157 DDO262150:DDO262157 CTS262150:CTS262157 CJW262150:CJW262157 CAA262150:CAA262157 BQE262150:BQE262157 BGI262150:BGI262157 AWM262150:AWM262157 AMQ262150:AMQ262157 ACU262150:ACU262157 SY262150:SY262157 JC262150:JC262157 G262150:G262157 WVO196614:WVO196621 WLS196614:WLS196621 WBW196614:WBW196621 VSA196614:VSA196621 VIE196614:VIE196621 UYI196614:UYI196621 UOM196614:UOM196621 UEQ196614:UEQ196621 TUU196614:TUU196621 TKY196614:TKY196621 TBC196614:TBC196621 SRG196614:SRG196621 SHK196614:SHK196621 RXO196614:RXO196621 RNS196614:RNS196621 RDW196614:RDW196621 QUA196614:QUA196621 QKE196614:QKE196621 QAI196614:QAI196621 PQM196614:PQM196621 PGQ196614:PGQ196621 OWU196614:OWU196621 OMY196614:OMY196621 ODC196614:ODC196621 NTG196614:NTG196621 NJK196614:NJK196621 MZO196614:MZO196621 MPS196614:MPS196621 MFW196614:MFW196621 LWA196614:LWA196621 LME196614:LME196621 LCI196614:LCI196621 KSM196614:KSM196621 KIQ196614:KIQ196621 JYU196614:JYU196621 JOY196614:JOY196621 JFC196614:JFC196621 IVG196614:IVG196621 ILK196614:ILK196621 IBO196614:IBO196621 HRS196614:HRS196621 HHW196614:HHW196621 GYA196614:GYA196621 GOE196614:GOE196621 GEI196614:GEI196621 FUM196614:FUM196621 FKQ196614:FKQ196621 FAU196614:FAU196621 EQY196614:EQY196621 EHC196614:EHC196621 DXG196614:DXG196621 DNK196614:DNK196621 DDO196614:DDO196621 CTS196614:CTS196621 CJW196614:CJW196621 CAA196614:CAA196621 BQE196614:BQE196621 BGI196614:BGI196621 AWM196614:AWM196621 AMQ196614:AMQ196621 ACU196614:ACU196621 SY196614:SY196621 JC196614:JC196621 G196614:G196621 WVO131078:WVO131085 WLS131078:WLS131085 WBW131078:WBW131085 VSA131078:VSA131085 VIE131078:VIE131085 UYI131078:UYI131085 UOM131078:UOM131085 UEQ131078:UEQ131085 TUU131078:TUU131085 TKY131078:TKY131085 TBC131078:TBC131085 SRG131078:SRG131085 SHK131078:SHK131085 RXO131078:RXO131085 RNS131078:RNS131085 RDW131078:RDW131085 QUA131078:QUA131085 QKE131078:QKE131085 QAI131078:QAI131085 PQM131078:PQM131085 PGQ131078:PGQ131085 OWU131078:OWU131085 OMY131078:OMY131085 ODC131078:ODC131085 NTG131078:NTG131085 NJK131078:NJK131085 MZO131078:MZO131085 MPS131078:MPS131085 MFW131078:MFW131085 LWA131078:LWA131085 LME131078:LME131085 LCI131078:LCI131085 KSM131078:KSM131085 KIQ131078:KIQ131085 JYU131078:JYU131085 JOY131078:JOY131085 JFC131078:JFC131085 IVG131078:IVG131085 ILK131078:ILK131085 IBO131078:IBO131085 HRS131078:HRS131085 HHW131078:HHW131085 GYA131078:GYA131085 GOE131078:GOE131085 GEI131078:GEI131085 FUM131078:FUM131085 FKQ131078:FKQ131085 FAU131078:FAU131085 EQY131078:EQY131085 EHC131078:EHC131085 DXG131078:DXG131085 DNK131078:DNK131085 DDO131078:DDO131085 CTS131078:CTS131085 CJW131078:CJW131085 CAA131078:CAA131085 BQE131078:BQE131085 BGI131078:BGI131085 AWM131078:AWM131085 AMQ131078:AMQ131085 ACU131078:ACU131085 SY131078:SY131085 JC131078:JC131085 G131078:G131085 WVO65542:WVO65549 WLS65542:WLS65549 WBW65542:WBW65549 VSA65542:VSA65549 VIE65542:VIE65549 UYI65542:UYI65549 UOM65542:UOM65549 UEQ65542:UEQ65549 TUU65542:TUU65549 TKY65542:TKY65549 TBC65542:TBC65549 SRG65542:SRG65549 SHK65542:SHK65549 RXO65542:RXO65549 RNS65542:RNS65549 RDW65542:RDW65549 QUA65542:QUA65549 QKE65542:QKE65549 QAI65542:QAI65549 PQM65542:PQM65549 PGQ65542:PGQ65549 OWU65542:OWU65549 OMY65542:OMY65549 ODC65542:ODC65549 NTG65542:NTG65549 NJK65542:NJK65549 MZO65542:MZO65549 MPS65542:MPS65549 MFW65542:MFW65549 LWA65542:LWA65549 LME65542:LME65549 LCI65542:LCI65549 KSM65542:KSM65549 KIQ65542:KIQ65549 JYU65542:JYU65549 JOY65542:JOY65549 JFC65542:JFC65549 IVG65542:IVG65549 ILK65542:ILK65549 IBO65542:IBO65549 HRS65542:HRS65549 HHW65542:HHW65549 GYA65542:GYA65549 GOE65542:GOE65549 GEI65542:GEI65549 FUM65542:FUM65549 FKQ65542:FKQ65549 FAU65542:FAU65549 EQY65542:EQY65549 EHC65542:EHC65549 DXG65542:DXG65549 DNK65542:DNK65549 DDO65542:DDO65549 CTS65542:CTS65549 CJW65542:CJW65549 CAA65542:CAA65549 BQE65542:BQE65549 BGI65542:BGI65549 AWM65542:AWM65549 AMQ65542:AMQ65549 ACU65542:ACU65549 SY65542:SY65549 JC65542:JC65549 G65542:G65549 WVO5:WVO13 WLS5:WLS13 WBW5:WBW13 VSA5:VSA13 VIE5:VIE13 UYI5:UYI13 UOM5:UOM13 UEQ5:UEQ13 TUU5:TUU13 TKY5:TKY13 TBC5:TBC13 SRG5:SRG13 SHK5:SHK13 RXO5:RXO13 RNS5:RNS13 RDW5:RDW13 QUA5:QUA13 QKE5:QKE13 QAI5:QAI13 PQM5:PQM13 PGQ5:PGQ13 OWU5:OWU13 OMY5:OMY13 ODC5:ODC13 NTG5:NTG13 NJK5:NJK13 MZO5:MZO13 MPS5:MPS13 MFW5:MFW13 LWA5:LWA13 LME5:LME13 LCI5:LCI13 KSM5:KSM13 KIQ5:KIQ13 JYU5:JYU13 JOY5:JOY13 JFC5:JFC13 IVG5:IVG13 ILK5:ILK13 IBO5:IBO13 HRS5:HRS13 HHW5:HHW13 GYA5:GYA13 GOE5:GOE13 GEI5:GEI13 FUM5:FUM13 FKQ5:FKQ13 FAU5:FAU13 EQY5:EQY13 EHC5:EHC13 DXG5:DXG13 DNK5:DNK13 DDO5:DDO13 CTS5:CTS13 CJW5:CJW13 CAA5:CAA13 BQE5:BQE13 BGI5:BGI13 AWM5:AWM13 AMQ5:AMQ13 ACU5:ACU13 SY5:SY13 JC5:JC13" xr:uid="{6B0CA8A9-D153-4900-B64B-EACEE084A916}">
      <formula1>$Q$4:$Q$14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E916-728E-4CE6-BC03-67A0F1F1F208}">
  <sheetPr codeName="Sheet59">
    <pageSetUpPr fitToPage="1"/>
  </sheetPr>
  <dimension ref="A1:T10"/>
  <sheetViews>
    <sheetView zoomScale="70" zoomScaleNormal="70" workbookViewId="0">
      <selection activeCell="J6" sqref="J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0" ht="27.75" customHeight="1">
      <c r="A5" s="6">
        <v>1</v>
      </c>
      <c r="B5" s="183" t="s">
        <v>899</v>
      </c>
      <c r="C5" s="184" t="s">
        <v>900</v>
      </c>
      <c r="D5" s="122" t="s">
        <v>20</v>
      </c>
      <c r="E5" s="162">
        <v>0.01</v>
      </c>
      <c r="F5" s="156"/>
      <c r="G5" s="163">
        <v>0.13</v>
      </c>
      <c r="H5" s="165"/>
      <c r="I5" s="162"/>
      <c r="J5" s="2"/>
      <c r="K5" s="165"/>
      <c r="L5" s="157">
        <v>0</v>
      </c>
      <c r="M5" s="162">
        <v>0.01</v>
      </c>
      <c r="N5" s="162">
        <v>0.01</v>
      </c>
      <c r="O5" s="166" t="s">
        <v>906</v>
      </c>
      <c r="P5" s="158"/>
      <c r="Q5" s="4"/>
      <c r="R5" s="153"/>
      <c r="S5" s="185"/>
      <c r="T5" s="185"/>
    </row>
    <row r="6" spans="1:20" ht="27.75" customHeight="1">
      <c r="A6" s="6">
        <v>2</v>
      </c>
      <c r="B6" s="183" t="s">
        <v>901</v>
      </c>
      <c r="C6" s="184" t="s">
        <v>903</v>
      </c>
      <c r="D6" s="122" t="s">
        <v>20</v>
      </c>
      <c r="E6" s="162">
        <v>7.0000000000000001E-3</v>
      </c>
      <c r="F6" s="156"/>
      <c r="G6" s="163">
        <v>0.13</v>
      </c>
      <c r="H6" s="164"/>
      <c r="I6" s="162"/>
      <c r="J6" s="2"/>
      <c r="K6" s="165"/>
      <c r="L6" s="157">
        <v>0</v>
      </c>
      <c r="M6" s="162">
        <v>7.0000000000000001E-3</v>
      </c>
      <c r="N6" s="162">
        <v>7.0000000000000001E-3</v>
      </c>
      <c r="O6" s="166" t="s">
        <v>906</v>
      </c>
      <c r="P6" s="158"/>
      <c r="Q6" s="4"/>
      <c r="R6" s="186"/>
      <c r="S6" s="185"/>
      <c r="T6" s="185"/>
    </row>
    <row r="7" spans="1:20" ht="27.75" customHeight="1">
      <c r="A7" s="6">
        <v>3</v>
      </c>
      <c r="B7" s="183" t="s">
        <v>902</v>
      </c>
      <c r="C7" s="184" t="s">
        <v>904</v>
      </c>
      <c r="D7" s="122" t="s">
        <v>20</v>
      </c>
      <c r="E7" s="162">
        <v>5.0000000000000001E-3</v>
      </c>
      <c r="F7" s="156"/>
      <c r="G7" s="163">
        <v>0.13</v>
      </c>
      <c r="H7" s="164"/>
      <c r="I7" s="162"/>
      <c r="J7" s="2"/>
      <c r="K7" s="165"/>
      <c r="L7" s="157">
        <v>0</v>
      </c>
      <c r="M7" s="162">
        <v>5.0000000000000001E-3</v>
      </c>
      <c r="N7" s="162">
        <v>5.0000000000000001E-3</v>
      </c>
      <c r="O7" s="166" t="s">
        <v>906</v>
      </c>
      <c r="P7" s="158"/>
      <c r="Q7" s="4"/>
      <c r="R7" s="186"/>
      <c r="S7" s="185"/>
      <c r="T7" s="185"/>
    </row>
    <row r="8" spans="1:20" ht="54" customHeight="1">
      <c r="A8" s="194" t="s">
        <v>905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0" ht="38.4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93" customHeight="1">
      <c r="A10" s="194" t="s">
        <v>13</v>
      </c>
      <c r="B10" s="194"/>
      <c r="C10" s="194"/>
      <c r="D10" s="194" t="s">
        <v>14</v>
      </c>
      <c r="E10" s="194"/>
      <c r="F10" s="194"/>
      <c r="G10" s="194"/>
      <c r="H10" s="194"/>
      <c r="I10" s="194" t="s">
        <v>15</v>
      </c>
      <c r="J10" s="194"/>
      <c r="K10" s="194"/>
      <c r="L10" s="194" t="s">
        <v>16</v>
      </c>
      <c r="M10" s="194"/>
      <c r="N10" s="194"/>
      <c r="O10" s="194" t="s">
        <v>17</v>
      </c>
      <c r="P10" s="194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2D6A68BF-95F1-42EB-8A0C-095690FDB234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 codeName="Sheet6"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4" t="s">
        <v>74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</row>
    <row r="13" spans="1:12" ht="58.8" customHeight="1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spans="1:12" ht="93" customHeight="1">
      <c r="A14" s="195" t="s">
        <v>13</v>
      </c>
      <c r="B14" s="196"/>
      <c r="C14" s="197" t="s">
        <v>14</v>
      </c>
      <c r="D14" s="197"/>
      <c r="E14" s="194" t="s">
        <v>15</v>
      </c>
      <c r="F14" s="194"/>
      <c r="G14" s="194"/>
      <c r="H14" s="194" t="s">
        <v>16</v>
      </c>
      <c r="I14" s="194"/>
      <c r="J14" s="194" t="s">
        <v>17</v>
      </c>
      <c r="K14" s="194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B5F-718A-415F-B568-00980FFD229F}">
  <sheetPr codeName="Sheet60">
    <pageSetUpPr fitToPage="1"/>
  </sheetPr>
  <dimension ref="A1:T10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38.886718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914</v>
      </c>
      <c r="S4" s="119" t="s">
        <v>915</v>
      </c>
    </row>
    <row r="5" spans="1:20" ht="27.75" customHeight="1">
      <c r="A5" s="6">
        <v>1</v>
      </c>
      <c r="B5" s="183" t="s">
        <v>907</v>
      </c>
      <c r="C5" s="184" t="s">
        <v>908</v>
      </c>
      <c r="D5" s="122" t="s">
        <v>20</v>
      </c>
      <c r="E5" s="162">
        <v>3.8</v>
      </c>
      <c r="F5" s="188" t="s">
        <v>732</v>
      </c>
      <c r="G5" s="163">
        <v>0.13</v>
      </c>
      <c r="H5" s="165"/>
      <c r="I5" s="162"/>
      <c r="J5" s="2"/>
      <c r="K5" s="165"/>
      <c r="L5" s="157">
        <v>0</v>
      </c>
      <c r="M5" s="162">
        <v>3.8</v>
      </c>
      <c r="N5" s="189" t="s">
        <v>732</v>
      </c>
      <c r="O5" s="166" t="s">
        <v>912</v>
      </c>
      <c r="P5" s="158"/>
      <c r="Q5" s="4" t="s">
        <v>913</v>
      </c>
      <c r="R5" s="190">
        <v>4.47</v>
      </c>
      <c r="S5" s="191">
        <f>(M5-R5)/R5</f>
        <v>-0.14988814317673377</v>
      </c>
      <c r="T5" s="185"/>
    </row>
    <row r="6" spans="1:20" ht="27.75" customHeight="1">
      <c r="A6" s="6">
        <v>2</v>
      </c>
      <c r="B6" s="183" t="s">
        <v>909</v>
      </c>
      <c r="C6" s="184" t="s">
        <v>910</v>
      </c>
      <c r="D6" s="122" t="s">
        <v>20</v>
      </c>
      <c r="E6" s="162">
        <v>3.9</v>
      </c>
      <c r="F6" s="188" t="s">
        <v>732</v>
      </c>
      <c r="G6" s="163">
        <v>0.13</v>
      </c>
      <c r="H6" s="164"/>
      <c r="I6" s="162"/>
      <c r="J6" s="2"/>
      <c r="K6" s="165"/>
      <c r="L6" s="157">
        <v>0</v>
      </c>
      <c r="M6" s="162">
        <v>3.9</v>
      </c>
      <c r="N6" s="189" t="s">
        <v>732</v>
      </c>
      <c r="O6" s="166" t="s">
        <v>912</v>
      </c>
      <c r="P6" s="158"/>
      <c r="Q6" s="4" t="s">
        <v>913</v>
      </c>
      <c r="R6" s="186">
        <v>4.5984999999999996</v>
      </c>
      <c r="S6" s="191">
        <f t="shared" ref="S6:S7" si="0">(M6-R6)/R6</f>
        <v>-0.15189735783407626</v>
      </c>
      <c r="T6" s="185"/>
    </row>
    <row r="7" spans="1:20" ht="27.75" customHeight="1">
      <c r="A7" s="6">
        <v>3</v>
      </c>
      <c r="B7" s="183" t="s">
        <v>911</v>
      </c>
      <c r="C7" s="184" t="s">
        <v>908</v>
      </c>
      <c r="D7" s="122" t="s">
        <v>20</v>
      </c>
      <c r="E7" s="162">
        <v>3.26</v>
      </c>
      <c r="F7" s="188" t="s">
        <v>732</v>
      </c>
      <c r="G7" s="163">
        <v>0.13</v>
      </c>
      <c r="H7" s="164"/>
      <c r="I7" s="162"/>
      <c r="J7" s="2"/>
      <c r="K7" s="165"/>
      <c r="L7" s="157">
        <v>0</v>
      </c>
      <c r="M7" s="162">
        <v>3.26</v>
      </c>
      <c r="N7" s="189" t="s">
        <v>732</v>
      </c>
      <c r="O7" s="166" t="s">
        <v>912</v>
      </c>
      <c r="P7" s="158"/>
      <c r="Q7" s="4" t="s">
        <v>913</v>
      </c>
      <c r="R7" s="186">
        <v>3.9043199999999998</v>
      </c>
      <c r="S7" s="191">
        <f t="shared" si="0"/>
        <v>-0.16502745676583888</v>
      </c>
      <c r="T7" s="185"/>
    </row>
    <row r="8" spans="1:20" ht="54" customHeight="1">
      <c r="A8" s="194" t="s">
        <v>916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0" ht="38.4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93" customHeight="1">
      <c r="A10" s="194" t="s">
        <v>13</v>
      </c>
      <c r="B10" s="194"/>
      <c r="C10" s="194"/>
      <c r="D10" s="194" t="s">
        <v>14</v>
      </c>
      <c r="E10" s="194"/>
      <c r="F10" s="194"/>
      <c r="G10" s="194"/>
      <c r="H10" s="194"/>
      <c r="I10" s="194" t="s">
        <v>15</v>
      </c>
      <c r="J10" s="194"/>
      <c r="K10" s="194"/>
      <c r="L10" s="194" t="s">
        <v>16</v>
      </c>
      <c r="M10" s="194"/>
      <c r="N10" s="194"/>
      <c r="O10" s="194" t="s">
        <v>17</v>
      </c>
      <c r="P10" s="194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E18157B6-5EE7-423F-803A-97A7219D12D7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813-9282-4F97-9204-FB710854D920}">
  <sheetPr codeName="Sheet61">
    <pageSetUpPr fitToPage="1"/>
  </sheetPr>
  <dimension ref="A1:U12"/>
  <sheetViews>
    <sheetView zoomScale="70" zoomScaleNormal="70" workbookViewId="0">
      <selection activeCell="T11" sqref="T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929</v>
      </c>
      <c r="S4" s="119" t="s">
        <v>930</v>
      </c>
      <c r="T4" s="119" t="s">
        <v>933</v>
      </c>
    </row>
    <row r="5" spans="1:21" ht="27.75" customHeight="1">
      <c r="A5" s="6">
        <v>1</v>
      </c>
      <c r="B5" s="183" t="s">
        <v>917</v>
      </c>
      <c r="C5" s="184" t="s">
        <v>918</v>
      </c>
      <c r="D5" s="122" t="s">
        <v>20</v>
      </c>
      <c r="E5" s="162">
        <v>0.58179999999999998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0.58179999999999998</v>
      </c>
      <c r="N5" s="189" t="s">
        <v>732</v>
      </c>
      <c r="O5" s="166" t="s">
        <v>927</v>
      </c>
      <c r="P5" s="158" t="s">
        <v>931</v>
      </c>
      <c r="Q5" s="4" t="s">
        <v>928</v>
      </c>
      <c r="R5" s="186">
        <v>0.59368778761061958</v>
      </c>
      <c r="S5" s="190">
        <v>0.62868778761061961</v>
      </c>
      <c r="T5" s="191">
        <f>(M5-R5)/R5</f>
        <v>-2.0023635080087591E-2</v>
      </c>
      <c r="U5" s="185"/>
    </row>
    <row r="6" spans="1:21" ht="27.75" customHeight="1">
      <c r="A6" s="6">
        <v>2</v>
      </c>
      <c r="B6" s="183" t="s">
        <v>919</v>
      </c>
      <c r="C6" s="184" t="s">
        <v>920</v>
      </c>
      <c r="D6" s="122" t="s">
        <v>20</v>
      </c>
      <c r="E6" s="162">
        <v>1.9795</v>
      </c>
      <c r="F6" s="188" t="s">
        <v>732</v>
      </c>
      <c r="G6" s="163">
        <v>0.13</v>
      </c>
      <c r="H6" s="165"/>
      <c r="I6" s="162"/>
      <c r="J6" s="2"/>
      <c r="K6" s="165"/>
      <c r="L6" s="157"/>
      <c r="M6" s="162">
        <v>1.9795</v>
      </c>
      <c r="N6" s="189" t="s">
        <v>732</v>
      </c>
      <c r="O6" s="166" t="s">
        <v>927</v>
      </c>
      <c r="P6" s="158" t="s">
        <v>931</v>
      </c>
      <c r="Q6" s="4" t="s">
        <v>928</v>
      </c>
      <c r="R6" s="186">
        <v>2.0198759734513274</v>
      </c>
      <c r="S6" s="190">
        <v>2.1398759734513275</v>
      </c>
      <c r="T6" s="191">
        <f t="shared" ref="T6:T9" si="0">(M6-R6)/R6</f>
        <v>-1.9989332999658212E-2</v>
      </c>
      <c r="U6" s="185"/>
    </row>
    <row r="7" spans="1:21" ht="27.75" customHeight="1">
      <c r="A7" s="6">
        <v>3</v>
      </c>
      <c r="B7" s="183" t="s">
        <v>921</v>
      </c>
      <c r="C7" s="184" t="s">
        <v>922</v>
      </c>
      <c r="D7" s="122" t="s">
        <v>20</v>
      </c>
      <c r="E7" s="162">
        <v>4.4402999999999997</v>
      </c>
      <c r="F7" s="188" t="s">
        <v>732</v>
      </c>
      <c r="G7" s="163">
        <v>0.13</v>
      </c>
      <c r="H7" s="164"/>
      <c r="I7" s="162"/>
      <c r="J7" s="2"/>
      <c r="K7" s="165"/>
      <c r="L7" s="157"/>
      <c r="M7" s="162">
        <v>4.4402999999999997</v>
      </c>
      <c r="N7" s="189" t="s">
        <v>732</v>
      </c>
      <c r="O7" s="166" t="s">
        <v>927</v>
      </c>
      <c r="P7" s="158" t="s">
        <v>931</v>
      </c>
      <c r="Q7" s="4" t="s">
        <v>928</v>
      </c>
      <c r="R7" s="186">
        <v>4.5309529911504436</v>
      </c>
      <c r="S7" s="186">
        <v>4.5369529911504438</v>
      </c>
      <c r="T7" s="191">
        <f t="shared" si="0"/>
        <v>-2.0007488783816849E-2</v>
      </c>
      <c r="U7" s="185"/>
    </row>
    <row r="8" spans="1:21" ht="27.75" customHeight="1">
      <c r="A8" s="6">
        <v>4</v>
      </c>
      <c r="B8" s="183" t="s">
        <v>923</v>
      </c>
      <c r="C8" s="184" t="s">
        <v>924</v>
      </c>
      <c r="D8" s="122" t="s">
        <v>20</v>
      </c>
      <c r="E8" s="162">
        <v>4.4402999999999997</v>
      </c>
      <c r="F8" s="188" t="s">
        <v>732</v>
      </c>
      <c r="G8" s="163">
        <v>0.13</v>
      </c>
      <c r="H8" s="164"/>
      <c r="I8" s="162"/>
      <c r="J8" s="2"/>
      <c r="K8" s="165"/>
      <c r="L8" s="157"/>
      <c r="M8" s="162">
        <v>4.4402999999999997</v>
      </c>
      <c r="N8" s="189" t="s">
        <v>732</v>
      </c>
      <c r="O8" s="166" t="s">
        <v>927</v>
      </c>
      <c r="P8" s="158" t="s">
        <v>931</v>
      </c>
      <c r="Q8" s="4" t="s">
        <v>928</v>
      </c>
      <c r="R8" s="186">
        <v>4.5309529911504436</v>
      </c>
      <c r="S8" s="186">
        <v>4.5369529911504438</v>
      </c>
      <c r="T8" s="191">
        <f t="shared" si="0"/>
        <v>-2.0007488783816849E-2</v>
      </c>
      <c r="U8" s="185"/>
    </row>
    <row r="9" spans="1:21" ht="27.75" customHeight="1">
      <c r="A9" s="6">
        <v>5</v>
      </c>
      <c r="B9" s="183" t="s">
        <v>925</v>
      </c>
      <c r="C9" s="184" t="s">
        <v>926</v>
      </c>
      <c r="D9" s="122" t="s">
        <v>20</v>
      </c>
      <c r="E9" s="162">
        <v>1.2987</v>
      </c>
      <c r="F9" s="188" t="s">
        <v>732</v>
      </c>
      <c r="G9" s="163">
        <v>0.13</v>
      </c>
      <c r="H9" s="164"/>
      <c r="I9" s="162"/>
      <c r="J9" s="2"/>
      <c r="K9" s="165"/>
      <c r="L9" s="157"/>
      <c r="M9" s="162">
        <v>1.2987</v>
      </c>
      <c r="N9" s="189" t="s">
        <v>732</v>
      </c>
      <c r="O9" s="166" t="s">
        <v>927</v>
      </c>
      <c r="P9" s="158" t="s">
        <v>931</v>
      </c>
      <c r="Q9" s="4" t="s">
        <v>928</v>
      </c>
      <c r="R9" s="186">
        <v>1.3865223716814199</v>
      </c>
      <c r="S9" s="186">
        <v>1.4465223716814199</v>
      </c>
      <c r="T9" s="191">
        <f t="shared" si="0"/>
        <v>-6.3340032209446964E-2</v>
      </c>
      <c r="U9" s="185"/>
    </row>
    <row r="10" spans="1:21" ht="54" customHeight="1">
      <c r="A10" s="194" t="s">
        <v>932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3974C27-636D-4648-B7B4-CB101AE558F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6147-EF37-4021-90C5-0C2F5B3F4E96}">
  <sheetPr codeName="Sheet62">
    <pageSetUpPr fitToPage="1"/>
  </sheetPr>
  <dimension ref="A1:U12"/>
  <sheetViews>
    <sheetView zoomScale="70" zoomScaleNormal="70" workbookViewId="0">
      <selection activeCell="D12" sqref="D12:H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1" ht="27.75" customHeight="1">
      <c r="A5" s="6">
        <v>1</v>
      </c>
      <c r="B5" s="183" t="s">
        <v>691</v>
      </c>
      <c r="C5" s="184" t="s">
        <v>934</v>
      </c>
      <c r="D5" s="122" t="s">
        <v>20</v>
      </c>
      <c r="E5" s="162">
        <v>0.3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0.3</v>
      </c>
      <c r="N5" s="189" t="s">
        <v>732</v>
      </c>
      <c r="O5" s="166" t="s">
        <v>401</v>
      </c>
      <c r="P5" s="158" t="s">
        <v>931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54" customHeight="1">
      <c r="A10" s="194" t="s">
        <v>935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495A68C-4527-4266-B640-EAAC018E5C4B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7679-D964-41B5-84FC-A88904EFC6FB}">
  <sheetPr codeName="Sheet63">
    <pageSetUpPr fitToPage="1"/>
  </sheetPr>
  <dimension ref="A1:U12"/>
  <sheetViews>
    <sheetView zoomScale="70" zoomScaleNormal="7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914</v>
      </c>
    </row>
    <row r="5" spans="1:21" ht="27.75" customHeight="1">
      <c r="A5" s="6">
        <v>1</v>
      </c>
      <c r="B5" s="183" t="s">
        <v>936</v>
      </c>
      <c r="C5" s="184" t="s">
        <v>937</v>
      </c>
      <c r="D5" s="122" t="s">
        <v>20</v>
      </c>
      <c r="E5" s="162">
        <v>3.5</v>
      </c>
      <c r="F5" s="188" t="s">
        <v>732</v>
      </c>
      <c r="G5" s="163">
        <v>0.13</v>
      </c>
      <c r="H5" s="165">
        <v>2.4300000000000002</v>
      </c>
      <c r="I5" s="162"/>
      <c r="J5" s="2"/>
      <c r="K5" s="165"/>
      <c r="L5" s="157"/>
      <c r="M5" s="162">
        <v>2.8</v>
      </c>
      <c r="N5" s="189" t="s">
        <v>732</v>
      </c>
      <c r="O5" s="166" t="s">
        <v>204</v>
      </c>
      <c r="P5" s="158"/>
      <c r="Q5" s="4" t="s">
        <v>738</v>
      </c>
      <c r="R5" s="186">
        <v>2.4300000000000002</v>
      </c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34.200000000000003" customHeight="1">
      <c r="A10" s="194" t="s">
        <v>938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4.200000000000003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E90CDBE2-5FCB-4DC0-BD10-BB8C770E983C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B1F5-513E-4CD5-BEAC-C57274FAA1DE}">
  <sheetPr codeName="Sheet66">
    <pageSetUpPr fitToPage="1"/>
  </sheetPr>
  <dimension ref="A1:U9"/>
  <sheetViews>
    <sheetView zoomScale="70" zoomScaleNormal="70" workbookViewId="0">
      <selection activeCell="Q7" sqref="Q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1" ht="31.2" customHeight="1">
      <c r="A5" s="6">
        <v>1</v>
      </c>
      <c r="B5" s="183" t="s">
        <v>942</v>
      </c>
      <c r="C5" s="183" t="s">
        <v>941</v>
      </c>
      <c r="D5" s="122" t="s">
        <v>20</v>
      </c>
      <c r="E5" s="162">
        <v>0.16</v>
      </c>
      <c r="F5" s="188">
        <v>0.19</v>
      </c>
      <c r="G5" s="163">
        <v>0.13</v>
      </c>
      <c r="H5" s="165">
        <v>0.28000000000000003</v>
      </c>
      <c r="I5" s="162"/>
      <c r="J5" s="2"/>
      <c r="K5" s="165"/>
      <c r="L5" s="157">
        <v>0.03</v>
      </c>
      <c r="M5" s="162">
        <v>0.16</v>
      </c>
      <c r="N5" s="189">
        <v>0.19</v>
      </c>
      <c r="O5" s="166" t="s">
        <v>52</v>
      </c>
      <c r="P5" s="158" t="s">
        <v>944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68.400000000000006" customHeight="1">
      <c r="A7" s="194" t="s">
        <v>943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</row>
    <row r="8" spans="1:21" ht="52.8" customHeight="1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1" ht="93" customHeight="1">
      <c r="A9" s="194" t="s">
        <v>13</v>
      </c>
      <c r="B9" s="194"/>
      <c r="C9" s="194"/>
      <c r="D9" s="194" t="s">
        <v>14</v>
      </c>
      <c r="E9" s="194"/>
      <c r="F9" s="194"/>
      <c r="G9" s="194"/>
      <c r="H9" s="194"/>
      <c r="I9" s="194" t="s">
        <v>15</v>
      </c>
      <c r="J9" s="194"/>
      <c r="K9" s="194"/>
      <c r="L9" s="194" t="s">
        <v>16</v>
      </c>
      <c r="M9" s="194"/>
      <c r="N9" s="194"/>
      <c r="O9" s="194" t="s">
        <v>17</v>
      </c>
      <c r="P9" s="194"/>
    </row>
  </sheetData>
  <mergeCells count="21">
    <mergeCell ref="A9:C9"/>
    <mergeCell ref="D9:H9"/>
    <mergeCell ref="I9:K9"/>
    <mergeCell ref="L9:N9"/>
    <mergeCell ref="O9:P9"/>
    <mergeCell ref="A7:P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39:WVP983046 JD5:JD6 SZ5:SZ6 ACV5:ACV6 AMR5:AMR6 AWN5:AWN6 BGJ5:BGJ6 BQF5:BQF6 CAB5:CAB6 CJX5:CJX6 CTT5:CTT6 DDP5:DDP6 DNL5:DNL6 DXH5:DXH6 EHD5:EHD6 EQZ5:EQZ6 FAV5:FAV6 FKR5:FKR6 FUN5:FUN6 GEJ5:GEJ6 GOF5:GOF6 GYB5:GYB6 HHX5:HHX6 HRT5:HRT6 IBP5:IBP6 ILL5:ILL6 IVH5:IVH6 JFD5:JFD6 JOZ5:JOZ6 JYV5:JYV6 KIR5:KIR6 KSN5:KSN6 LCJ5:LCJ6 LMF5:LMF6 LWB5:LWB6 MFX5:MFX6 MPT5:MPT6 MZP5:MZP6 NJL5:NJL6 NTH5:NTH6 ODD5:ODD6 OMZ5:OMZ6 OWV5:OWV6 PGR5:PGR6 PQN5:PQN6 QAJ5:QAJ6 QKF5:QKF6 QUB5:QUB6 RDX5:RDX6 RNT5:RNT6 RXP5:RXP6 SHL5:SHL6 SRH5:SRH6 TBD5:TBD6 TKZ5:TKZ6 TUV5:TUV6 UER5:UER6 UON5:UON6 UYJ5:UYJ6 VIF5:VIF6 VSB5:VSB6 WBX5:WBX6 WLT5:WLT6 WVP5:WVP6 G65535:G65542 JD65535:JD65542 SZ65535:SZ65542 ACV65535:ACV65542 AMR65535:AMR65542 AWN65535:AWN65542 BGJ65535:BGJ65542 BQF65535:BQF65542 CAB65535:CAB65542 CJX65535:CJX65542 CTT65535:CTT65542 DDP65535:DDP65542 DNL65535:DNL65542 DXH65535:DXH65542 EHD65535:EHD65542 EQZ65535:EQZ65542 FAV65535:FAV65542 FKR65535:FKR65542 FUN65535:FUN65542 GEJ65535:GEJ65542 GOF65535:GOF65542 GYB65535:GYB65542 HHX65535:HHX65542 HRT65535:HRT65542 IBP65535:IBP65542 ILL65535:ILL65542 IVH65535:IVH65542 JFD65535:JFD65542 JOZ65535:JOZ65542 JYV65535:JYV65542 KIR65535:KIR65542 KSN65535:KSN65542 LCJ65535:LCJ65542 LMF65535:LMF65542 LWB65535:LWB65542 MFX65535:MFX65542 MPT65535:MPT65542 MZP65535:MZP65542 NJL65535:NJL65542 NTH65535:NTH65542 ODD65535:ODD65542 OMZ65535:OMZ65542 OWV65535:OWV65542 PGR65535:PGR65542 PQN65535:PQN65542 QAJ65535:QAJ65542 QKF65535:QKF65542 QUB65535:QUB65542 RDX65535:RDX65542 RNT65535:RNT65542 RXP65535:RXP65542 SHL65535:SHL65542 SRH65535:SRH65542 TBD65535:TBD65542 TKZ65535:TKZ65542 TUV65535:TUV65542 UER65535:UER65542 UON65535:UON65542 UYJ65535:UYJ65542 VIF65535:VIF65542 VSB65535:VSB65542 WBX65535:WBX65542 WLT65535:WLT65542 WVP65535:WVP65542 G131071:G131078 JD131071:JD131078 SZ131071:SZ131078 ACV131071:ACV131078 AMR131071:AMR131078 AWN131071:AWN131078 BGJ131071:BGJ131078 BQF131071:BQF131078 CAB131071:CAB131078 CJX131071:CJX131078 CTT131071:CTT131078 DDP131071:DDP131078 DNL131071:DNL131078 DXH131071:DXH131078 EHD131071:EHD131078 EQZ131071:EQZ131078 FAV131071:FAV131078 FKR131071:FKR131078 FUN131071:FUN131078 GEJ131071:GEJ131078 GOF131071:GOF131078 GYB131071:GYB131078 HHX131071:HHX131078 HRT131071:HRT131078 IBP131071:IBP131078 ILL131071:ILL131078 IVH131071:IVH131078 JFD131071:JFD131078 JOZ131071:JOZ131078 JYV131071:JYV131078 KIR131071:KIR131078 KSN131071:KSN131078 LCJ131071:LCJ131078 LMF131071:LMF131078 LWB131071:LWB131078 MFX131071:MFX131078 MPT131071:MPT131078 MZP131071:MZP131078 NJL131071:NJL131078 NTH131071:NTH131078 ODD131071:ODD131078 OMZ131071:OMZ131078 OWV131071:OWV131078 PGR131071:PGR131078 PQN131071:PQN131078 QAJ131071:QAJ131078 QKF131071:QKF131078 QUB131071:QUB131078 RDX131071:RDX131078 RNT131071:RNT131078 RXP131071:RXP131078 SHL131071:SHL131078 SRH131071:SRH131078 TBD131071:TBD131078 TKZ131071:TKZ131078 TUV131071:TUV131078 UER131071:UER131078 UON131071:UON131078 UYJ131071:UYJ131078 VIF131071:VIF131078 VSB131071:VSB131078 WBX131071:WBX131078 WLT131071:WLT131078 WVP131071:WVP131078 G196607:G196614 JD196607:JD196614 SZ196607:SZ196614 ACV196607:ACV196614 AMR196607:AMR196614 AWN196607:AWN196614 BGJ196607:BGJ196614 BQF196607:BQF196614 CAB196607:CAB196614 CJX196607:CJX196614 CTT196607:CTT196614 DDP196607:DDP196614 DNL196607:DNL196614 DXH196607:DXH196614 EHD196607:EHD196614 EQZ196607:EQZ196614 FAV196607:FAV196614 FKR196607:FKR196614 FUN196607:FUN196614 GEJ196607:GEJ196614 GOF196607:GOF196614 GYB196607:GYB196614 HHX196607:HHX196614 HRT196607:HRT196614 IBP196607:IBP196614 ILL196607:ILL196614 IVH196607:IVH196614 JFD196607:JFD196614 JOZ196607:JOZ196614 JYV196607:JYV196614 KIR196607:KIR196614 KSN196607:KSN196614 LCJ196607:LCJ196614 LMF196607:LMF196614 LWB196607:LWB196614 MFX196607:MFX196614 MPT196607:MPT196614 MZP196607:MZP196614 NJL196607:NJL196614 NTH196607:NTH196614 ODD196607:ODD196614 OMZ196607:OMZ196614 OWV196607:OWV196614 PGR196607:PGR196614 PQN196607:PQN196614 QAJ196607:QAJ196614 QKF196607:QKF196614 QUB196607:QUB196614 RDX196607:RDX196614 RNT196607:RNT196614 RXP196607:RXP196614 SHL196607:SHL196614 SRH196607:SRH196614 TBD196607:TBD196614 TKZ196607:TKZ196614 TUV196607:TUV196614 UER196607:UER196614 UON196607:UON196614 UYJ196607:UYJ196614 VIF196607:VIF196614 VSB196607:VSB196614 WBX196607:WBX196614 WLT196607:WLT196614 WVP196607:WVP196614 G262143:G262150 JD262143:JD262150 SZ262143:SZ262150 ACV262143:ACV262150 AMR262143:AMR262150 AWN262143:AWN262150 BGJ262143:BGJ262150 BQF262143:BQF262150 CAB262143:CAB262150 CJX262143:CJX262150 CTT262143:CTT262150 DDP262143:DDP262150 DNL262143:DNL262150 DXH262143:DXH262150 EHD262143:EHD262150 EQZ262143:EQZ262150 FAV262143:FAV262150 FKR262143:FKR262150 FUN262143:FUN262150 GEJ262143:GEJ262150 GOF262143:GOF262150 GYB262143:GYB262150 HHX262143:HHX262150 HRT262143:HRT262150 IBP262143:IBP262150 ILL262143:ILL262150 IVH262143:IVH262150 JFD262143:JFD262150 JOZ262143:JOZ262150 JYV262143:JYV262150 KIR262143:KIR262150 KSN262143:KSN262150 LCJ262143:LCJ262150 LMF262143:LMF262150 LWB262143:LWB262150 MFX262143:MFX262150 MPT262143:MPT262150 MZP262143:MZP262150 NJL262143:NJL262150 NTH262143:NTH262150 ODD262143:ODD262150 OMZ262143:OMZ262150 OWV262143:OWV262150 PGR262143:PGR262150 PQN262143:PQN262150 QAJ262143:QAJ262150 QKF262143:QKF262150 QUB262143:QUB262150 RDX262143:RDX262150 RNT262143:RNT262150 RXP262143:RXP262150 SHL262143:SHL262150 SRH262143:SRH262150 TBD262143:TBD262150 TKZ262143:TKZ262150 TUV262143:TUV262150 UER262143:UER262150 UON262143:UON262150 UYJ262143:UYJ262150 VIF262143:VIF262150 VSB262143:VSB262150 WBX262143:WBX262150 WLT262143:WLT262150 WVP262143:WVP262150 G327679:G327686 JD327679:JD327686 SZ327679:SZ327686 ACV327679:ACV327686 AMR327679:AMR327686 AWN327679:AWN327686 BGJ327679:BGJ327686 BQF327679:BQF327686 CAB327679:CAB327686 CJX327679:CJX327686 CTT327679:CTT327686 DDP327679:DDP327686 DNL327679:DNL327686 DXH327679:DXH327686 EHD327679:EHD327686 EQZ327679:EQZ327686 FAV327679:FAV327686 FKR327679:FKR327686 FUN327679:FUN327686 GEJ327679:GEJ327686 GOF327679:GOF327686 GYB327679:GYB327686 HHX327679:HHX327686 HRT327679:HRT327686 IBP327679:IBP327686 ILL327679:ILL327686 IVH327679:IVH327686 JFD327679:JFD327686 JOZ327679:JOZ327686 JYV327679:JYV327686 KIR327679:KIR327686 KSN327679:KSN327686 LCJ327679:LCJ327686 LMF327679:LMF327686 LWB327679:LWB327686 MFX327679:MFX327686 MPT327679:MPT327686 MZP327679:MZP327686 NJL327679:NJL327686 NTH327679:NTH327686 ODD327679:ODD327686 OMZ327679:OMZ327686 OWV327679:OWV327686 PGR327679:PGR327686 PQN327679:PQN327686 QAJ327679:QAJ327686 QKF327679:QKF327686 QUB327679:QUB327686 RDX327679:RDX327686 RNT327679:RNT327686 RXP327679:RXP327686 SHL327679:SHL327686 SRH327679:SRH327686 TBD327679:TBD327686 TKZ327679:TKZ327686 TUV327679:TUV327686 UER327679:UER327686 UON327679:UON327686 UYJ327679:UYJ327686 VIF327679:VIF327686 VSB327679:VSB327686 WBX327679:WBX327686 WLT327679:WLT327686 WVP327679:WVP327686 G393215:G393222 JD393215:JD393222 SZ393215:SZ393222 ACV393215:ACV393222 AMR393215:AMR393222 AWN393215:AWN393222 BGJ393215:BGJ393222 BQF393215:BQF393222 CAB393215:CAB393222 CJX393215:CJX393222 CTT393215:CTT393222 DDP393215:DDP393222 DNL393215:DNL393222 DXH393215:DXH393222 EHD393215:EHD393222 EQZ393215:EQZ393222 FAV393215:FAV393222 FKR393215:FKR393222 FUN393215:FUN393222 GEJ393215:GEJ393222 GOF393215:GOF393222 GYB393215:GYB393222 HHX393215:HHX393222 HRT393215:HRT393222 IBP393215:IBP393222 ILL393215:ILL393222 IVH393215:IVH393222 JFD393215:JFD393222 JOZ393215:JOZ393222 JYV393215:JYV393222 KIR393215:KIR393222 KSN393215:KSN393222 LCJ393215:LCJ393222 LMF393215:LMF393222 LWB393215:LWB393222 MFX393215:MFX393222 MPT393215:MPT393222 MZP393215:MZP393222 NJL393215:NJL393222 NTH393215:NTH393222 ODD393215:ODD393222 OMZ393215:OMZ393222 OWV393215:OWV393222 PGR393215:PGR393222 PQN393215:PQN393222 QAJ393215:QAJ393222 QKF393215:QKF393222 QUB393215:QUB393222 RDX393215:RDX393222 RNT393215:RNT393222 RXP393215:RXP393222 SHL393215:SHL393222 SRH393215:SRH393222 TBD393215:TBD393222 TKZ393215:TKZ393222 TUV393215:TUV393222 UER393215:UER393222 UON393215:UON393222 UYJ393215:UYJ393222 VIF393215:VIF393222 VSB393215:VSB393222 WBX393215:WBX393222 WLT393215:WLT393222 WVP393215:WVP393222 G458751:G458758 JD458751:JD458758 SZ458751:SZ458758 ACV458751:ACV458758 AMR458751:AMR458758 AWN458751:AWN458758 BGJ458751:BGJ458758 BQF458751:BQF458758 CAB458751:CAB458758 CJX458751:CJX458758 CTT458751:CTT458758 DDP458751:DDP458758 DNL458751:DNL458758 DXH458751:DXH458758 EHD458751:EHD458758 EQZ458751:EQZ458758 FAV458751:FAV458758 FKR458751:FKR458758 FUN458751:FUN458758 GEJ458751:GEJ458758 GOF458751:GOF458758 GYB458751:GYB458758 HHX458751:HHX458758 HRT458751:HRT458758 IBP458751:IBP458758 ILL458751:ILL458758 IVH458751:IVH458758 JFD458751:JFD458758 JOZ458751:JOZ458758 JYV458751:JYV458758 KIR458751:KIR458758 KSN458751:KSN458758 LCJ458751:LCJ458758 LMF458751:LMF458758 LWB458751:LWB458758 MFX458751:MFX458758 MPT458751:MPT458758 MZP458751:MZP458758 NJL458751:NJL458758 NTH458751:NTH458758 ODD458751:ODD458758 OMZ458751:OMZ458758 OWV458751:OWV458758 PGR458751:PGR458758 PQN458751:PQN458758 QAJ458751:QAJ458758 QKF458751:QKF458758 QUB458751:QUB458758 RDX458751:RDX458758 RNT458751:RNT458758 RXP458751:RXP458758 SHL458751:SHL458758 SRH458751:SRH458758 TBD458751:TBD458758 TKZ458751:TKZ458758 TUV458751:TUV458758 UER458751:UER458758 UON458751:UON458758 UYJ458751:UYJ458758 VIF458751:VIF458758 VSB458751:VSB458758 WBX458751:WBX458758 WLT458751:WLT458758 WVP458751:WVP458758 G524287:G524294 JD524287:JD524294 SZ524287:SZ524294 ACV524287:ACV524294 AMR524287:AMR524294 AWN524287:AWN524294 BGJ524287:BGJ524294 BQF524287:BQF524294 CAB524287:CAB524294 CJX524287:CJX524294 CTT524287:CTT524294 DDP524287:DDP524294 DNL524287:DNL524294 DXH524287:DXH524294 EHD524287:EHD524294 EQZ524287:EQZ524294 FAV524287:FAV524294 FKR524287:FKR524294 FUN524287:FUN524294 GEJ524287:GEJ524294 GOF524287:GOF524294 GYB524287:GYB524294 HHX524287:HHX524294 HRT524287:HRT524294 IBP524287:IBP524294 ILL524287:ILL524294 IVH524287:IVH524294 JFD524287:JFD524294 JOZ524287:JOZ524294 JYV524287:JYV524294 KIR524287:KIR524294 KSN524287:KSN524294 LCJ524287:LCJ524294 LMF524287:LMF524294 LWB524287:LWB524294 MFX524287:MFX524294 MPT524287:MPT524294 MZP524287:MZP524294 NJL524287:NJL524294 NTH524287:NTH524294 ODD524287:ODD524294 OMZ524287:OMZ524294 OWV524287:OWV524294 PGR524287:PGR524294 PQN524287:PQN524294 QAJ524287:QAJ524294 QKF524287:QKF524294 QUB524287:QUB524294 RDX524287:RDX524294 RNT524287:RNT524294 RXP524287:RXP524294 SHL524287:SHL524294 SRH524287:SRH524294 TBD524287:TBD524294 TKZ524287:TKZ524294 TUV524287:TUV524294 UER524287:UER524294 UON524287:UON524294 UYJ524287:UYJ524294 VIF524287:VIF524294 VSB524287:VSB524294 WBX524287:WBX524294 WLT524287:WLT524294 WVP524287:WVP524294 G589823:G589830 JD589823:JD589830 SZ589823:SZ589830 ACV589823:ACV589830 AMR589823:AMR589830 AWN589823:AWN589830 BGJ589823:BGJ589830 BQF589823:BQF589830 CAB589823:CAB589830 CJX589823:CJX589830 CTT589823:CTT589830 DDP589823:DDP589830 DNL589823:DNL589830 DXH589823:DXH589830 EHD589823:EHD589830 EQZ589823:EQZ589830 FAV589823:FAV589830 FKR589823:FKR589830 FUN589823:FUN589830 GEJ589823:GEJ589830 GOF589823:GOF589830 GYB589823:GYB589830 HHX589823:HHX589830 HRT589823:HRT589830 IBP589823:IBP589830 ILL589823:ILL589830 IVH589823:IVH589830 JFD589823:JFD589830 JOZ589823:JOZ589830 JYV589823:JYV589830 KIR589823:KIR589830 KSN589823:KSN589830 LCJ589823:LCJ589830 LMF589823:LMF589830 LWB589823:LWB589830 MFX589823:MFX589830 MPT589823:MPT589830 MZP589823:MZP589830 NJL589823:NJL589830 NTH589823:NTH589830 ODD589823:ODD589830 OMZ589823:OMZ589830 OWV589823:OWV589830 PGR589823:PGR589830 PQN589823:PQN589830 QAJ589823:QAJ589830 QKF589823:QKF589830 QUB589823:QUB589830 RDX589823:RDX589830 RNT589823:RNT589830 RXP589823:RXP589830 SHL589823:SHL589830 SRH589823:SRH589830 TBD589823:TBD589830 TKZ589823:TKZ589830 TUV589823:TUV589830 UER589823:UER589830 UON589823:UON589830 UYJ589823:UYJ589830 VIF589823:VIF589830 VSB589823:VSB589830 WBX589823:WBX589830 WLT589823:WLT589830 WVP589823:WVP589830 G655359:G655366 JD655359:JD655366 SZ655359:SZ655366 ACV655359:ACV655366 AMR655359:AMR655366 AWN655359:AWN655366 BGJ655359:BGJ655366 BQF655359:BQF655366 CAB655359:CAB655366 CJX655359:CJX655366 CTT655359:CTT655366 DDP655359:DDP655366 DNL655359:DNL655366 DXH655359:DXH655366 EHD655359:EHD655366 EQZ655359:EQZ655366 FAV655359:FAV655366 FKR655359:FKR655366 FUN655359:FUN655366 GEJ655359:GEJ655366 GOF655359:GOF655366 GYB655359:GYB655366 HHX655359:HHX655366 HRT655359:HRT655366 IBP655359:IBP655366 ILL655359:ILL655366 IVH655359:IVH655366 JFD655359:JFD655366 JOZ655359:JOZ655366 JYV655359:JYV655366 KIR655359:KIR655366 KSN655359:KSN655366 LCJ655359:LCJ655366 LMF655359:LMF655366 LWB655359:LWB655366 MFX655359:MFX655366 MPT655359:MPT655366 MZP655359:MZP655366 NJL655359:NJL655366 NTH655359:NTH655366 ODD655359:ODD655366 OMZ655359:OMZ655366 OWV655359:OWV655366 PGR655359:PGR655366 PQN655359:PQN655366 QAJ655359:QAJ655366 QKF655359:QKF655366 QUB655359:QUB655366 RDX655359:RDX655366 RNT655359:RNT655366 RXP655359:RXP655366 SHL655359:SHL655366 SRH655359:SRH655366 TBD655359:TBD655366 TKZ655359:TKZ655366 TUV655359:TUV655366 UER655359:UER655366 UON655359:UON655366 UYJ655359:UYJ655366 VIF655359:VIF655366 VSB655359:VSB655366 WBX655359:WBX655366 WLT655359:WLT655366 WVP655359:WVP655366 G720895:G720902 JD720895:JD720902 SZ720895:SZ720902 ACV720895:ACV720902 AMR720895:AMR720902 AWN720895:AWN720902 BGJ720895:BGJ720902 BQF720895:BQF720902 CAB720895:CAB720902 CJX720895:CJX720902 CTT720895:CTT720902 DDP720895:DDP720902 DNL720895:DNL720902 DXH720895:DXH720902 EHD720895:EHD720902 EQZ720895:EQZ720902 FAV720895:FAV720902 FKR720895:FKR720902 FUN720895:FUN720902 GEJ720895:GEJ720902 GOF720895:GOF720902 GYB720895:GYB720902 HHX720895:HHX720902 HRT720895:HRT720902 IBP720895:IBP720902 ILL720895:ILL720902 IVH720895:IVH720902 JFD720895:JFD720902 JOZ720895:JOZ720902 JYV720895:JYV720902 KIR720895:KIR720902 KSN720895:KSN720902 LCJ720895:LCJ720902 LMF720895:LMF720902 LWB720895:LWB720902 MFX720895:MFX720902 MPT720895:MPT720902 MZP720895:MZP720902 NJL720895:NJL720902 NTH720895:NTH720902 ODD720895:ODD720902 OMZ720895:OMZ720902 OWV720895:OWV720902 PGR720895:PGR720902 PQN720895:PQN720902 QAJ720895:QAJ720902 QKF720895:QKF720902 QUB720895:QUB720902 RDX720895:RDX720902 RNT720895:RNT720902 RXP720895:RXP720902 SHL720895:SHL720902 SRH720895:SRH720902 TBD720895:TBD720902 TKZ720895:TKZ720902 TUV720895:TUV720902 UER720895:UER720902 UON720895:UON720902 UYJ720895:UYJ720902 VIF720895:VIF720902 VSB720895:VSB720902 WBX720895:WBX720902 WLT720895:WLT720902 WVP720895:WVP720902 G786431:G786438 JD786431:JD786438 SZ786431:SZ786438 ACV786431:ACV786438 AMR786431:AMR786438 AWN786431:AWN786438 BGJ786431:BGJ786438 BQF786431:BQF786438 CAB786431:CAB786438 CJX786431:CJX786438 CTT786431:CTT786438 DDP786431:DDP786438 DNL786431:DNL786438 DXH786431:DXH786438 EHD786431:EHD786438 EQZ786431:EQZ786438 FAV786431:FAV786438 FKR786431:FKR786438 FUN786431:FUN786438 GEJ786431:GEJ786438 GOF786431:GOF786438 GYB786431:GYB786438 HHX786431:HHX786438 HRT786431:HRT786438 IBP786431:IBP786438 ILL786431:ILL786438 IVH786431:IVH786438 JFD786431:JFD786438 JOZ786431:JOZ786438 JYV786431:JYV786438 KIR786431:KIR786438 KSN786431:KSN786438 LCJ786431:LCJ786438 LMF786431:LMF786438 LWB786431:LWB786438 MFX786431:MFX786438 MPT786431:MPT786438 MZP786431:MZP786438 NJL786431:NJL786438 NTH786431:NTH786438 ODD786431:ODD786438 OMZ786431:OMZ786438 OWV786431:OWV786438 PGR786431:PGR786438 PQN786431:PQN786438 QAJ786431:QAJ786438 QKF786431:QKF786438 QUB786431:QUB786438 RDX786431:RDX786438 RNT786431:RNT786438 RXP786431:RXP786438 SHL786431:SHL786438 SRH786431:SRH786438 TBD786431:TBD786438 TKZ786431:TKZ786438 TUV786431:TUV786438 UER786431:UER786438 UON786431:UON786438 UYJ786431:UYJ786438 VIF786431:VIF786438 VSB786431:VSB786438 WBX786431:WBX786438 WLT786431:WLT786438 WVP786431:WVP786438 G851967:G851974 JD851967:JD851974 SZ851967:SZ851974 ACV851967:ACV851974 AMR851967:AMR851974 AWN851967:AWN851974 BGJ851967:BGJ851974 BQF851967:BQF851974 CAB851967:CAB851974 CJX851967:CJX851974 CTT851967:CTT851974 DDP851967:DDP851974 DNL851967:DNL851974 DXH851967:DXH851974 EHD851967:EHD851974 EQZ851967:EQZ851974 FAV851967:FAV851974 FKR851967:FKR851974 FUN851967:FUN851974 GEJ851967:GEJ851974 GOF851967:GOF851974 GYB851967:GYB851974 HHX851967:HHX851974 HRT851967:HRT851974 IBP851967:IBP851974 ILL851967:ILL851974 IVH851967:IVH851974 JFD851967:JFD851974 JOZ851967:JOZ851974 JYV851967:JYV851974 KIR851967:KIR851974 KSN851967:KSN851974 LCJ851967:LCJ851974 LMF851967:LMF851974 LWB851967:LWB851974 MFX851967:MFX851974 MPT851967:MPT851974 MZP851967:MZP851974 NJL851967:NJL851974 NTH851967:NTH851974 ODD851967:ODD851974 OMZ851967:OMZ851974 OWV851967:OWV851974 PGR851967:PGR851974 PQN851967:PQN851974 QAJ851967:QAJ851974 QKF851967:QKF851974 QUB851967:QUB851974 RDX851967:RDX851974 RNT851967:RNT851974 RXP851967:RXP851974 SHL851967:SHL851974 SRH851967:SRH851974 TBD851967:TBD851974 TKZ851967:TKZ851974 TUV851967:TUV851974 UER851967:UER851974 UON851967:UON851974 UYJ851967:UYJ851974 VIF851967:VIF851974 VSB851967:VSB851974 WBX851967:WBX851974 WLT851967:WLT851974 WVP851967:WVP851974 G917503:G917510 JD917503:JD917510 SZ917503:SZ917510 ACV917503:ACV917510 AMR917503:AMR917510 AWN917503:AWN917510 BGJ917503:BGJ917510 BQF917503:BQF917510 CAB917503:CAB917510 CJX917503:CJX917510 CTT917503:CTT917510 DDP917503:DDP917510 DNL917503:DNL917510 DXH917503:DXH917510 EHD917503:EHD917510 EQZ917503:EQZ917510 FAV917503:FAV917510 FKR917503:FKR917510 FUN917503:FUN917510 GEJ917503:GEJ917510 GOF917503:GOF917510 GYB917503:GYB917510 HHX917503:HHX917510 HRT917503:HRT917510 IBP917503:IBP917510 ILL917503:ILL917510 IVH917503:IVH917510 JFD917503:JFD917510 JOZ917503:JOZ917510 JYV917503:JYV917510 KIR917503:KIR917510 KSN917503:KSN917510 LCJ917503:LCJ917510 LMF917503:LMF917510 LWB917503:LWB917510 MFX917503:MFX917510 MPT917503:MPT917510 MZP917503:MZP917510 NJL917503:NJL917510 NTH917503:NTH917510 ODD917503:ODD917510 OMZ917503:OMZ917510 OWV917503:OWV917510 PGR917503:PGR917510 PQN917503:PQN917510 QAJ917503:QAJ917510 QKF917503:QKF917510 QUB917503:QUB917510 RDX917503:RDX917510 RNT917503:RNT917510 RXP917503:RXP917510 SHL917503:SHL917510 SRH917503:SRH917510 TBD917503:TBD917510 TKZ917503:TKZ917510 TUV917503:TUV917510 UER917503:UER917510 UON917503:UON917510 UYJ917503:UYJ917510 VIF917503:VIF917510 VSB917503:VSB917510 WBX917503:WBX917510 WLT917503:WLT917510 WVP917503:WVP917510 G983039:G983046 JD983039:JD983046 SZ983039:SZ983046 ACV983039:ACV983046 AMR983039:AMR983046 AWN983039:AWN983046 BGJ983039:BGJ983046 BQF983039:BQF983046 CAB983039:CAB983046 CJX983039:CJX983046 CTT983039:CTT983046 DDP983039:DDP983046 DNL983039:DNL983046 DXH983039:DXH983046 EHD983039:EHD983046 EQZ983039:EQZ983046 FAV983039:FAV983046 FKR983039:FKR983046 FUN983039:FUN983046 GEJ983039:GEJ983046 GOF983039:GOF983046 GYB983039:GYB983046 HHX983039:HHX983046 HRT983039:HRT983046 IBP983039:IBP983046 ILL983039:ILL983046 IVH983039:IVH983046 JFD983039:JFD983046 JOZ983039:JOZ983046 JYV983039:JYV983046 KIR983039:KIR983046 KSN983039:KSN983046 LCJ983039:LCJ983046 LMF983039:LMF983046 LWB983039:LWB983046 MFX983039:MFX983046 MPT983039:MPT983046 MZP983039:MZP983046 NJL983039:NJL983046 NTH983039:NTH983046 ODD983039:ODD983046 OMZ983039:OMZ983046 OWV983039:OWV983046 PGR983039:PGR983046 PQN983039:PQN983046 QAJ983039:QAJ983046 QKF983039:QKF983046 QUB983039:QUB983046 RDX983039:RDX983046 RNT983039:RNT983046 RXP983039:RXP983046 SHL983039:SHL983046 SRH983039:SRH983046 TBD983039:TBD983046 TKZ983039:TKZ983046 TUV983039:TUV983046 UER983039:UER983046 UON983039:UON983046 UYJ983039:UYJ983046 VIF983039:VIF983046 VSB983039:VSB983046 WBX983039:WBX983046 WLT983039:WLT983046" xr:uid="{6ADDB8D6-80BE-4A2B-8D76-AF7C83319E52}">
      <formula1>$Q$5:$Q$7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4406-D08C-4EDF-BC7E-4E663C0C140A}">
  <sheetPr>
    <pageSetUpPr fitToPage="1"/>
  </sheetPr>
  <dimension ref="A1:U11"/>
  <sheetViews>
    <sheetView zoomScale="70" zoomScaleNormal="70" workbookViewId="0">
      <selection activeCell="R5" sqref="R5:R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 t="s">
        <v>947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945</v>
      </c>
      <c r="C5" s="183" t="s">
        <v>946</v>
      </c>
      <c r="D5" s="122" t="s">
        <v>20</v>
      </c>
      <c r="E5" s="162">
        <v>2.5</v>
      </c>
      <c r="F5" s="188" t="s">
        <v>732</v>
      </c>
      <c r="G5" s="163">
        <v>0.13</v>
      </c>
      <c r="H5" s="165">
        <v>4.1224999999999996</v>
      </c>
      <c r="I5" s="162"/>
      <c r="J5" s="2"/>
      <c r="K5" s="165"/>
      <c r="L5" s="157"/>
      <c r="M5" s="162">
        <v>2.5</v>
      </c>
      <c r="N5" s="189" t="s">
        <v>732</v>
      </c>
      <c r="O5" s="166" t="s">
        <v>954</v>
      </c>
      <c r="P5" s="158"/>
      <c r="Q5" s="4">
        <v>4.1224999999999996</v>
      </c>
      <c r="R5" s="191">
        <f>(M5-Q5)/Q5</f>
        <v>-0.39357186173438441</v>
      </c>
      <c r="S5" s="190"/>
      <c r="T5" s="191"/>
      <c r="U5" s="185"/>
    </row>
    <row r="6" spans="1:21" ht="31.2" customHeight="1">
      <c r="A6" s="6">
        <v>2</v>
      </c>
      <c r="B6" s="183" t="s">
        <v>948</v>
      </c>
      <c r="C6" s="183" t="s">
        <v>949</v>
      </c>
      <c r="D6" s="122" t="s">
        <v>20</v>
      </c>
      <c r="E6" s="162">
        <v>2.2000000000000002</v>
      </c>
      <c r="F6" s="188" t="s">
        <v>732</v>
      </c>
      <c r="G6" s="163">
        <v>0.13</v>
      </c>
      <c r="H6" s="165">
        <v>4.0255000000000001</v>
      </c>
      <c r="I6" s="162"/>
      <c r="J6" s="2"/>
      <c r="K6" s="165"/>
      <c r="L6" s="157"/>
      <c r="M6" s="162">
        <v>2.2000000000000002</v>
      </c>
      <c r="N6" s="189" t="s">
        <v>732</v>
      </c>
      <c r="O6" s="166" t="s">
        <v>954</v>
      </c>
      <c r="P6" s="158"/>
      <c r="Q6" s="4">
        <v>4.0255000000000001</v>
      </c>
      <c r="R6" s="191">
        <f t="shared" ref="R6:R8" si="0">(M6-Q6)/Q6</f>
        <v>-0.45348403924978259</v>
      </c>
      <c r="S6" s="190"/>
      <c r="T6" s="191"/>
      <c r="U6" s="185"/>
    </row>
    <row r="7" spans="1:21" ht="31.2" customHeight="1">
      <c r="A7" s="6">
        <v>3</v>
      </c>
      <c r="B7" s="183" t="s">
        <v>950</v>
      </c>
      <c r="C7" s="184" t="s">
        <v>951</v>
      </c>
      <c r="D7" s="122" t="s">
        <v>20</v>
      </c>
      <c r="E7" s="162">
        <v>1.8</v>
      </c>
      <c r="F7" s="188" t="s">
        <v>732</v>
      </c>
      <c r="G7" s="163">
        <v>0.13</v>
      </c>
      <c r="H7" s="165">
        <v>3.2</v>
      </c>
      <c r="I7" s="162"/>
      <c r="J7" s="2"/>
      <c r="K7" s="165"/>
      <c r="L7" s="157"/>
      <c r="M7" s="162">
        <v>1.8</v>
      </c>
      <c r="N7" s="189" t="s">
        <v>732</v>
      </c>
      <c r="O7" s="166" t="s">
        <v>954</v>
      </c>
      <c r="P7" s="158"/>
      <c r="Q7" s="4">
        <v>3.2</v>
      </c>
      <c r="R7" s="191">
        <f t="shared" si="0"/>
        <v>-0.4375</v>
      </c>
      <c r="S7" s="190"/>
      <c r="T7" s="191"/>
      <c r="U7" s="185"/>
    </row>
    <row r="8" spans="1:21" ht="31.2" customHeight="1">
      <c r="A8" s="6">
        <v>4</v>
      </c>
      <c r="B8" s="183" t="s">
        <v>952</v>
      </c>
      <c r="C8" s="183" t="s">
        <v>953</v>
      </c>
      <c r="D8" s="122" t="s">
        <v>20</v>
      </c>
      <c r="E8" s="162">
        <v>1.2</v>
      </c>
      <c r="F8" s="188" t="s">
        <v>732</v>
      </c>
      <c r="G8" s="163">
        <v>0.13</v>
      </c>
      <c r="H8" s="165">
        <v>2.3279999999999998</v>
      </c>
      <c r="I8" s="162"/>
      <c r="J8" s="2"/>
      <c r="K8" s="165"/>
      <c r="L8" s="157"/>
      <c r="M8" s="162">
        <v>1.2</v>
      </c>
      <c r="N8" s="189" t="s">
        <v>732</v>
      </c>
      <c r="O8" s="166" t="s">
        <v>954</v>
      </c>
      <c r="P8" s="158"/>
      <c r="Q8" s="4">
        <v>2.3279999999999998</v>
      </c>
      <c r="R8" s="191">
        <f t="shared" si="0"/>
        <v>-0.4845360824742268</v>
      </c>
      <c r="S8" s="190"/>
      <c r="T8" s="191"/>
      <c r="U8" s="185"/>
    </row>
    <row r="9" spans="1:21" ht="68.400000000000006" customHeight="1">
      <c r="A9" s="194" t="s">
        <v>955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1" ht="52.8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2">
    <mergeCell ref="A11:C11"/>
    <mergeCell ref="D11:H11"/>
    <mergeCell ref="I11:K11"/>
    <mergeCell ref="L11:N11"/>
    <mergeCell ref="O11:P11"/>
    <mergeCell ref="Q3:Q4"/>
    <mergeCell ref="J3:K3"/>
    <mergeCell ref="L3:L4"/>
    <mergeCell ref="M3:N3"/>
    <mergeCell ref="O3:O4"/>
    <mergeCell ref="P3:P4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P983041:WVP98304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G65537:G65544 JD65537:JD65544 SZ65537:SZ65544 ACV65537:ACV65544 AMR65537:AMR65544 AWN65537:AWN65544 BGJ65537:BGJ65544 BQF65537:BQF65544 CAB65537:CAB65544 CJX65537:CJX65544 CTT65537:CTT65544 DDP65537:DDP65544 DNL65537:DNL65544 DXH65537:DXH65544 EHD65537:EHD65544 EQZ65537:EQZ65544 FAV65537:FAV65544 FKR65537:FKR65544 FUN65537:FUN65544 GEJ65537:GEJ65544 GOF65537:GOF65544 GYB65537:GYB65544 HHX65537:HHX65544 HRT65537:HRT65544 IBP65537:IBP65544 ILL65537:ILL65544 IVH65537:IVH65544 JFD65537:JFD65544 JOZ65537:JOZ65544 JYV65537:JYV65544 KIR65537:KIR65544 KSN65537:KSN65544 LCJ65537:LCJ65544 LMF65537:LMF65544 LWB65537:LWB65544 MFX65537:MFX65544 MPT65537:MPT65544 MZP65537:MZP65544 NJL65537:NJL65544 NTH65537:NTH65544 ODD65537:ODD65544 OMZ65537:OMZ65544 OWV65537:OWV65544 PGR65537:PGR65544 PQN65537:PQN65544 QAJ65537:QAJ65544 QKF65537:QKF65544 QUB65537:QUB65544 RDX65537:RDX65544 RNT65537:RNT65544 RXP65537:RXP65544 SHL65537:SHL65544 SRH65537:SRH65544 TBD65537:TBD65544 TKZ65537:TKZ65544 TUV65537:TUV65544 UER65537:UER65544 UON65537:UON65544 UYJ65537:UYJ65544 VIF65537:VIF65544 VSB65537:VSB65544 WBX65537:WBX65544 WLT65537:WLT65544 WVP65537:WVP65544 G131073:G131080 JD131073:JD131080 SZ131073:SZ131080 ACV131073:ACV131080 AMR131073:AMR131080 AWN131073:AWN131080 BGJ131073:BGJ131080 BQF131073:BQF131080 CAB131073:CAB131080 CJX131073:CJX131080 CTT131073:CTT131080 DDP131073:DDP131080 DNL131073:DNL131080 DXH131073:DXH131080 EHD131073:EHD131080 EQZ131073:EQZ131080 FAV131073:FAV131080 FKR131073:FKR131080 FUN131073:FUN131080 GEJ131073:GEJ131080 GOF131073:GOF131080 GYB131073:GYB131080 HHX131073:HHX131080 HRT131073:HRT131080 IBP131073:IBP131080 ILL131073:ILL131080 IVH131073:IVH131080 JFD131073:JFD131080 JOZ131073:JOZ131080 JYV131073:JYV131080 KIR131073:KIR131080 KSN131073:KSN131080 LCJ131073:LCJ131080 LMF131073:LMF131080 LWB131073:LWB131080 MFX131073:MFX131080 MPT131073:MPT131080 MZP131073:MZP131080 NJL131073:NJL131080 NTH131073:NTH131080 ODD131073:ODD131080 OMZ131073:OMZ131080 OWV131073:OWV131080 PGR131073:PGR131080 PQN131073:PQN131080 QAJ131073:QAJ131080 QKF131073:QKF131080 QUB131073:QUB131080 RDX131073:RDX131080 RNT131073:RNT131080 RXP131073:RXP131080 SHL131073:SHL131080 SRH131073:SRH131080 TBD131073:TBD131080 TKZ131073:TKZ131080 TUV131073:TUV131080 UER131073:UER131080 UON131073:UON131080 UYJ131073:UYJ131080 VIF131073:VIF131080 VSB131073:VSB131080 WBX131073:WBX131080 WLT131073:WLT131080 WVP131073:WVP131080 G196609:G196616 JD196609:JD196616 SZ196609:SZ196616 ACV196609:ACV196616 AMR196609:AMR196616 AWN196609:AWN196616 BGJ196609:BGJ196616 BQF196609:BQF196616 CAB196609:CAB196616 CJX196609:CJX196616 CTT196609:CTT196616 DDP196609:DDP196616 DNL196609:DNL196616 DXH196609:DXH196616 EHD196609:EHD196616 EQZ196609:EQZ196616 FAV196609:FAV196616 FKR196609:FKR196616 FUN196609:FUN196616 GEJ196609:GEJ196616 GOF196609:GOF196616 GYB196609:GYB196616 HHX196609:HHX196616 HRT196609:HRT196616 IBP196609:IBP196616 ILL196609:ILL196616 IVH196609:IVH196616 JFD196609:JFD196616 JOZ196609:JOZ196616 JYV196609:JYV196616 KIR196609:KIR196616 KSN196609:KSN196616 LCJ196609:LCJ196616 LMF196609:LMF196616 LWB196609:LWB196616 MFX196609:MFX196616 MPT196609:MPT196616 MZP196609:MZP196616 NJL196609:NJL196616 NTH196609:NTH196616 ODD196609:ODD196616 OMZ196609:OMZ196616 OWV196609:OWV196616 PGR196609:PGR196616 PQN196609:PQN196616 QAJ196609:QAJ196616 QKF196609:QKF196616 QUB196609:QUB196616 RDX196609:RDX196616 RNT196609:RNT196616 RXP196609:RXP196616 SHL196609:SHL196616 SRH196609:SRH196616 TBD196609:TBD196616 TKZ196609:TKZ196616 TUV196609:TUV196616 UER196609:UER196616 UON196609:UON196616 UYJ196609:UYJ196616 VIF196609:VIF196616 VSB196609:VSB196616 WBX196609:WBX196616 WLT196609:WLT196616 WVP196609:WVP196616 G262145:G262152 JD262145:JD262152 SZ262145:SZ262152 ACV262145:ACV262152 AMR262145:AMR262152 AWN262145:AWN262152 BGJ262145:BGJ262152 BQF262145:BQF262152 CAB262145:CAB262152 CJX262145:CJX262152 CTT262145:CTT262152 DDP262145:DDP262152 DNL262145:DNL262152 DXH262145:DXH262152 EHD262145:EHD262152 EQZ262145:EQZ262152 FAV262145:FAV262152 FKR262145:FKR262152 FUN262145:FUN262152 GEJ262145:GEJ262152 GOF262145:GOF262152 GYB262145:GYB262152 HHX262145:HHX262152 HRT262145:HRT262152 IBP262145:IBP262152 ILL262145:ILL262152 IVH262145:IVH262152 JFD262145:JFD262152 JOZ262145:JOZ262152 JYV262145:JYV262152 KIR262145:KIR262152 KSN262145:KSN262152 LCJ262145:LCJ262152 LMF262145:LMF262152 LWB262145:LWB262152 MFX262145:MFX262152 MPT262145:MPT262152 MZP262145:MZP262152 NJL262145:NJL262152 NTH262145:NTH262152 ODD262145:ODD262152 OMZ262145:OMZ262152 OWV262145:OWV262152 PGR262145:PGR262152 PQN262145:PQN262152 QAJ262145:QAJ262152 QKF262145:QKF262152 QUB262145:QUB262152 RDX262145:RDX262152 RNT262145:RNT262152 RXP262145:RXP262152 SHL262145:SHL262152 SRH262145:SRH262152 TBD262145:TBD262152 TKZ262145:TKZ262152 TUV262145:TUV262152 UER262145:UER262152 UON262145:UON262152 UYJ262145:UYJ262152 VIF262145:VIF262152 VSB262145:VSB262152 WBX262145:WBX262152 WLT262145:WLT262152 WVP262145:WVP262152 G327681:G327688 JD327681:JD327688 SZ327681:SZ327688 ACV327681:ACV327688 AMR327681:AMR327688 AWN327681:AWN327688 BGJ327681:BGJ327688 BQF327681:BQF327688 CAB327681:CAB327688 CJX327681:CJX327688 CTT327681:CTT327688 DDP327681:DDP327688 DNL327681:DNL327688 DXH327681:DXH327688 EHD327681:EHD327688 EQZ327681:EQZ327688 FAV327681:FAV327688 FKR327681:FKR327688 FUN327681:FUN327688 GEJ327681:GEJ327688 GOF327681:GOF327688 GYB327681:GYB327688 HHX327681:HHX327688 HRT327681:HRT327688 IBP327681:IBP327688 ILL327681:ILL327688 IVH327681:IVH327688 JFD327681:JFD327688 JOZ327681:JOZ327688 JYV327681:JYV327688 KIR327681:KIR327688 KSN327681:KSN327688 LCJ327681:LCJ327688 LMF327681:LMF327688 LWB327681:LWB327688 MFX327681:MFX327688 MPT327681:MPT327688 MZP327681:MZP327688 NJL327681:NJL327688 NTH327681:NTH327688 ODD327681:ODD327688 OMZ327681:OMZ327688 OWV327681:OWV327688 PGR327681:PGR327688 PQN327681:PQN327688 QAJ327681:QAJ327688 QKF327681:QKF327688 QUB327681:QUB327688 RDX327681:RDX327688 RNT327681:RNT327688 RXP327681:RXP327688 SHL327681:SHL327688 SRH327681:SRH327688 TBD327681:TBD327688 TKZ327681:TKZ327688 TUV327681:TUV327688 UER327681:UER327688 UON327681:UON327688 UYJ327681:UYJ327688 VIF327681:VIF327688 VSB327681:VSB327688 WBX327681:WBX327688 WLT327681:WLT327688 WVP327681:WVP327688 G393217:G393224 JD393217:JD393224 SZ393217:SZ393224 ACV393217:ACV393224 AMR393217:AMR393224 AWN393217:AWN393224 BGJ393217:BGJ393224 BQF393217:BQF393224 CAB393217:CAB393224 CJX393217:CJX393224 CTT393217:CTT393224 DDP393217:DDP393224 DNL393217:DNL393224 DXH393217:DXH393224 EHD393217:EHD393224 EQZ393217:EQZ393224 FAV393217:FAV393224 FKR393217:FKR393224 FUN393217:FUN393224 GEJ393217:GEJ393224 GOF393217:GOF393224 GYB393217:GYB393224 HHX393217:HHX393224 HRT393217:HRT393224 IBP393217:IBP393224 ILL393217:ILL393224 IVH393217:IVH393224 JFD393217:JFD393224 JOZ393217:JOZ393224 JYV393217:JYV393224 KIR393217:KIR393224 KSN393217:KSN393224 LCJ393217:LCJ393224 LMF393217:LMF393224 LWB393217:LWB393224 MFX393217:MFX393224 MPT393217:MPT393224 MZP393217:MZP393224 NJL393217:NJL393224 NTH393217:NTH393224 ODD393217:ODD393224 OMZ393217:OMZ393224 OWV393217:OWV393224 PGR393217:PGR393224 PQN393217:PQN393224 QAJ393217:QAJ393224 QKF393217:QKF393224 QUB393217:QUB393224 RDX393217:RDX393224 RNT393217:RNT393224 RXP393217:RXP393224 SHL393217:SHL393224 SRH393217:SRH393224 TBD393217:TBD393224 TKZ393217:TKZ393224 TUV393217:TUV393224 UER393217:UER393224 UON393217:UON393224 UYJ393217:UYJ393224 VIF393217:VIF393224 VSB393217:VSB393224 WBX393217:WBX393224 WLT393217:WLT393224 WVP393217:WVP393224 G458753:G458760 JD458753:JD458760 SZ458753:SZ458760 ACV458753:ACV458760 AMR458753:AMR458760 AWN458753:AWN458760 BGJ458753:BGJ458760 BQF458753:BQF458760 CAB458753:CAB458760 CJX458753:CJX458760 CTT458753:CTT458760 DDP458753:DDP458760 DNL458753:DNL458760 DXH458753:DXH458760 EHD458753:EHD458760 EQZ458753:EQZ458760 FAV458753:FAV458760 FKR458753:FKR458760 FUN458753:FUN458760 GEJ458753:GEJ458760 GOF458753:GOF458760 GYB458753:GYB458760 HHX458753:HHX458760 HRT458753:HRT458760 IBP458753:IBP458760 ILL458753:ILL458760 IVH458753:IVH458760 JFD458753:JFD458760 JOZ458753:JOZ458760 JYV458753:JYV458760 KIR458753:KIR458760 KSN458753:KSN458760 LCJ458753:LCJ458760 LMF458753:LMF458760 LWB458753:LWB458760 MFX458753:MFX458760 MPT458753:MPT458760 MZP458753:MZP458760 NJL458753:NJL458760 NTH458753:NTH458760 ODD458753:ODD458760 OMZ458753:OMZ458760 OWV458753:OWV458760 PGR458753:PGR458760 PQN458753:PQN458760 QAJ458753:QAJ458760 QKF458753:QKF458760 QUB458753:QUB458760 RDX458753:RDX458760 RNT458753:RNT458760 RXP458753:RXP458760 SHL458753:SHL458760 SRH458753:SRH458760 TBD458753:TBD458760 TKZ458753:TKZ458760 TUV458753:TUV458760 UER458753:UER458760 UON458753:UON458760 UYJ458753:UYJ458760 VIF458753:VIF458760 VSB458753:VSB458760 WBX458753:WBX458760 WLT458753:WLT458760 WVP458753:WVP458760 G524289:G524296 JD524289:JD524296 SZ524289:SZ524296 ACV524289:ACV524296 AMR524289:AMR524296 AWN524289:AWN524296 BGJ524289:BGJ524296 BQF524289:BQF524296 CAB524289:CAB524296 CJX524289:CJX524296 CTT524289:CTT524296 DDP524289:DDP524296 DNL524289:DNL524296 DXH524289:DXH524296 EHD524289:EHD524296 EQZ524289:EQZ524296 FAV524289:FAV524296 FKR524289:FKR524296 FUN524289:FUN524296 GEJ524289:GEJ524296 GOF524289:GOF524296 GYB524289:GYB524296 HHX524289:HHX524296 HRT524289:HRT524296 IBP524289:IBP524296 ILL524289:ILL524296 IVH524289:IVH524296 JFD524289:JFD524296 JOZ524289:JOZ524296 JYV524289:JYV524296 KIR524289:KIR524296 KSN524289:KSN524296 LCJ524289:LCJ524296 LMF524289:LMF524296 LWB524289:LWB524296 MFX524289:MFX524296 MPT524289:MPT524296 MZP524289:MZP524296 NJL524289:NJL524296 NTH524289:NTH524296 ODD524289:ODD524296 OMZ524289:OMZ524296 OWV524289:OWV524296 PGR524289:PGR524296 PQN524289:PQN524296 QAJ524289:QAJ524296 QKF524289:QKF524296 QUB524289:QUB524296 RDX524289:RDX524296 RNT524289:RNT524296 RXP524289:RXP524296 SHL524289:SHL524296 SRH524289:SRH524296 TBD524289:TBD524296 TKZ524289:TKZ524296 TUV524289:TUV524296 UER524289:UER524296 UON524289:UON524296 UYJ524289:UYJ524296 VIF524289:VIF524296 VSB524289:VSB524296 WBX524289:WBX524296 WLT524289:WLT524296 WVP524289:WVP524296 G589825:G589832 JD589825:JD589832 SZ589825:SZ589832 ACV589825:ACV589832 AMR589825:AMR589832 AWN589825:AWN589832 BGJ589825:BGJ589832 BQF589825:BQF589832 CAB589825:CAB589832 CJX589825:CJX589832 CTT589825:CTT589832 DDP589825:DDP589832 DNL589825:DNL589832 DXH589825:DXH589832 EHD589825:EHD589832 EQZ589825:EQZ589832 FAV589825:FAV589832 FKR589825:FKR589832 FUN589825:FUN589832 GEJ589825:GEJ589832 GOF589825:GOF589832 GYB589825:GYB589832 HHX589825:HHX589832 HRT589825:HRT589832 IBP589825:IBP589832 ILL589825:ILL589832 IVH589825:IVH589832 JFD589825:JFD589832 JOZ589825:JOZ589832 JYV589825:JYV589832 KIR589825:KIR589832 KSN589825:KSN589832 LCJ589825:LCJ589832 LMF589825:LMF589832 LWB589825:LWB589832 MFX589825:MFX589832 MPT589825:MPT589832 MZP589825:MZP589832 NJL589825:NJL589832 NTH589825:NTH589832 ODD589825:ODD589832 OMZ589825:OMZ589832 OWV589825:OWV589832 PGR589825:PGR589832 PQN589825:PQN589832 QAJ589825:QAJ589832 QKF589825:QKF589832 QUB589825:QUB589832 RDX589825:RDX589832 RNT589825:RNT589832 RXP589825:RXP589832 SHL589825:SHL589832 SRH589825:SRH589832 TBD589825:TBD589832 TKZ589825:TKZ589832 TUV589825:TUV589832 UER589825:UER589832 UON589825:UON589832 UYJ589825:UYJ589832 VIF589825:VIF589832 VSB589825:VSB589832 WBX589825:WBX589832 WLT589825:WLT589832 WVP589825:WVP589832 G655361:G655368 JD655361:JD655368 SZ655361:SZ655368 ACV655361:ACV655368 AMR655361:AMR655368 AWN655361:AWN655368 BGJ655361:BGJ655368 BQF655361:BQF655368 CAB655361:CAB655368 CJX655361:CJX655368 CTT655361:CTT655368 DDP655361:DDP655368 DNL655361:DNL655368 DXH655361:DXH655368 EHD655361:EHD655368 EQZ655361:EQZ655368 FAV655361:FAV655368 FKR655361:FKR655368 FUN655361:FUN655368 GEJ655361:GEJ655368 GOF655361:GOF655368 GYB655361:GYB655368 HHX655361:HHX655368 HRT655361:HRT655368 IBP655361:IBP655368 ILL655361:ILL655368 IVH655361:IVH655368 JFD655361:JFD655368 JOZ655361:JOZ655368 JYV655361:JYV655368 KIR655361:KIR655368 KSN655361:KSN655368 LCJ655361:LCJ655368 LMF655361:LMF655368 LWB655361:LWB655368 MFX655361:MFX655368 MPT655361:MPT655368 MZP655361:MZP655368 NJL655361:NJL655368 NTH655361:NTH655368 ODD655361:ODD655368 OMZ655361:OMZ655368 OWV655361:OWV655368 PGR655361:PGR655368 PQN655361:PQN655368 QAJ655361:QAJ655368 QKF655361:QKF655368 QUB655361:QUB655368 RDX655361:RDX655368 RNT655361:RNT655368 RXP655361:RXP655368 SHL655361:SHL655368 SRH655361:SRH655368 TBD655361:TBD655368 TKZ655361:TKZ655368 TUV655361:TUV655368 UER655361:UER655368 UON655361:UON655368 UYJ655361:UYJ655368 VIF655361:VIF655368 VSB655361:VSB655368 WBX655361:WBX655368 WLT655361:WLT655368 WVP655361:WVP655368 G720897:G720904 JD720897:JD720904 SZ720897:SZ720904 ACV720897:ACV720904 AMR720897:AMR720904 AWN720897:AWN720904 BGJ720897:BGJ720904 BQF720897:BQF720904 CAB720897:CAB720904 CJX720897:CJX720904 CTT720897:CTT720904 DDP720897:DDP720904 DNL720897:DNL720904 DXH720897:DXH720904 EHD720897:EHD720904 EQZ720897:EQZ720904 FAV720897:FAV720904 FKR720897:FKR720904 FUN720897:FUN720904 GEJ720897:GEJ720904 GOF720897:GOF720904 GYB720897:GYB720904 HHX720897:HHX720904 HRT720897:HRT720904 IBP720897:IBP720904 ILL720897:ILL720904 IVH720897:IVH720904 JFD720897:JFD720904 JOZ720897:JOZ720904 JYV720897:JYV720904 KIR720897:KIR720904 KSN720897:KSN720904 LCJ720897:LCJ720904 LMF720897:LMF720904 LWB720897:LWB720904 MFX720897:MFX720904 MPT720897:MPT720904 MZP720897:MZP720904 NJL720897:NJL720904 NTH720897:NTH720904 ODD720897:ODD720904 OMZ720897:OMZ720904 OWV720897:OWV720904 PGR720897:PGR720904 PQN720897:PQN720904 QAJ720897:QAJ720904 QKF720897:QKF720904 QUB720897:QUB720904 RDX720897:RDX720904 RNT720897:RNT720904 RXP720897:RXP720904 SHL720897:SHL720904 SRH720897:SRH720904 TBD720897:TBD720904 TKZ720897:TKZ720904 TUV720897:TUV720904 UER720897:UER720904 UON720897:UON720904 UYJ720897:UYJ720904 VIF720897:VIF720904 VSB720897:VSB720904 WBX720897:WBX720904 WLT720897:WLT720904 WVP720897:WVP720904 G786433:G786440 JD786433:JD786440 SZ786433:SZ786440 ACV786433:ACV786440 AMR786433:AMR786440 AWN786433:AWN786440 BGJ786433:BGJ786440 BQF786433:BQF786440 CAB786433:CAB786440 CJX786433:CJX786440 CTT786433:CTT786440 DDP786433:DDP786440 DNL786433:DNL786440 DXH786433:DXH786440 EHD786433:EHD786440 EQZ786433:EQZ786440 FAV786433:FAV786440 FKR786433:FKR786440 FUN786433:FUN786440 GEJ786433:GEJ786440 GOF786433:GOF786440 GYB786433:GYB786440 HHX786433:HHX786440 HRT786433:HRT786440 IBP786433:IBP786440 ILL786433:ILL786440 IVH786433:IVH786440 JFD786433:JFD786440 JOZ786433:JOZ786440 JYV786433:JYV786440 KIR786433:KIR786440 KSN786433:KSN786440 LCJ786433:LCJ786440 LMF786433:LMF786440 LWB786433:LWB786440 MFX786433:MFX786440 MPT786433:MPT786440 MZP786433:MZP786440 NJL786433:NJL786440 NTH786433:NTH786440 ODD786433:ODD786440 OMZ786433:OMZ786440 OWV786433:OWV786440 PGR786433:PGR786440 PQN786433:PQN786440 QAJ786433:QAJ786440 QKF786433:QKF786440 QUB786433:QUB786440 RDX786433:RDX786440 RNT786433:RNT786440 RXP786433:RXP786440 SHL786433:SHL786440 SRH786433:SRH786440 TBD786433:TBD786440 TKZ786433:TKZ786440 TUV786433:TUV786440 UER786433:UER786440 UON786433:UON786440 UYJ786433:UYJ786440 VIF786433:VIF786440 VSB786433:VSB786440 WBX786433:WBX786440 WLT786433:WLT786440 WVP786433:WVP786440 G851969:G851976 JD851969:JD851976 SZ851969:SZ851976 ACV851969:ACV851976 AMR851969:AMR851976 AWN851969:AWN851976 BGJ851969:BGJ851976 BQF851969:BQF851976 CAB851969:CAB851976 CJX851969:CJX851976 CTT851969:CTT851976 DDP851969:DDP851976 DNL851969:DNL851976 DXH851969:DXH851976 EHD851969:EHD851976 EQZ851969:EQZ851976 FAV851969:FAV851976 FKR851969:FKR851976 FUN851969:FUN851976 GEJ851969:GEJ851976 GOF851969:GOF851976 GYB851969:GYB851976 HHX851969:HHX851976 HRT851969:HRT851976 IBP851969:IBP851976 ILL851969:ILL851976 IVH851969:IVH851976 JFD851969:JFD851976 JOZ851969:JOZ851976 JYV851969:JYV851976 KIR851969:KIR851976 KSN851969:KSN851976 LCJ851969:LCJ851976 LMF851969:LMF851976 LWB851969:LWB851976 MFX851969:MFX851976 MPT851969:MPT851976 MZP851969:MZP851976 NJL851969:NJL851976 NTH851969:NTH851976 ODD851969:ODD851976 OMZ851969:OMZ851976 OWV851969:OWV851976 PGR851969:PGR851976 PQN851969:PQN851976 QAJ851969:QAJ851976 QKF851969:QKF851976 QUB851969:QUB851976 RDX851969:RDX851976 RNT851969:RNT851976 RXP851969:RXP851976 SHL851969:SHL851976 SRH851969:SRH851976 TBD851969:TBD851976 TKZ851969:TKZ851976 TUV851969:TUV851976 UER851969:UER851976 UON851969:UON851976 UYJ851969:UYJ851976 VIF851969:VIF851976 VSB851969:VSB851976 WBX851969:WBX851976 WLT851969:WLT851976 WVP851969:WVP851976 G917505:G917512 JD917505:JD917512 SZ917505:SZ917512 ACV917505:ACV917512 AMR917505:AMR917512 AWN917505:AWN917512 BGJ917505:BGJ917512 BQF917505:BQF917512 CAB917505:CAB917512 CJX917505:CJX917512 CTT917505:CTT917512 DDP917505:DDP917512 DNL917505:DNL917512 DXH917505:DXH917512 EHD917505:EHD917512 EQZ917505:EQZ917512 FAV917505:FAV917512 FKR917505:FKR917512 FUN917505:FUN917512 GEJ917505:GEJ917512 GOF917505:GOF917512 GYB917505:GYB917512 HHX917505:HHX917512 HRT917505:HRT917512 IBP917505:IBP917512 ILL917505:ILL917512 IVH917505:IVH917512 JFD917505:JFD917512 JOZ917505:JOZ917512 JYV917505:JYV917512 KIR917505:KIR917512 KSN917505:KSN917512 LCJ917505:LCJ917512 LMF917505:LMF917512 LWB917505:LWB917512 MFX917505:MFX917512 MPT917505:MPT917512 MZP917505:MZP917512 NJL917505:NJL917512 NTH917505:NTH917512 ODD917505:ODD917512 OMZ917505:OMZ917512 OWV917505:OWV917512 PGR917505:PGR917512 PQN917505:PQN917512 QAJ917505:QAJ917512 QKF917505:QKF917512 QUB917505:QUB917512 RDX917505:RDX917512 RNT917505:RNT917512 RXP917505:RXP917512 SHL917505:SHL917512 SRH917505:SRH917512 TBD917505:TBD917512 TKZ917505:TKZ917512 TUV917505:TUV917512 UER917505:UER917512 UON917505:UON917512 UYJ917505:UYJ917512 VIF917505:VIF917512 VSB917505:VSB917512 WBX917505:WBX917512 WLT917505:WLT917512 WVP917505:WVP917512 G983041:G983048 JD983041:JD983048 SZ983041:SZ983048 ACV983041:ACV983048 AMR983041:AMR983048 AWN983041:AWN983048 BGJ983041:BGJ983048 BQF983041:BQF983048 CAB983041:CAB983048 CJX983041:CJX983048 CTT983041:CTT983048 DDP983041:DDP983048 DNL983041:DNL983048 DXH983041:DXH983048 EHD983041:EHD983048 EQZ983041:EQZ983048 FAV983041:FAV983048 FKR983041:FKR983048 FUN983041:FUN983048 GEJ983041:GEJ983048 GOF983041:GOF983048 GYB983041:GYB983048 HHX983041:HHX983048 HRT983041:HRT983048 IBP983041:IBP983048 ILL983041:ILL983048 IVH983041:IVH983048 JFD983041:JFD983048 JOZ983041:JOZ983048 JYV983041:JYV983048 KIR983041:KIR983048 KSN983041:KSN983048 LCJ983041:LCJ983048 LMF983041:LMF983048 LWB983041:LWB983048 MFX983041:MFX983048 MPT983041:MPT983048 MZP983041:MZP983048 NJL983041:NJL983048 NTH983041:NTH983048 ODD983041:ODD983048 OMZ983041:OMZ983048 OWV983041:OWV983048 PGR983041:PGR983048 PQN983041:PQN983048 QAJ983041:QAJ983048 QKF983041:QKF983048 QUB983041:QUB983048 RDX983041:RDX983048 RNT983041:RNT983048 RXP983041:RXP983048 SHL983041:SHL983048 SRH983041:SRH983048 TBD983041:TBD983048 TKZ983041:TKZ983048 TUV983041:TUV983048 UER983041:UER983048 UON983041:UON983048 UYJ983041:UYJ983048 VIF983041:VIF983048 VSB983041:VSB983048 WBX983041:WBX983048 WLT983041:WLT983048" xr:uid="{E4B389A4-0E2A-4E93-A5BF-53564C32EFF7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C4E6-78F1-4767-9C1C-51A30183E399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956</v>
      </c>
      <c r="C5" s="183" t="s">
        <v>957</v>
      </c>
      <c r="D5" s="122" t="s">
        <v>20</v>
      </c>
      <c r="E5" s="162">
        <v>8.3740000000000006</v>
      </c>
      <c r="F5" s="188">
        <v>8.4939999999999998</v>
      </c>
      <c r="G5" s="163">
        <v>0.13</v>
      </c>
      <c r="H5" s="165"/>
      <c r="I5" s="162">
        <v>8.3539999999999992</v>
      </c>
      <c r="J5" s="2"/>
      <c r="K5" s="165"/>
      <c r="L5" s="157">
        <v>0.12</v>
      </c>
      <c r="M5" s="162">
        <v>8.3740000000000006</v>
      </c>
      <c r="N5" s="189">
        <v>8.4939999999999998</v>
      </c>
      <c r="O5" s="166" t="s">
        <v>401</v>
      </c>
      <c r="P5" s="158"/>
      <c r="Q5" s="4"/>
      <c r="R5" s="191"/>
      <c r="S5" s="190"/>
      <c r="T5" s="191"/>
      <c r="U5" s="185"/>
    </row>
    <row r="6" spans="1:21" ht="31.2" customHeight="1">
      <c r="A6" s="6">
        <v>2</v>
      </c>
      <c r="B6" s="183" t="s">
        <v>958</v>
      </c>
      <c r="C6" s="183" t="s">
        <v>959</v>
      </c>
      <c r="D6" s="122" t="s">
        <v>20</v>
      </c>
      <c r="E6" s="162">
        <v>3.4729999999999999</v>
      </c>
      <c r="F6" s="188">
        <v>3.4729999999999999</v>
      </c>
      <c r="G6" s="163">
        <v>0.13</v>
      </c>
      <c r="H6" s="165"/>
      <c r="I6" s="162">
        <v>3.4549999999999996</v>
      </c>
      <c r="J6" s="2"/>
      <c r="K6" s="165"/>
      <c r="L6" s="157">
        <v>0</v>
      </c>
      <c r="M6" s="162">
        <v>3.4729999999999999</v>
      </c>
      <c r="N6" s="189">
        <v>3.4729999999999999</v>
      </c>
      <c r="O6" s="166" t="s">
        <v>401</v>
      </c>
      <c r="P6" s="158"/>
      <c r="Q6" s="4"/>
      <c r="R6" s="191"/>
      <c r="S6" s="190"/>
      <c r="T6" s="191"/>
      <c r="U6" s="185"/>
    </row>
    <row r="7" spans="1:21" ht="31.2" customHeight="1">
      <c r="A7" s="6">
        <v>3</v>
      </c>
      <c r="B7" s="183" t="s">
        <v>960</v>
      </c>
      <c r="C7" s="184" t="s">
        <v>961</v>
      </c>
      <c r="D7" s="122" t="s">
        <v>20</v>
      </c>
      <c r="E7" s="162">
        <v>7.1126000000000005</v>
      </c>
      <c r="F7" s="188">
        <v>7.7745000000000006</v>
      </c>
      <c r="G7" s="163">
        <v>0.13</v>
      </c>
      <c r="H7" s="165"/>
      <c r="I7" s="162">
        <v>7.7245000000000008</v>
      </c>
      <c r="J7" s="2"/>
      <c r="K7" s="165"/>
      <c r="L7" s="157">
        <v>0.66190000000000004</v>
      </c>
      <c r="M7" s="162">
        <v>7.1126000000000005</v>
      </c>
      <c r="N7" s="189">
        <v>7.7745000000000006</v>
      </c>
      <c r="O7" s="166" t="s">
        <v>401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962</v>
      </c>
      <c r="C8" s="184" t="s">
        <v>963</v>
      </c>
      <c r="D8" s="122" t="s">
        <v>20</v>
      </c>
      <c r="E8" s="162">
        <v>3.6900000000000004</v>
      </c>
      <c r="F8" s="188">
        <v>3.6900000000000004</v>
      </c>
      <c r="G8" s="163">
        <v>0.13</v>
      </c>
      <c r="H8" s="165"/>
      <c r="I8" s="162">
        <v>3.6540000000000004</v>
      </c>
      <c r="J8" s="2"/>
      <c r="K8" s="165"/>
      <c r="L8" s="157">
        <v>0</v>
      </c>
      <c r="M8" s="162">
        <v>3.6900000000000004</v>
      </c>
      <c r="N8" s="189">
        <v>3.6900000000000004</v>
      </c>
      <c r="O8" s="166" t="s">
        <v>401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964</v>
      </c>
      <c r="C9" s="184" t="s">
        <v>965</v>
      </c>
      <c r="D9" s="122" t="s">
        <v>20</v>
      </c>
      <c r="E9" s="162">
        <v>3.6900000000000004</v>
      </c>
      <c r="F9" s="188">
        <v>3.6900000000000004</v>
      </c>
      <c r="G9" s="163">
        <v>0.13</v>
      </c>
      <c r="H9" s="165"/>
      <c r="I9" s="162">
        <v>3.6540000000000004</v>
      </c>
      <c r="J9" s="2"/>
      <c r="K9" s="165"/>
      <c r="L9" s="157">
        <v>0</v>
      </c>
      <c r="M9" s="162">
        <v>3.6900000000000004</v>
      </c>
      <c r="N9" s="189">
        <v>3.6900000000000004</v>
      </c>
      <c r="O9" s="166" t="s">
        <v>401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>
        <v>4</v>
      </c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966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D8D32AF-3586-4CB9-845E-827DF32AF577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54D9-6FF6-4156-87A4-3DF2EDC71ABE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967</v>
      </c>
      <c r="C5" s="183" t="s">
        <v>968</v>
      </c>
      <c r="D5" s="122" t="s">
        <v>20</v>
      </c>
      <c r="E5" s="162">
        <f>F5-L5</f>
        <v>1.7699115044247791</v>
      </c>
      <c r="F5" s="188">
        <f>2.2/1.13</f>
        <v>1.946902654867257</v>
      </c>
      <c r="G5" s="163">
        <v>0.13</v>
      </c>
      <c r="H5" s="162">
        <v>0.75219999999999998</v>
      </c>
      <c r="I5" s="162"/>
      <c r="J5" s="2"/>
      <c r="K5" s="165"/>
      <c r="L5" s="157">
        <f>0.2/1.13</f>
        <v>0.1769911504424779</v>
      </c>
      <c r="M5" s="162">
        <f>0.85/1.13</f>
        <v>0.75221238938053103</v>
      </c>
      <c r="N5" s="189">
        <f>L5+M5</f>
        <v>0.92920353982300896</v>
      </c>
      <c r="O5" s="166" t="s">
        <v>401</v>
      </c>
      <c r="P5" s="158" t="s">
        <v>969</v>
      </c>
      <c r="Q5" s="4"/>
      <c r="R5" s="191"/>
      <c r="S5" s="190"/>
      <c r="T5" s="191"/>
      <c r="U5" s="185"/>
    </row>
    <row r="6" spans="1:21" ht="31.2" customHeight="1">
      <c r="A6" s="6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91"/>
      <c r="S6" s="190"/>
      <c r="T6" s="191"/>
      <c r="U6" s="185"/>
    </row>
    <row r="7" spans="1:21" ht="31.2" customHeight="1">
      <c r="A7" s="6"/>
      <c r="B7" s="183"/>
      <c r="C7" s="184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21" ht="31.2" customHeight="1">
      <c r="A8" s="6"/>
      <c r="B8" s="183"/>
      <c r="C8" s="184"/>
      <c r="D8" s="122"/>
      <c r="E8" s="162"/>
      <c r="F8" s="188"/>
      <c r="G8" s="163"/>
      <c r="H8" s="165"/>
      <c r="I8" s="162"/>
      <c r="J8" s="2"/>
      <c r="K8" s="165"/>
      <c r="L8" s="157"/>
      <c r="M8" s="162"/>
      <c r="N8" s="189"/>
      <c r="O8" s="166"/>
      <c r="P8" s="158"/>
      <c r="Q8" s="4"/>
      <c r="R8" s="191"/>
      <c r="S8" s="190"/>
      <c r="T8" s="191"/>
      <c r="U8" s="185"/>
    </row>
    <row r="9" spans="1:21" ht="31.2" customHeight="1">
      <c r="A9" s="6"/>
      <c r="B9" s="183"/>
      <c r="C9" s="184"/>
      <c r="D9" s="122"/>
      <c r="E9" s="162"/>
      <c r="F9" s="188"/>
      <c r="G9" s="163"/>
      <c r="H9" s="165"/>
      <c r="I9" s="162"/>
      <c r="J9" s="2"/>
      <c r="K9" s="165"/>
      <c r="L9" s="157"/>
      <c r="M9" s="162"/>
      <c r="N9" s="189"/>
      <c r="O9" s="166"/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/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970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FB1245D-9FE4-4C6E-8461-4D1A9510A0FD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108B-F585-4F9B-8B61-D8FF09AA7D93}">
  <sheetPr>
    <pageSetUpPr fitToPage="1"/>
  </sheetPr>
  <dimension ref="A1:U14"/>
  <sheetViews>
    <sheetView tabSelected="1"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 t="s">
        <v>23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971</v>
      </c>
      <c r="C5" s="184" t="s">
        <v>972</v>
      </c>
      <c r="D5" s="122" t="s">
        <v>20</v>
      </c>
      <c r="E5" s="162">
        <v>1.1299999999999999</v>
      </c>
      <c r="F5" s="188" t="s">
        <v>732</v>
      </c>
      <c r="G5" s="163">
        <v>0.13</v>
      </c>
      <c r="H5" s="189" t="s">
        <v>732</v>
      </c>
      <c r="I5" s="162">
        <v>0.70274107555555554</v>
      </c>
      <c r="J5" s="2"/>
      <c r="K5" s="165"/>
      <c r="L5" s="157"/>
      <c r="M5" s="162">
        <v>0.76</v>
      </c>
      <c r="N5" s="188" t="s">
        <v>732</v>
      </c>
      <c r="O5" s="166" t="s">
        <v>638</v>
      </c>
      <c r="P5" s="158"/>
      <c r="Q5" s="4"/>
      <c r="R5" s="191"/>
      <c r="S5" s="190"/>
      <c r="T5" s="191"/>
      <c r="U5" s="185"/>
    </row>
    <row r="6" spans="1:21" ht="31.2" customHeight="1">
      <c r="A6" s="6">
        <v>2</v>
      </c>
      <c r="B6" s="183" t="s">
        <v>973</v>
      </c>
      <c r="C6" s="184" t="s">
        <v>974</v>
      </c>
      <c r="D6" s="122" t="s">
        <v>20</v>
      </c>
      <c r="E6" s="162">
        <v>1.5</v>
      </c>
      <c r="F6" s="188" t="s">
        <v>732</v>
      </c>
      <c r="G6" s="163">
        <v>0.13</v>
      </c>
      <c r="H6" s="165" t="s">
        <v>732</v>
      </c>
      <c r="I6" s="162">
        <v>0.76391181539555553</v>
      </c>
      <c r="J6" s="2"/>
      <c r="K6" s="165"/>
      <c r="L6" s="157"/>
      <c r="M6" s="162">
        <v>0.8</v>
      </c>
      <c r="N6" s="188" t="s">
        <v>732</v>
      </c>
      <c r="O6" s="166" t="s">
        <v>638</v>
      </c>
      <c r="P6" s="158"/>
      <c r="Q6" s="4"/>
      <c r="R6" s="191"/>
      <c r="S6" s="190"/>
      <c r="T6" s="191"/>
      <c r="U6" s="185"/>
    </row>
    <row r="7" spans="1:21" ht="31.2" customHeight="1">
      <c r="A7" s="6">
        <v>3</v>
      </c>
      <c r="B7" s="183" t="s">
        <v>975</v>
      </c>
      <c r="C7" s="184" t="s">
        <v>976</v>
      </c>
      <c r="D7" s="122" t="s">
        <v>20</v>
      </c>
      <c r="E7" s="162">
        <v>1.28</v>
      </c>
      <c r="F7" s="188" t="s">
        <v>732</v>
      </c>
      <c r="G7" s="163">
        <v>0.13</v>
      </c>
      <c r="H7" s="165">
        <v>1.05</v>
      </c>
      <c r="I7" s="162">
        <v>0.76297026275555557</v>
      </c>
      <c r="J7" s="2"/>
      <c r="K7" s="165"/>
      <c r="L7" s="157"/>
      <c r="M7" s="162">
        <v>0.8</v>
      </c>
      <c r="N7" s="188" t="s">
        <v>732</v>
      </c>
      <c r="O7" s="166" t="s">
        <v>638</v>
      </c>
      <c r="P7" s="158"/>
      <c r="Q7" s="4" t="s">
        <v>996</v>
      </c>
      <c r="R7" s="191"/>
      <c r="S7" s="190"/>
      <c r="T7" s="191"/>
      <c r="U7" s="185"/>
    </row>
    <row r="8" spans="1:21" ht="31.2" customHeight="1">
      <c r="A8" s="6">
        <v>4</v>
      </c>
      <c r="B8" s="183" t="s">
        <v>977</v>
      </c>
      <c r="C8" s="184" t="s">
        <v>978</v>
      </c>
      <c r="D8" s="122" t="s">
        <v>20</v>
      </c>
      <c r="E8" s="162">
        <v>1.8</v>
      </c>
      <c r="F8" s="188" t="s">
        <v>732</v>
      </c>
      <c r="G8" s="163">
        <v>0.13</v>
      </c>
      <c r="H8" s="165">
        <v>1.45</v>
      </c>
      <c r="I8" s="162">
        <v>1.1276797155555558</v>
      </c>
      <c r="J8" s="2"/>
      <c r="K8" s="165"/>
      <c r="L8" s="157"/>
      <c r="M8" s="162">
        <v>1.3</v>
      </c>
      <c r="N8" s="188" t="s">
        <v>732</v>
      </c>
      <c r="O8" s="166" t="s">
        <v>638</v>
      </c>
      <c r="P8" s="158"/>
      <c r="Q8" s="4" t="s">
        <v>995</v>
      </c>
      <c r="R8" s="191"/>
      <c r="S8" s="190"/>
      <c r="T8" s="191"/>
      <c r="U8" s="185"/>
    </row>
    <row r="9" spans="1:21" ht="31.2" customHeight="1">
      <c r="A9" s="6">
        <v>5</v>
      </c>
      <c r="B9" s="183" t="s">
        <v>979</v>
      </c>
      <c r="C9" s="184" t="s">
        <v>980</v>
      </c>
      <c r="D9" s="122" t="s">
        <v>20</v>
      </c>
      <c r="E9" s="162">
        <v>1.31</v>
      </c>
      <c r="F9" s="188" t="s">
        <v>732</v>
      </c>
      <c r="G9" s="163">
        <v>0.13</v>
      </c>
      <c r="H9" s="165" t="s">
        <v>732</v>
      </c>
      <c r="I9" s="162">
        <v>0.66495215235555549</v>
      </c>
      <c r="J9" s="2"/>
      <c r="K9" s="165"/>
      <c r="L9" s="157"/>
      <c r="M9" s="162">
        <v>0.66495215235555549</v>
      </c>
      <c r="N9" s="188" t="s">
        <v>732</v>
      </c>
      <c r="O9" s="166" t="s">
        <v>638</v>
      </c>
      <c r="P9" s="158"/>
      <c r="Q9" s="4"/>
      <c r="R9" s="191"/>
      <c r="S9" s="190"/>
      <c r="T9" s="191"/>
      <c r="U9" s="185"/>
    </row>
    <row r="10" spans="1:21" ht="31.2" customHeight="1">
      <c r="A10" s="6">
        <v>6</v>
      </c>
      <c r="B10" s="183" t="s">
        <v>981</v>
      </c>
      <c r="C10" s="184" t="s">
        <v>728</v>
      </c>
      <c r="D10" s="122" t="s">
        <v>20</v>
      </c>
      <c r="E10" s="162">
        <v>0.9</v>
      </c>
      <c r="F10" s="188" t="s">
        <v>732</v>
      </c>
      <c r="G10" s="163">
        <v>0.13</v>
      </c>
      <c r="H10" s="165">
        <v>0.90029999999999999</v>
      </c>
      <c r="I10" s="162">
        <v>0.81998790968888902</v>
      </c>
      <c r="J10" s="2"/>
      <c r="K10" s="165"/>
      <c r="L10" s="157"/>
      <c r="M10" s="162">
        <v>0.81998790968888902</v>
      </c>
      <c r="N10" s="188" t="s">
        <v>732</v>
      </c>
      <c r="O10" s="166" t="s">
        <v>638</v>
      </c>
      <c r="P10" s="158"/>
      <c r="Q10" s="4" t="s">
        <v>995</v>
      </c>
      <c r="R10" s="191"/>
      <c r="S10" s="190"/>
      <c r="T10" s="191"/>
      <c r="U10" s="185"/>
    </row>
    <row r="11" spans="1:21" ht="31.2" customHeight="1">
      <c r="A11" s="6">
        <v>7</v>
      </c>
      <c r="B11" s="183" t="s">
        <v>982</v>
      </c>
      <c r="C11" s="184" t="s">
        <v>983</v>
      </c>
      <c r="D11" s="122" t="s">
        <v>20</v>
      </c>
      <c r="E11" s="162">
        <v>0.26</v>
      </c>
      <c r="F11" s="188" t="s">
        <v>732</v>
      </c>
      <c r="G11" s="163">
        <v>0.13</v>
      </c>
      <c r="H11" s="164">
        <v>0.20430000000000001</v>
      </c>
      <c r="I11" s="162">
        <v>0.2</v>
      </c>
      <c r="J11" s="2"/>
      <c r="K11" s="165"/>
      <c r="L11" s="157"/>
      <c r="M11" s="162">
        <v>0.2</v>
      </c>
      <c r="N11" s="188" t="s">
        <v>732</v>
      </c>
      <c r="O11" s="166" t="s">
        <v>638</v>
      </c>
      <c r="P11" s="158"/>
      <c r="Q11" s="4" t="s">
        <v>994</v>
      </c>
      <c r="R11" s="191"/>
      <c r="S11" s="190"/>
      <c r="T11" s="191"/>
      <c r="U11" s="185"/>
    </row>
    <row r="12" spans="1:21" ht="22.2" customHeight="1">
      <c r="A12" s="194" t="s">
        <v>993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22.2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A12:P13"/>
    <mergeCell ref="A14:C14"/>
    <mergeCell ref="D14:H14"/>
    <mergeCell ref="I14:K14"/>
    <mergeCell ref="L14:N14"/>
    <mergeCell ref="O14:P1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A4C67B48-56D9-4025-BFE0-642773398439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5E2C-E571-46E0-B682-18505C692D6A}">
  <sheetPr>
    <pageSetUpPr fitToPage="1"/>
  </sheetPr>
  <dimension ref="A1:AM12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39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39" ht="27.75" customHeight="1">
      <c r="A2" s="1" t="s">
        <v>661</v>
      </c>
      <c r="M2" s="201" t="s">
        <v>1</v>
      </c>
      <c r="N2" s="201"/>
      <c r="O2" s="201"/>
      <c r="P2" s="201"/>
      <c r="S2" s="1" t="s">
        <v>989</v>
      </c>
      <c r="AM2" s="1" t="s">
        <v>990</v>
      </c>
    </row>
    <row r="3" spans="1:39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 t="s">
        <v>992</v>
      </c>
    </row>
    <row r="4" spans="1:39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39" ht="31.2" customHeight="1">
      <c r="A5" s="198">
        <v>1</v>
      </c>
      <c r="B5" s="232" t="s">
        <v>984</v>
      </c>
      <c r="C5" s="232" t="s">
        <v>985</v>
      </c>
      <c r="D5" s="122" t="s">
        <v>20</v>
      </c>
      <c r="E5" s="162">
        <v>0.6</v>
      </c>
      <c r="F5" s="188"/>
      <c r="G5" s="163">
        <v>0.13</v>
      </c>
      <c r="H5" s="162"/>
      <c r="I5" s="162">
        <v>0.36937283911111107</v>
      </c>
      <c r="J5" s="2"/>
      <c r="K5" s="165"/>
      <c r="L5" s="157"/>
      <c r="M5" s="162">
        <v>0.4</v>
      </c>
      <c r="N5" s="189"/>
      <c r="O5" s="166" t="s">
        <v>24</v>
      </c>
      <c r="P5" s="158"/>
      <c r="Q5" s="193">
        <v>0.7</v>
      </c>
      <c r="R5" s="191"/>
      <c r="S5" s="190"/>
      <c r="T5" s="191"/>
      <c r="U5" s="185"/>
    </row>
    <row r="6" spans="1:39" ht="31.2" customHeight="1">
      <c r="A6" s="199"/>
      <c r="B6" s="233"/>
      <c r="C6" s="233"/>
      <c r="D6" s="122" t="s">
        <v>20</v>
      </c>
      <c r="E6" s="162">
        <v>0.6</v>
      </c>
      <c r="F6" s="188"/>
      <c r="G6" s="163">
        <v>0.13</v>
      </c>
      <c r="H6" s="162"/>
      <c r="I6" s="162">
        <v>0.36937283911111107</v>
      </c>
      <c r="J6" s="2"/>
      <c r="K6" s="165"/>
      <c r="L6" s="157"/>
      <c r="M6" s="162">
        <v>0.5</v>
      </c>
      <c r="N6" s="189"/>
      <c r="O6" s="166" t="s">
        <v>702</v>
      </c>
      <c r="P6" s="158"/>
      <c r="Q6" s="193">
        <v>0.3</v>
      </c>
      <c r="R6" s="191"/>
      <c r="S6" s="190"/>
      <c r="T6" s="191"/>
      <c r="U6" s="185"/>
    </row>
    <row r="7" spans="1:39" ht="31.2" customHeight="1">
      <c r="A7" s="198">
        <v>2</v>
      </c>
      <c r="B7" s="232" t="s">
        <v>986</v>
      </c>
      <c r="C7" s="232" t="s">
        <v>987</v>
      </c>
      <c r="D7" s="122" t="s">
        <v>20</v>
      </c>
      <c r="E7" s="162">
        <v>0.7</v>
      </c>
      <c r="F7" s="188"/>
      <c r="G7" s="163">
        <v>0.13</v>
      </c>
      <c r="H7" s="165"/>
      <c r="I7" s="162">
        <v>0.50354129777777779</v>
      </c>
      <c r="J7" s="2"/>
      <c r="K7" s="165"/>
      <c r="L7" s="157"/>
      <c r="M7" s="162">
        <v>0.55000000000000004</v>
      </c>
      <c r="N7" s="189"/>
      <c r="O7" s="166" t="s">
        <v>24</v>
      </c>
      <c r="P7" s="158"/>
      <c r="Q7" s="193">
        <v>0.7</v>
      </c>
      <c r="R7" s="191"/>
      <c r="S7" s="190"/>
      <c r="T7" s="191"/>
      <c r="U7" s="185"/>
    </row>
    <row r="8" spans="1:39" ht="31.2" customHeight="1">
      <c r="A8" s="199"/>
      <c r="B8" s="233"/>
      <c r="C8" s="233"/>
      <c r="D8" s="122" t="s">
        <v>20</v>
      </c>
      <c r="E8" s="162">
        <v>0.8</v>
      </c>
      <c r="F8" s="188"/>
      <c r="G8" s="163">
        <v>0.13</v>
      </c>
      <c r="H8" s="165"/>
      <c r="I8" s="162">
        <v>0.50354129777777779</v>
      </c>
      <c r="J8" s="2"/>
      <c r="K8" s="165"/>
      <c r="L8" s="157"/>
      <c r="M8" s="162">
        <v>0.6</v>
      </c>
      <c r="N8" s="189"/>
      <c r="O8" s="166" t="s">
        <v>702</v>
      </c>
      <c r="P8" s="158"/>
      <c r="Q8" s="193">
        <v>0.3</v>
      </c>
      <c r="R8" s="191"/>
      <c r="S8" s="190"/>
      <c r="T8" s="191"/>
      <c r="U8" s="185"/>
    </row>
    <row r="9" spans="1:39" ht="31.2" customHeight="1">
      <c r="A9" s="6">
        <v>3</v>
      </c>
      <c r="B9" s="183" t="s">
        <v>988</v>
      </c>
      <c r="C9" s="183" t="s">
        <v>687</v>
      </c>
      <c r="D9" s="122" t="s">
        <v>20</v>
      </c>
      <c r="E9" s="162">
        <v>3.5</v>
      </c>
      <c r="F9" s="188"/>
      <c r="G9" s="163">
        <v>0.13</v>
      </c>
      <c r="H9" s="165"/>
      <c r="I9" s="162">
        <v>2.9227869066666661</v>
      </c>
      <c r="J9" s="2"/>
      <c r="K9" s="165"/>
      <c r="L9" s="157"/>
      <c r="M9" s="162">
        <v>2.9</v>
      </c>
      <c r="N9" s="189"/>
      <c r="O9" s="166" t="s">
        <v>24</v>
      </c>
      <c r="P9" s="158"/>
      <c r="Q9" s="4"/>
      <c r="R9" s="191"/>
      <c r="S9" s="190"/>
      <c r="T9" s="191"/>
      <c r="U9" s="185"/>
    </row>
    <row r="10" spans="1:39" ht="68.400000000000006" customHeight="1">
      <c r="A10" s="194" t="s">
        <v>991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39" ht="52.8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39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8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  <mergeCell ref="B5:B6"/>
    <mergeCell ref="C5:C6"/>
    <mergeCell ref="B7:B8"/>
    <mergeCell ref="C7:C8"/>
    <mergeCell ref="A5:A6"/>
    <mergeCell ref="A7:A8"/>
  </mergeCells>
  <phoneticPr fontId="3" type="noConversion"/>
  <dataValidations count="1">
    <dataValidation type="list" allowBlank="1" showInputMessage="1" showErrorMessage="1" sqref="WVP983042:WVP983049 JD5:JD9 SZ5:SZ9 ACV5:ACV9 AMR5:AMR9 AWN5:AWN9 BGJ5:BGJ9 BQF5:BQF9 CAB5:CAB9 CJX5:CJX9 CTT5:CTT9 DDP5:DDP9 DNL5:DNL9 DXH5:DXH9 EHD5:EHD9 EQZ5:EQZ9 FAV5:FAV9 FKR5:FKR9 FUN5:FUN9 GEJ5:GEJ9 GOF5:GOF9 GYB5:GYB9 HHX5:HHX9 HRT5:HRT9 IBP5:IBP9 ILL5:ILL9 IVH5:IVH9 JFD5:JFD9 JOZ5:JOZ9 JYV5:JYV9 KIR5:KIR9 KSN5:KSN9 LCJ5:LCJ9 LMF5:LMF9 LWB5:LWB9 MFX5:MFX9 MPT5:MPT9 MZP5:MZP9 NJL5:NJL9 NTH5:NTH9 ODD5:ODD9 OMZ5:OMZ9 OWV5:OWV9 PGR5:PGR9 PQN5:PQN9 QAJ5:QAJ9 QKF5:QKF9 QUB5:QUB9 RDX5:RDX9 RNT5:RNT9 RXP5:RXP9 SHL5:SHL9 SRH5:SRH9 TBD5:TBD9 TKZ5:TKZ9 TUV5:TUV9 UER5:UER9 UON5:UON9 UYJ5:UYJ9 VIF5:VIF9 VSB5:VSB9 WBX5:WBX9 WLT5:WLT9 WVP5:WVP9 G65538:G65545 JD65538:JD65545 SZ65538:SZ65545 ACV65538:ACV65545 AMR65538:AMR65545 AWN65538:AWN65545 BGJ65538:BGJ65545 BQF65538:BQF65545 CAB65538:CAB65545 CJX65538:CJX65545 CTT65538:CTT65545 DDP65538:DDP65545 DNL65538:DNL65545 DXH65538:DXH65545 EHD65538:EHD65545 EQZ65538:EQZ65545 FAV65538:FAV65545 FKR65538:FKR65545 FUN65538:FUN65545 GEJ65538:GEJ65545 GOF65538:GOF65545 GYB65538:GYB65545 HHX65538:HHX65545 HRT65538:HRT65545 IBP65538:IBP65545 ILL65538:ILL65545 IVH65538:IVH65545 JFD65538:JFD65545 JOZ65538:JOZ65545 JYV65538:JYV65545 KIR65538:KIR65545 KSN65538:KSN65545 LCJ65538:LCJ65545 LMF65538:LMF65545 LWB65538:LWB65545 MFX65538:MFX65545 MPT65538:MPT65545 MZP65538:MZP65545 NJL65538:NJL65545 NTH65538:NTH65545 ODD65538:ODD65545 OMZ65538:OMZ65545 OWV65538:OWV65545 PGR65538:PGR65545 PQN65538:PQN65545 QAJ65538:QAJ65545 QKF65538:QKF65545 QUB65538:QUB65545 RDX65538:RDX65545 RNT65538:RNT65545 RXP65538:RXP65545 SHL65538:SHL65545 SRH65538:SRH65545 TBD65538:TBD65545 TKZ65538:TKZ65545 TUV65538:TUV65545 UER65538:UER65545 UON65538:UON65545 UYJ65538:UYJ65545 VIF65538:VIF65545 VSB65538:VSB65545 WBX65538:WBX65545 WLT65538:WLT65545 WVP65538:WVP65545 G131074:G131081 JD131074:JD131081 SZ131074:SZ131081 ACV131074:ACV131081 AMR131074:AMR131081 AWN131074:AWN131081 BGJ131074:BGJ131081 BQF131074:BQF131081 CAB131074:CAB131081 CJX131074:CJX131081 CTT131074:CTT131081 DDP131074:DDP131081 DNL131074:DNL131081 DXH131074:DXH131081 EHD131074:EHD131081 EQZ131074:EQZ131081 FAV131074:FAV131081 FKR131074:FKR131081 FUN131074:FUN131081 GEJ131074:GEJ131081 GOF131074:GOF131081 GYB131074:GYB131081 HHX131074:HHX131081 HRT131074:HRT131081 IBP131074:IBP131081 ILL131074:ILL131081 IVH131074:IVH131081 JFD131074:JFD131081 JOZ131074:JOZ131081 JYV131074:JYV131081 KIR131074:KIR131081 KSN131074:KSN131081 LCJ131074:LCJ131081 LMF131074:LMF131081 LWB131074:LWB131081 MFX131074:MFX131081 MPT131074:MPT131081 MZP131074:MZP131081 NJL131074:NJL131081 NTH131074:NTH131081 ODD131074:ODD131081 OMZ131074:OMZ131081 OWV131074:OWV131081 PGR131074:PGR131081 PQN131074:PQN131081 QAJ131074:QAJ131081 QKF131074:QKF131081 QUB131074:QUB131081 RDX131074:RDX131081 RNT131074:RNT131081 RXP131074:RXP131081 SHL131074:SHL131081 SRH131074:SRH131081 TBD131074:TBD131081 TKZ131074:TKZ131081 TUV131074:TUV131081 UER131074:UER131081 UON131074:UON131081 UYJ131074:UYJ131081 VIF131074:VIF131081 VSB131074:VSB131081 WBX131074:WBX131081 WLT131074:WLT131081 WVP131074:WVP131081 G196610:G196617 JD196610:JD196617 SZ196610:SZ196617 ACV196610:ACV196617 AMR196610:AMR196617 AWN196610:AWN196617 BGJ196610:BGJ196617 BQF196610:BQF196617 CAB196610:CAB196617 CJX196610:CJX196617 CTT196610:CTT196617 DDP196610:DDP196617 DNL196610:DNL196617 DXH196610:DXH196617 EHD196610:EHD196617 EQZ196610:EQZ196617 FAV196610:FAV196617 FKR196610:FKR196617 FUN196610:FUN196617 GEJ196610:GEJ196617 GOF196610:GOF196617 GYB196610:GYB196617 HHX196610:HHX196617 HRT196610:HRT196617 IBP196610:IBP196617 ILL196610:ILL196617 IVH196610:IVH196617 JFD196610:JFD196617 JOZ196610:JOZ196617 JYV196610:JYV196617 KIR196610:KIR196617 KSN196610:KSN196617 LCJ196610:LCJ196617 LMF196610:LMF196617 LWB196610:LWB196617 MFX196610:MFX196617 MPT196610:MPT196617 MZP196610:MZP196617 NJL196610:NJL196617 NTH196610:NTH196617 ODD196610:ODD196617 OMZ196610:OMZ196617 OWV196610:OWV196617 PGR196610:PGR196617 PQN196610:PQN196617 QAJ196610:QAJ196617 QKF196610:QKF196617 QUB196610:QUB196617 RDX196610:RDX196617 RNT196610:RNT196617 RXP196610:RXP196617 SHL196610:SHL196617 SRH196610:SRH196617 TBD196610:TBD196617 TKZ196610:TKZ196617 TUV196610:TUV196617 UER196610:UER196617 UON196610:UON196617 UYJ196610:UYJ196617 VIF196610:VIF196617 VSB196610:VSB196617 WBX196610:WBX196617 WLT196610:WLT196617 WVP196610:WVP196617 G262146:G262153 JD262146:JD262153 SZ262146:SZ262153 ACV262146:ACV262153 AMR262146:AMR262153 AWN262146:AWN262153 BGJ262146:BGJ262153 BQF262146:BQF262153 CAB262146:CAB262153 CJX262146:CJX262153 CTT262146:CTT262153 DDP262146:DDP262153 DNL262146:DNL262153 DXH262146:DXH262153 EHD262146:EHD262153 EQZ262146:EQZ262153 FAV262146:FAV262153 FKR262146:FKR262153 FUN262146:FUN262153 GEJ262146:GEJ262153 GOF262146:GOF262153 GYB262146:GYB262153 HHX262146:HHX262153 HRT262146:HRT262153 IBP262146:IBP262153 ILL262146:ILL262153 IVH262146:IVH262153 JFD262146:JFD262153 JOZ262146:JOZ262153 JYV262146:JYV262153 KIR262146:KIR262153 KSN262146:KSN262153 LCJ262146:LCJ262153 LMF262146:LMF262153 LWB262146:LWB262153 MFX262146:MFX262153 MPT262146:MPT262153 MZP262146:MZP262153 NJL262146:NJL262153 NTH262146:NTH262153 ODD262146:ODD262153 OMZ262146:OMZ262153 OWV262146:OWV262153 PGR262146:PGR262153 PQN262146:PQN262153 QAJ262146:QAJ262153 QKF262146:QKF262153 QUB262146:QUB262153 RDX262146:RDX262153 RNT262146:RNT262153 RXP262146:RXP262153 SHL262146:SHL262153 SRH262146:SRH262153 TBD262146:TBD262153 TKZ262146:TKZ262153 TUV262146:TUV262153 UER262146:UER262153 UON262146:UON262153 UYJ262146:UYJ262153 VIF262146:VIF262153 VSB262146:VSB262153 WBX262146:WBX262153 WLT262146:WLT262153 WVP262146:WVP262153 G327682:G327689 JD327682:JD327689 SZ327682:SZ327689 ACV327682:ACV327689 AMR327682:AMR327689 AWN327682:AWN327689 BGJ327682:BGJ327689 BQF327682:BQF327689 CAB327682:CAB327689 CJX327682:CJX327689 CTT327682:CTT327689 DDP327682:DDP327689 DNL327682:DNL327689 DXH327682:DXH327689 EHD327682:EHD327689 EQZ327682:EQZ327689 FAV327682:FAV327689 FKR327682:FKR327689 FUN327682:FUN327689 GEJ327682:GEJ327689 GOF327682:GOF327689 GYB327682:GYB327689 HHX327682:HHX327689 HRT327682:HRT327689 IBP327682:IBP327689 ILL327682:ILL327689 IVH327682:IVH327689 JFD327682:JFD327689 JOZ327682:JOZ327689 JYV327682:JYV327689 KIR327682:KIR327689 KSN327682:KSN327689 LCJ327682:LCJ327689 LMF327682:LMF327689 LWB327682:LWB327689 MFX327682:MFX327689 MPT327682:MPT327689 MZP327682:MZP327689 NJL327682:NJL327689 NTH327682:NTH327689 ODD327682:ODD327689 OMZ327682:OMZ327689 OWV327682:OWV327689 PGR327682:PGR327689 PQN327682:PQN327689 QAJ327682:QAJ327689 QKF327682:QKF327689 QUB327682:QUB327689 RDX327682:RDX327689 RNT327682:RNT327689 RXP327682:RXP327689 SHL327682:SHL327689 SRH327682:SRH327689 TBD327682:TBD327689 TKZ327682:TKZ327689 TUV327682:TUV327689 UER327682:UER327689 UON327682:UON327689 UYJ327682:UYJ327689 VIF327682:VIF327689 VSB327682:VSB327689 WBX327682:WBX327689 WLT327682:WLT327689 WVP327682:WVP327689 G393218:G393225 JD393218:JD393225 SZ393218:SZ393225 ACV393218:ACV393225 AMR393218:AMR393225 AWN393218:AWN393225 BGJ393218:BGJ393225 BQF393218:BQF393225 CAB393218:CAB393225 CJX393218:CJX393225 CTT393218:CTT393225 DDP393218:DDP393225 DNL393218:DNL393225 DXH393218:DXH393225 EHD393218:EHD393225 EQZ393218:EQZ393225 FAV393218:FAV393225 FKR393218:FKR393225 FUN393218:FUN393225 GEJ393218:GEJ393225 GOF393218:GOF393225 GYB393218:GYB393225 HHX393218:HHX393225 HRT393218:HRT393225 IBP393218:IBP393225 ILL393218:ILL393225 IVH393218:IVH393225 JFD393218:JFD393225 JOZ393218:JOZ393225 JYV393218:JYV393225 KIR393218:KIR393225 KSN393218:KSN393225 LCJ393218:LCJ393225 LMF393218:LMF393225 LWB393218:LWB393225 MFX393218:MFX393225 MPT393218:MPT393225 MZP393218:MZP393225 NJL393218:NJL393225 NTH393218:NTH393225 ODD393218:ODD393225 OMZ393218:OMZ393225 OWV393218:OWV393225 PGR393218:PGR393225 PQN393218:PQN393225 QAJ393218:QAJ393225 QKF393218:QKF393225 QUB393218:QUB393225 RDX393218:RDX393225 RNT393218:RNT393225 RXP393218:RXP393225 SHL393218:SHL393225 SRH393218:SRH393225 TBD393218:TBD393225 TKZ393218:TKZ393225 TUV393218:TUV393225 UER393218:UER393225 UON393218:UON393225 UYJ393218:UYJ393225 VIF393218:VIF393225 VSB393218:VSB393225 WBX393218:WBX393225 WLT393218:WLT393225 WVP393218:WVP393225 G458754:G458761 JD458754:JD458761 SZ458754:SZ458761 ACV458754:ACV458761 AMR458754:AMR458761 AWN458754:AWN458761 BGJ458754:BGJ458761 BQF458754:BQF458761 CAB458754:CAB458761 CJX458754:CJX458761 CTT458754:CTT458761 DDP458754:DDP458761 DNL458754:DNL458761 DXH458754:DXH458761 EHD458754:EHD458761 EQZ458754:EQZ458761 FAV458754:FAV458761 FKR458754:FKR458761 FUN458754:FUN458761 GEJ458754:GEJ458761 GOF458754:GOF458761 GYB458754:GYB458761 HHX458754:HHX458761 HRT458754:HRT458761 IBP458754:IBP458761 ILL458754:ILL458761 IVH458754:IVH458761 JFD458754:JFD458761 JOZ458754:JOZ458761 JYV458754:JYV458761 KIR458754:KIR458761 KSN458754:KSN458761 LCJ458754:LCJ458761 LMF458754:LMF458761 LWB458754:LWB458761 MFX458754:MFX458761 MPT458754:MPT458761 MZP458754:MZP458761 NJL458754:NJL458761 NTH458754:NTH458761 ODD458754:ODD458761 OMZ458754:OMZ458761 OWV458754:OWV458761 PGR458754:PGR458761 PQN458754:PQN458761 QAJ458754:QAJ458761 QKF458754:QKF458761 QUB458754:QUB458761 RDX458754:RDX458761 RNT458754:RNT458761 RXP458754:RXP458761 SHL458754:SHL458761 SRH458754:SRH458761 TBD458754:TBD458761 TKZ458754:TKZ458761 TUV458754:TUV458761 UER458754:UER458761 UON458754:UON458761 UYJ458754:UYJ458761 VIF458754:VIF458761 VSB458754:VSB458761 WBX458754:WBX458761 WLT458754:WLT458761 WVP458754:WVP458761 G524290:G524297 JD524290:JD524297 SZ524290:SZ524297 ACV524290:ACV524297 AMR524290:AMR524297 AWN524290:AWN524297 BGJ524290:BGJ524297 BQF524290:BQF524297 CAB524290:CAB524297 CJX524290:CJX524297 CTT524290:CTT524297 DDP524290:DDP524297 DNL524290:DNL524297 DXH524290:DXH524297 EHD524290:EHD524297 EQZ524290:EQZ524297 FAV524290:FAV524297 FKR524290:FKR524297 FUN524290:FUN524297 GEJ524290:GEJ524297 GOF524290:GOF524297 GYB524290:GYB524297 HHX524290:HHX524297 HRT524290:HRT524297 IBP524290:IBP524297 ILL524290:ILL524297 IVH524290:IVH524297 JFD524290:JFD524297 JOZ524290:JOZ524297 JYV524290:JYV524297 KIR524290:KIR524297 KSN524290:KSN524297 LCJ524290:LCJ524297 LMF524290:LMF524297 LWB524290:LWB524297 MFX524290:MFX524297 MPT524290:MPT524297 MZP524290:MZP524297 NJL524290:NJL524297 NTH524290:NTH524297 ODD524290:ODD524297 OMZ524290:OMZ524297 OWV524290:OWV524297 PGR524290:PGR524297 PQN524290:PQN524297 QAJ524290:QAJ524297 QKF524290:QKF524297 QUB524290:QUB524297 RDX524290:RDX524297 RNT524290:RNT524297 RXP524290:RXP524297 SHL524290:SHL524297 SRH524290:SRH524297 TBD524290:TBD524297 TKZ524290:TKZ524297 TUV524290:TUV524297 UER524290:UER524297 UON524290:UON524297 UYJ524290:UYJ524297 VIF524290:VIF524297 VSB524290:VSB524297 WBX524290:WBX524297 WLT524290:WLT524297 WVP524290:WVP524297 G589826:G589833 JD589826:JD589833 SZ589826:SZ589833 ACV589826:ACV589833 AMR589826:AMR589833 AWN589826:AWN589833 BGJ589826:BGJ589833 BQF589826:BQF589833 CAB589826:CAB589833 CJX589826:CJX589833 CTT589826:CTT589833 DDP589826:DDP589833 DNL589826:DNL589833 DXH589826:DXH589833 EHD589826:EHD589833 EQZ589826:EQZ589833 FAV589826:FAV589833 FKR589826:FKR589833 FUN589826:FUN589833 GEJ589826:GEJ589833 GOF589826:GOF589833 GYB589826:GYB589833 HHX589826:HHX589833 HRT589826:HRT589833 IBP589826:IBP589833 ILL589826:ILL589833 IVH589826:IVH589833 JFD589826:JFD589833 JOZ589826:JOZ589833 JYV589826:JYV589833 KIR589826:KIR589833 KSN589826:KSN589833 LCJ589826:LCJ589833 LMF589826:LMF589833 LWB589826:LWB589833 MFX589826:MFX589833 MPT589826:MPT589833 MZP589826:MZP589833 NJL589826:NJL589833 NTH589826:NTH589833 ODD589826:ODD589833 OMZ589826:OMZ589833 OWV589826:OWV589833 PGR589826:PGR589833 PQN589826:PQN589833 QAJ589826:QAJ589833 QKF589826:QKF589833 QUB589826:QUB589833 RDX589826:RDX589833 RNT589826:RNT589833 RXP589826:RXP589833 SHL589826:SHL589833 SRH589826:SRH589833 TBD589826:TBD589833 TKZ589826:TKZ589833 TUV589826:TUV589833 UER589826:UER589833 UON589826:UON589833 UYJ589826:UYJ589833 VIF589826:VIF589833 VSB589826:VSB589833 WBX589826:WBX589833 WLT589826:WLT589833 WVP589826:WVP589833 G655362:G655369 JD655362:JD655369 SZ655362:SZ655369 ACV655362:ACV655369 AMR655362:AMR655369 AWN655362:AWN655369 BGJ655362:BGJ655369 BQF655362:BQF655369 CAB655362:CAB655369 CJX655362:CJX655369 CTT655362:CTT655369 DDP655362:DDP655369 DNL655362:DNL655369 DXH655362:DXH655369 EHD655362:EHD655369 EQZ655362:EQZ655369 FAV655362:FAV655369 FKR655362:FKR655369 FUN655362:FUN655369 GEJ655362:GEJ655369 GOF655362:GOF655369 GYB655362:GYB655369 HHX655362:HHX655369 HRT655362:HRT655369 IBP655362:IBP655369 ILL655362:ILL655369 IVH655362:IVH655369 JFD655362:JFD655369 JOZ655362:JOZ655369 JYV655362:JYV655369 KIR655362:KIR655369 KSN655362:KSN655369 LCJ655362:LCJ655369 LMF655362:LMF655369 LWB655362:LWB655369 MFX655362:MFX655369 MPT655362:MPT655369 MZP655362:MZP655369 NJL655362:NJL655369 NTH655362:NTH655369 ODD655362:ODD655369 OMZ655362:OMZ655369 OWV655362:OWV655369 PGR655362:PGR655369 PQN655362:PQN655369 QAJ655362:QAJ655369 QKF655362:QKF655369 QUB655362:QUB655369 RDX655362:RDX655369 RNT655362:RNT655369 RXP655362:RXP655369 SHL655362:SHL655369 SRH655362:SRH655369 TBD655362:TBD655369 TKZ655362:TKZ655369 TUV655362:TUV655369 UER655362:UER655369 UON655362:UON655369 UYJ655362:UYJ655369 VIF655362:VIF655369 VSB655362:VSB655369 WBX655362:WBX655369 WLT655362:WLT655369 WVP655362:WVP655369 G720898:G720905 JD720898:JD720905 SZ720898:SZ720905 ACV720898:ACV720905 AMR720898:AMR720905 AWN720898:AWN720905 BGJ720898:BGJ720905 BQF720898:BQF720905 CAB720898:CAB720905 CJX720898:CJX720905 CTT720898:CTT720905 DDP720898:DDP720905 DNL720898:DNL720905 DXH720898:DXH720905 EHD720898:EHD720905 EQZ720898:EQZ720905 FAV720898:FAV720905 FKR720898:FKR720905 FUN720898:FUN720905 GEJ720898:GEJ720905 GOF720898:GOF720905 GYB720898:GYB720905 HHX720898:HHX720905 HRT720898:HRT720905 IBP720898:IBP720905 ILL720898:ILL720905 IVH720898:IVH720905 JFD720898:JFD720905 JOZ720898:JOZ720905 JYV720898:JYV720905 KIR720898:KIR720905 KSN720898:KSN720905 LCJ720898:LCJ720905 LMF720898:LMF720905 LWB720898:LWB720905 MFX720898:MFX720905 MPT720898:MPT720905 MZP720898:MZP720905 NJL720898:NJL720905 NTH720898:NTH720905 ODD720898:ODD720905 OMZ720898:OMZ720905 OWV720898:OWV720905 PGR720898:PGR720905 PQN720898:PQN720905 QAJ720898:QAJ720905 QKF720898:QKF720905 QUB720898:QUB720905 RDX720898:RDX720905 RNT720898:RNT720905 RXP720898:RXP720905 SHL720898:SHL720905 SRH720898:SRH720905 TBD720898:TBD720905 TKZ720898:TKZ720905 TUV720898:TUV720905 UER720898:UER720905 UON720898:UON720905 UYJ720898:UYJ720905 VIF720898:VIF720905 VSB720898:VSB720905 WBX720898:WBX720905 WLT720898:WLT720905 WVP720898:WVP720905 G786434:G786441 JD786434:JD786441 SZ786434:SZ786441 ACV786434:ACV786441 AMR786434:AMR786441 AWN786434:AWN786441 BGJ786434:BGJ786441 BQF786434:BQF786441 CAB786434:CAB786441 CJX786434:CJX786441 CTT786434:CTT786441 DDP786434:DDP786441 DNL786434:DNL786441 DXH786434:DXH786441 EHD786434:EHD786441 EQZ786434:EQZ786441 FAV786434:FAV786441 FKR786434:FKR786441 FUN786434:FUN786441 GEJ786434:GEJ786441 GOF786434:GOF786441 GYB786434:GYB786441 HHX786434:HHX786441 HRT786434:HRT786441 IBP786434:IBP786441 ILL786434:ILL786441 IVH786434:IVH786441 JFD786434:JFD786441 JOZ786434:JOZ786441 JYV786434:JYV786441 KIR786434:KIR786441 KSN786434:KSN786441 LCJ786434:LCJ786441 LMF786434:LMF786441 LWB786434:LWB786441 MFX786434:MFX786441 MPT786434:MPT786441 MZP786434:MZP786441 NJL786434:NJL786441 NTH786434:NTH786441 ODD786434:ODD786441 OMZ786434:OMZ786441 OWV786434:OWV786441 PGR786434:PGR786441 PQN786434:PQN786441 QAJ786434:QAJ786441 QKF786434:QKF786441 QUB786434:QUB786441 RDX786434:RDX786441 RNT786434:RNT786441 RXP786434:RXP786441 SHL786434:SHL786441 SRH786434:SRH786441 TBD786434:TBD786441 TKZ786434:TKZ786441 TUV786434:TUV786441 UER786434:UER786441 UON786434:UON786441 UYJ786434:UYJ786441 VIF786434:VIF786441 VSB786434:VSB786441 WBX786434:WBX786441 WLT786434:WLT786441 WVP786434:WVP786441 G851970:G851977 JD851970:JD851977 SZ851970:SZ851977 ACV851970:ACV851977 AMR851970:AMR851977 AWN851970:AWN851977 BGJ851970:BGJ851977 BQF851970:BQF851977 CAB851970:CAB851977 CJX851970:CJX851977 CTT851970:CTT851977 DDP851970:DDP851977 DNL851970:DNL851977 DXH851970:DXH851977 EHD851970:EHD851977 EQZ851970:EQZ851977 FAV851970:FAV851977 FKR851970:FKR851977 FUN851970:FUN851977 GEJ851970:GEJ851977 GOF851970:GOF851977 GYB851970:GYB851977 HHX851970:HHX851977 HRT851970:HRT851977 IBP851970:IBP851977 ILL851970:ILL851977 IVH851970:IVH851977 JFD851970:JFD851977 JOZ851970:JOZ851977 JYV851970:JYV851977 KIR851970:KIR851977 KSN851970:KSN851977 LCJ851970:LCJ851977 LMF851970:LMF851977 LWB851970:LWB851977 MFX851970:MFX851977 MPT851970:MPT851977 MZP851970:MZP851977 NJL851970:NJL851977 NTH851970:NTH851977 ODD851970:ODD851977 OMZ851970:OMZ851977 OWV851970:OWV851977 PGR851970:PGR851977 PQN851970:PQN851977 QAJ851970:QAJ851977 QKF851970:QKF851977 QUB851970:QUB851977 RDX851970:RDX851977 RNT851970:RNT851977 RXP851970:RXP851977 SHL851970:SHL851977 SRH851970:SRH851977 TBD851970:TBD851977 TKZ851970:TKZ851977 TUV851970:TUV851977 UER851970:UER851977 UON851970:UON851977 UYJ851970:UYJ851977 VIF851970:VIF851977 VSB851970:VSB851977 WBX851970:WBX851977 WLT851970:WLT851977 WVP851970:WVP851977 G917506:G917513 JD917506:JD917513 SZ917506:SZ917513 ACV917506:ACV917513 AMR917506:AMR917513 AWN917506:AWN917513 BGJ917506:BGJ917513 BQF917506:BQF917513 CAB917506:CAB917513 CJX917506:CJX917513 CTT917506:CTT917513 DDP917506:DDP917513 DNL917506:DNL917513 DXH917506:DXH917513 EHD917506:EHD917513 EQZ917506:EQZ917513 FAV917506:FAV917513 FKR917506:FKR917513 FUN917506:FUN917513 GEJ917506:GEJ917513 GOF917506:GOF917513 GYB917506:GYB917513 HHX917506:HHX917513 HRT917506:HRT917513 IBP917506:IBP917513 ILL917506:ILL917513 IVH917506:IVH917513 JFD917506:JFD917513 JOZ917506:JOZ917513 JYV917506:JYV917513 KIR917506:KIR917513 KSN917506:KSN917513 LCJ917506:LCJ917513 LMF917506:LMF917513 LWB917506:LWB917513 MFX917506:MFX917513 MPT917506:MPT917513 MZP917506:MZP917513 NJL917506:NJL917513 NTH917506:NTH917513 ODD917506:ODD917513 OMZ917506:OMZ917513 OWV917506:OWV917513 PGR917506:PGR917513 PQN917506:PQN917513 QAJ917506:QAJ917513 QKF917506:QKF917513 QUB917506:QUB917513 RDX917506:RDX917513 RNT917506:RNT917513 RXP917506:RXP917513 SHL917506:SHL917513 SRH917506:SRH917513 TBD917506:TBD917513 TKZ917506:TKZ917513 TUV917506:TUV917513 UER917506:UER917513 UON917506:UON917513 UYJ917506:UYJ917513 VIF917506:VIF917513 VSB917506:VSB917513 WBX917506:WBX917513 WLT917506:WLT917513 WVP917506:WVP917513 G983042:G983049 JD983042:JD983049 SZ983042:SZ983049 ACV983042:ACV983049 AMR983042:AMR983049 AWN983042:AWN983049 BGJ983042:BGJ983049 BQF983042:BQF983049 CAB983042:CAB983049 CJX983042:CJX983049 CTT983042:CTT983049 DDP983042:DDP983049 DNL983042:DNL983049 DXH983042:DXH983049 EHD983042:EHD983049 EQZ983042:EQZ983049 FAV983042:FAV983049 FKR983042:FKR983049 FUN983042:FUN983049 GEJ983042:GEJ983049 GOF983042:GOF983049 GYB983042:GYB983049 HHX983042:HHX983049 HRT983042:HRT983049 IBP983042:IBP983049 ILL983042:ILL983049 IVH983042:IVH983049 JFD983042:JFD983049 JOZ983042:JOZ983049 JYV983042:JYV983049 KIR983042:KIR983049 KSN983042:KSN983049 LCJ983042:LCJ983049 LMF983042:LMF983049 LWB983042:LWB983049 MFX983042:MFX983049 MPT983042:MPT983049 MZP983042:MZP983049 NJL983042:NJL983049 NTH983042:NTH983049 ODD983042:ODD983049 OMZ983042:OMZ983049 OWV983042:OWV983049 PGR983042:PGR983049 PQN983042:PQN983049 QAJ983042:QAJ983049 QKF983042:QKF983049 QUB983042:QUB983049 RDX983042:RDX983049 RNT983042:RNT983049 RXP983042:RXP983049 SHL983042:SHL983049 SRH983042:SRH983049 TBD983042:TBD983049 TKZ983042:TKZ983049 TUV983042:TUV983049 UER983042:UER983049 UON983042:UON983049 UYJ983042:UYJ983049 VIF983042:VIF983049 VSB983042:VSB983049 WBX983042:WBX983049 WLT983042:WLT983049" xr:uid="{D9D013DA-D91C-48FE-873B-DC9C6EA8088D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 codeName="Sheet7"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4" t="s">
        <v>75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79.2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4"/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38" t="s">
        <v>787</v>
      </c>
      <c r="B1" s="238" t="s">
        <v>788</v>
      </c>
      <c r="C1" s="238" t="s">
        <v>789</v>
      </c>
      <c r="D1" s="238" t="s">
        <v>790</v>
      </c>
      <c r="E1" s="239" t="s">
        <v>791</v>
      </c>
      <c r="F1" s="234" t="s">
        <v>792</v>
      </c>
      <c r="G1" s="234"/>
      <c r="H1" s="234" t="s">
        <v>793</v>
      </c>
      <c r="I1" s="234"/>
    </row>
    <row r="2" spans="1:9" ht="15.6">
      <c r="A2" s="238"/>
      <c r="B2" s="238"/>
      <c r="C2" s="238"/>
      <c r="D2" s="238"/>
      <c r="E2" s="239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35">
        <v>1</v>
      </c>
      <c r="B3" s="168" t="s">
        <v>503</v>
      </c>
      <c r="C3" s="168" t="s">
        <v>796</v>
      </c>
      <c r="D3" s="236" t="s">
        <v>798</v>
      </c>
      <c r="E3" s="234">
        <v>50000</v>
      </c>
      <c r="F3" s="234">
        <v>7.0000000000000007E-2</v>
      </c>
      <c r="G3" s="234">
        <v>7.9100000000000004E-2</v>
      </c>
      <c r="H3" s="234">
        <v>3500</v>
      </c>
      <c r="I3" s="237">
        <v>3955</v>
      </c>
    </row>
    <row r="4" spans="1:9" ht="15.6">
      <c r="A4" s="235"/>
      <c r="B4" s="168" t="s">
        <v>500</v>
      </c>
      <c r="C4" s="168" t="s">
        <v>797</v>
      </c>
      <c r="D4" s="236"/>
      <c r="E4" s="234"/>
      <c r="F4" s="234"/>
      <c r="G4" s="234"/>
      <c r="H4" s="234"/>
      <c r="I4" s="237"/>
    </row>
    <row r="5" spans="1:9" ht="15.6">
      <c r="A5" s="235"/>
      <c r="B5" s="172"/>
      <c r="C5" s="168" t="s">
        <v>799</v>
      </c>
      <c r="D5" s="236"/>
      <c r="E5" s="234"/>
      <c r="F5" s="234">
        <v>0.13</v>
      </c>
      <c r="G5" s="234">
        <v>0.1469</v>
      </c>
      <c r="H5" s="234">
        <v>6500</v>
      </c>
      <c r="I5" s="237">
        <v>7345</v>
      </c>
    </row>
    <row r="6" spans="1:9" ht="15.6">
      <c r="A6" s="235"/>
      <c r="B6" s="172"/>
      <c r="C6" s="168" t="s">
        <v>800</v>
      </c>
      <c r="D6" s="236"/>
      <c r="E6" s="234"/>
      <c r="F6" s="234"/>
      <c r="G6" s="234"/>
      <c r="H6" s="234"/>
      <c r="I6" s="237"/>
    </row>
    <row r="7" spans="1:9" ht="15.6">
      <c r="A7" s="235"/>
      <c r="B7" s="172"/>
      <c r="C7" s="168" t="s">
        <v>801</v>
      </c>
      <c r="D7" s="236"/>
      <c r="E7" s="234"/>
      <c r="F7" s="234">
        <v>0.06</v>
      </c>
      <c r="G7" s="234">
        <v>6.7799999999999999E-2</v>
      </c>
      <c r="H7" s="234">
        <v>3000</v>
      </c>
      <c r="I7" s="237">
        <v>3390</v>
      </c>
    </row>
    <row r="8" spans="1:9" ht="15.6">
      <c r="A8" s="235"/>
      <c r="B8" s="172"/>
      <c r="C8" s="168" t="s">
        <v>802</v>
      </c>
      <c r="D8" s="236"/>
      <c r="E8" s="234"/>
      <c r="F8" s="234"/>
      <c r="G8" s="234"/>
      <c r="H8" s="234"/>
      <c r="I8" s="237"/>
    </row>
    <row r="9" spans="1:9" ht="15.6">
      <c r="A9" s="235"/>
      <c r="B9" s="172"/>
      <c r="C9" s="168" t="s">
        <v>803</v>
      </c>
      <c r="D9" s="236"/>
      <c r="E9" s="234"/>
      <c r="F9" s="234">
        <v>0.12</v>
      </c>
      <c r="G9" s="234">
        <v>0.1356</v>
      </c>
      <c r="H9" s="234">
        <v>6000</v>
      </c>
      <c r="I9" s="237">
        <v>6780</v>
      </c>
    </row>
    <row r="10" spans="1:9" ht="15.6">
      <c r="A10" s="235"/>
      <c r="B10" s="172"/>
      <c r="C10" s="168" t="s">
        <v>804</v>
      </c>
      <c r="D10" s="236"/>
      <c r="E10" s="234"/>
      <c r="F10" s="234"/>
      <c r="G10" s="234"/>
      <c r="H10" s="234"/>
      <c r="I10" s="237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35">
        <v>2</v>
      </c>
      <c r="B12" s="168" t="s">
        <v>503</v>
      </c>
      <c r="C12" s="168" t="s">
        <v>799</v>
      </c>
      <c r="D12" s="234" t="s">
        <v>798</v>
      </c>
      <c r="E12" s="234">
        <v>50000</v>
      </c>
      <c r="F12" s="234">
        <v>0.13</v>
      </c>
      <c r="G12" s="234">
        <v>0.1469</v>
      </c>
      <c r="H12" s="234">
        <v>6500</v>
      </c>
      <c r="I12" s="237">
        <v>7345</v>
      </c>
    </row>
    <row r="13" spans="1:9" ht="15.6">
      <c r="A13" s="235"/>
      <c r="B13" s="168" t="s">
        <v>502</v>
      </c>
      <c r="C13" s="168" t="s">
        <v>805</v>
      </c>
      <c r="D13" s="234"/>
      <c r="E13" s="234"/>
      <c r="F13" s="234"/>
      <c r="G13" s="234"/>
      <c r="H13" s="234"/>
      <c r="I13" s="237"/>
    </row>
    <row r="14" spans="1:9" ht="15.6">
      <c r="A14" s="235"/>
      <c r="B14" s="172"/>
      <c r="C14" s="168" t="s">
        <v>801</v>
      </c>
      <c r="D14" s="234"/>
      <c r="E14" s="234"/>
      <c r="F14" s="234">
        <v>0.06</v>
      </c>
      <c r="G14" s="234">
        <v>6.7799999999999999E-2</v>
      </c>
      <c r="H14" s="234">
        <v>3000</v>
      </c>
      <c r="I14" s="237">
        <v>3390</v>
      </c>
    </row>
    <row r="15" spans="1:9" ht="15.6">
      <c r="A15" s="235"/>
      <c r="B15" s="172"/>
      <c r="C15" s="168" t="s">
        <v>806</v>
      </c>
      <c r="D15" s="234"/>
      <c r="E15" s="234"/>
      <c r="F15" s="234"/>
      <c r="G15" s="234"/>
      <c r="H15" s="234"/>
      <c r="I15" s="237"/>
    </row>
    <row r="16" spans="1:9" ht="15.6">
      <c r="A16" s="235">
        <v>3</v>
      </c>
      <c r="B16" s="168" t="s">
        <v>503</v>
      </c>
      <c r="C16" s="168" t="s">
        <v>799</v>
      </c>
      <c r="D16" s="234" t="s">
        <v>798</v>
      </c>
      <c r="E16" s="234">
        <v>50000</v>
      </c>
      <c r="F16" s="234">
        <v>7.0000000000000007E-2</v>
      </c>
      <c r="G16" s="234">
        <v>7.9100000000000004E-2</v>
      </c>
      <c r="H16" s="234">
        <v>3500</v>
      </c>
      <c r="I16" s="237">
        <v>3955</v>
      </c>
    </row>
    <row r="17" spans="1:9" ht="15.6">
      <c r="A17" s="235"/>
      <c r="B17" s="168" t="s">
        <v>504</v>
      </c>
      <c r="C17" s="168" t="s">
        <v>807</v>
      </c>
      <c r="D17" s="234"/>
      <c r="E17" s="234"/>
      <c r="F17" s="234"/>
      <c r="G17" s="234"/>
      <c r="H17" s="234"/>
      <c r="I17" s="237"/>
    </row>
    <row r="18" spans="1:9" ht="15.6">
      <c r="A18" s="235"/>
      <c r="B18" s="172"/>
      <c r="C18" s="168" t="s">
        <v>803</v>
      </c>
      <c r="D18" s="234"/>
      <c r="E18" s="234"/>
      <c r="F18" s="234">
        <v>0.06</v>
      </c>
      <c r="G18" s="234">
        <v>6.7799999999999999E-2</v>
      </c>
      <c r="H18" s="234">
        <v>3000</v>
      </c>
      <c r="I18" s="237">
        <v>3390</v>
      </c>
    </row>
    <row r="19" spans="1:9" ht="15.6">
      <c r="A19" s="235"/>
      <c r="B19" s="172"/>
      <c r="C19" s="168" t="s">
        <v>808</v>
      </c>
      <c r="D19" s="234"/>
      <c r="E19" s="234"/>
      <c r="F19" s="234"/>
      <c r="G19" s="234"/>
      <c r="H19" s="234"/>
      <c r="I19" s="237"/>
    </row>
    <row r="20" spans="1:9" ht="15.6">
      <c r="A20" s="235">
        <v>4</v>
      </c>
      <c r="B20" s="168" t="s">
        <v>503</v>
      </c>
      <c r="C20" s="168" t="s">
        <v>803</v>
      </c>
      <c r="D20" s="234" t="s">
        <v>798</v>
      </c>
      <c r="E20" s="234">
        <v>50000</v>
      </c>
      <c r="F20" s="234">
        <v>0.06</v>
      </c>
      <c r="G20" s="234">
        <v>6.7799999999999999E-2</v>
      </c>
      <c r="H20" s="234">
        <v>3000</v>
      </c>
      <c r="I20" s="234">
        <v>3390</v>
      </c>
    </row>
    <row r="21" spans="1:9" ht="15.6">
      <c r="A21" s="235"/>
      <c r="B21" s="168" t="s">
        <v>506</v>
      </c>
      <c r="C21" s="168" t="s">
        <v>809</v>
      </c>
      <c r="D21" s="234"/>
      <c r="E21" s="234"/>
      <c r="F21" s="234"/>
      <c r="G21" s="234"/>
      <c r="H21" s="234"/>
      <c r="I21" s="234"/>
    </row>
    <row r="22" spans="1:9" ht="15.6">
      <c r="A22" s="235">
        <v>5</v>
      </c>
      <c r="B22" s="168" t="s">
        <v>503</v>
      </c>
      <c r="C22" s="168" t="s">
        <v>799</v>
      </c>
      <c r="D22" s="234" t="s">
        <v>798</v>
      </c>
      <c r="E22" s="234">
        <v>50000</v>
      </c>
      <c r="F22" s="234">
        <v>0.1</v>
      </c>
      <c r="G22" s="234">
        <v>0.113</v>
      </c>
      <c r="H22" s="234">
        <v>5000</v>
      </c>
      <c r="I22" s="237">
        <v>5650</v>
      </c>
    </row>
    <row r="23" spans="1:9" ht="15.6">
      <c r="A23" s="235"/>
      <c r="B23" s="168" t="s">
        <v>508</v>
      </c>
      <c r="C23" s="168" t="s">
        <v>810</v>
      </c>
      <c r="D23" s="234"/>
      <c r="E23" s="234"/>
      <c r="F23" s="234"/>
      <c r="G23" s="234"/>
      <c r="H23" s="234"/>
      <c r="I23" s="237"/>
    </row>
    <row r="24" spans="1:9" ht="15.6">
      <c r="A24" s="235"/>
      <c r="B24" s="172"/>
      <c r="C24" s="168" t="s">
        <v>803</v>
      </c>
      <c r="D24" s="234"/>
      <c r="E24" s="234"/>
      <c r="F24" s="234">
        <v>0.09</v>
      </c>
      <c r="G24" s="234">
        <v>0.1017</v>
      </c>
      <c r="H24" s="234">
        <v>4500</v>
      </c>
      <c r="I24" s="237">
        <v>5085</v>
      </c>
    </row>
    <row r="25" spans="1:9" ht="15.6">
      <c r="A25" s="235"/>
      <c r="B25" s="172"/>
      <c r="C25" s="168" t="s">
        <v>811</v>
      </c>
      <c r="D25" s="234"/>
      <c r="E25" s="234"/>
      <c r="F25" s="234"/>
      <c r="G25" s="234"/>
      <c r="H25" s="234"/>
      <c r="I25" s="237"/>
    </row>
    <row r="26" spans="1:9" ht="15.6">
      <c r="A26" s="235" t="s">
        <v>812</v>
      </c>
      <c r="B26" s="235"/>
      <c r="C26" s="235"/>
      <c r="D26" s="235"/>
      <c r="E26" s="235"/>
      <c r="F26" s="235"/>
      <c r="G26" s="235"/>
      <c r="H26" s="168">
        <v>47500</v>
      </c>
      <c r="I26" s="171">
        <v>53675</v>
      </c>
    </row>
  </sheetData>
  <mergeCells count="67"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A16:A19"/>
    <mergeCell ref="D16:D19"/>
    <mergeCell ref="E16:E19"/>
    <mergeCell ref="F16:F17"/>
    <mergeCell ref="G16:G17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H5:H6"/>
    <mergeCell ref="I5:I6"/>
    <mergeCell ref="F7:F8"/>
    <mergeCell ref="G7:G8"/>
    <mergeCell ref="H7:H8"/>
    <mergeCell ref="I7:I8"/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sheetPr codeName="Sheet65"/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sheetPr codeName="Sheet8"/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M2" s="201" t="s">
        <v>1</v>
      </c>
      <c r="N2" s="201"/>
      <c r="O2" s="201"/>
      <c r="P2" s="201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4" t="s">
        <v>143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1:17" ht="79.2" customHeight="1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1:17" ht="93" customHeight="1">
      <c r="A41" s="195" t="s">
        <v>13</v>
      </c>
      <c r="B41" s="196"/>
      <c r="C41" s="197" t="s">
        <v>14</v>
      </c>
      <c r="D41" s="197"/>
      <c r="E41" s="197"/>
      <c r="F41" s="194" t="s">
        <v>15</v>
      </c>
      <c r="G41" s="194"/>
      <c r="H41" s="194"/>
      <c r="I41" s="194"/>
      <c r="J41" s="25"/>
      <c r="K41" s="194" t="s">
        <v>16</v>
      </c>
      <c r="L41" s="194"/>
      <c r="M41" s="194"/>
      <c r="N41" s="25"/>
      <c r="O41" s="194" t="s">
        <v>17</v>
      </c>
      <c r="P41" s="194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 codeName="Sheet9"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M2" s="201" t="s">
        <v>1</v>
      </c>
      <c r="N2" s="201"/>
      <c r="O2" s="201"/>
      <c r="P2" s="201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4" t="s">
        <v>143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1:17" ht="79.2" customHeight="1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1:17" ht="93" customHeight="1">
      <c r="A41" s="195" t="s">
        <v>13</v>
      </c>
      <c r="B41" s="196"/>
      <c r="C41" s="197" t="s">
        <v>14</v>
      </c>
      <c r="D41" s="197"/>
      <c r="E41" s="197"/>
      <c r="F41" s="194" t="s">
        <v>15</v>
      </c>
      <c r="G41" s="194"/>
      <c r="H41" s="194"/>
      <c r="I41" s="194"/>
      <c r="J41" s="25"/>
      <c r="K41" s="194" t="s">
        <v>16</v>
      </c>
      <c r="L41" s="194"/>
      <c r="M41" s="194"/>
      <c r="N41" s="25"/>
      <c r="O41" s="194" t="s">
        <v>17</v>
      </c>
      <c r="P41" s="194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71</vt:i4>
      </vt:variant>
      <vt:variant>
        <vt:lpstr>命名范围</vt:lpstr>
      </vt:variant>
      <vt:variant>
        <vt:i4>1</vt:i4>
      </vt:variant>
    </vt:vector>
  </HeadingPairs>
  <TitlesOfParts>
    <vt:vector size="72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物料采购价格审批表-黄骅旭兴</vt:lpstr>
      <vt:lpstr>物料采购价格审批表-泊头鑫洪</vt:lpstr>
      <vt:lpstr>物料采购价格审批表-河北沁园</vt:lpstr>
      <vt:lpstr>物料采购价格审批表-黄骅富邑</vt:lpstr>
      <vt:lpstr>物料采购价格审批表-黄骅成卓</vt:lpstr>
      <vt:lpstr>物料采购价格审批表-海兴中盛</vt:lpstr>
      <vt:lpstr>物料采购价格审批表-垫片</vt:lpstr>
      <vt:lpstr>物料采购价格审批表-霸州政锦11</vt:lpstr>
      <vt:lpstr>物料采购价格审批表-黄骅成卓3.18</vt:lpstr>
      <vt:lpstr>物料采购价格审批表-兴伟</vt:lpstr>
      <vt:lpstr>物料采购价格审批表-旭兴</vt:lpstr>
      <vt:lpstr>物料采购价格审批表-霸州政锦1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2022-09-06T10:40:57Z</cp:lastPrinted>
  <dcterms:created xsi:type="dcterms:W3CDTF">2015-06-05T18:19:34Z</dcterms:created>
  <dcterms:modified xsi:type="dcterms:W3CDTF">2024-04-12T10:14:27Z</dcterms:modified>
</cp:coreProperties>
</file>