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3\G3\外购件\919\价格审批资料\海兴\"/>
    </mc:Choice>
  </mc:AlternateContent>
  <bookViews>
    <workbookView xWindow="0" yWindow="0" windowWidth="21600" windowHeight="10740"/>
  </bookViews>
  <sheets>
    <sheet name="目标价格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H10" i="1"/>
  <c r="G10" i="1"/>
  <c r="H9" i="1"/>
  <c r="G9" i="1"/>
  <c r="G7" i="1"/>
  <c r="G6" i="1"/>
  <c r="H5" i="1"/>
  <c r="G5" i="1"/>
  <c r="H4" i="1"/>
  <c r="G4" i="1"/>
  <c r="G3" i="1"/>
  <c r="H3" i="1" s="1"/>
</calcChain>
</file>

<file path=xl/sharedStrings.xml><?xml version="1.0" encoding="utf-8"?>
<sst xmlns="http://schemas.openxmlformats.org/spreadsheetml/2006/main" count="31" uniqueCount="24">
  <si>
    <t>G3项目海兴钢丝目标价格测算（元、未税）</t>
  </si>
  <si>
    <t>QAD号</t>
  </si>
  <si>
    <t>名称</t>
  </si>
  <si>
    <t>材料</t>
  </si>
  <si>
    <t>重量kg</t>
  </si>
  <si>
    <t>材料单价</t>
  </si>
  <si>
    <t>材料成本</t>
  </si>
  <si>
    <t>目标价格</t>
  </si>
  <si>
    <t>BSP0010026</t>
  </si>
  <si>
    <t>靠背调节手柄卡接簧</t>
  </si>
  <si>
    <t>65Mn</t>
  </si>
  <si>
    <t>SHT0015788</t>
  </si>
  <si>
    <t>气袋腰托侧翼支撑钢丝</t>
  </si>
  <si>
    <t>Q235</t>
  </si>
  <si>
    <t>SHT0015789</t>
  </si>
  <si>
    <t>调角器连动杆保护钢丝A</t>
  </si>
  <si>
    <t>调角器连动杆保护钢丝B</t>
  </si>
  <si>
    <t>调角器连动杆保护钢丝C</t>
  </si>
  <si>
    <t>焊接</t>
  </si>
  <si>
    <t>SHT0015842</t>
  </si>
  <si>
    <t>左测罩壳固定钢丝A</t>
  </si>
  <si>
    <t>SHT0015843</t>
  </si>
  <si>
    <t>左测罩壳固定钢丝B</t>
  </si>
  <si>
    <t>左测罩壳固定钢丝C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</si>
</sst>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3" x14ac:knownFonts="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right" vertical="center"/>
    </xf>
    <xf numFmtId="43" fontId="0" fillId="2" borderId="1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2" borderId="2" xfId="0" applyNumberFormat="1" applyFill="1" applyBorder="1" applyAlignment="1">
      <alignment horizontal="center" vertical="center"/>
    </xf>
    <xf numFmtId="43" fontId="0" fillId="2" borderId="3" xfId="0" applyNumberFormat="1" applyFill="1" applyBorder="1" applyAlignment="1">
      <alignment horizontal="center" vertical="center"/>
    </xf>
    <xf numFmtId="43" fontId="0" fillId="2" borderId="4" xfId="0" applyNumberFormat="1" applyFill="1" applyBorder="1" applyAlignment="1">
      <alignment horizontal="center" vertical="center"/>
    </xf>
    <xf numFmtId="43" fontId="0" fillId="2" borderId="1" xfId="0" applyNumberForma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12</xdr:row>
      <xdr:rowOff>144780</xdr:rowOff>
    </xdr:from>
    <xdr:to>
      <xdr:col>2</xdr:col>
      <xdr:colOff>1624965</xdr:colOff>
      <xdr:row>22</xdr:row>
      <xdr:rowOff>64135</xdr:rowOff>
    </xdr:to>
    <xdr:pic>
      <xdr:nvPicPr>
        <xdr:cNvPr id="5" name="图片 4" descr="SHT0015843(1)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450" y="2697480"/>
          <a:ext cx="2399665" cy="1697355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</xdr:row>
      <xdr:rowOff>167640</xdr:rowOff>
    </xdr:from>
    <xdr:to>
      <xdr:col>6</xdr:col>
      <xdr:colOff>36830</xdr:colOff>
      <xdr:row>22</xdr:row>
      <xdr:rowOff>85725</xdr:rowOff>
    </xdr:to>
    <xdr:pic>
      <xdr:nvPicPr>
        <xdr:cNvPr id="6" name="图片 5" descr="BSP0010026-BSP0010050(1)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55950" y="2720340"/>
          <a:ext cx="2399030" cy="1696085"/>
        </a:xfrm>
        <a:prstGeom prst="rect">
          <a:avLst/>
        </a:prstGeom>
      </xdr:spPr>
    </xdr:pic>
    <xdr:clientData/>
  </xdr:twoCellAnchor>
  <xdr:twoCellAnchor editAs="oneCell">
    <xdr:from>
      <xdr:col>6</xdr:col>
      <xdr:colOff>146050</xdr:colOff>
      <xdr:row>12</xdr:row>
      <xdr:rowOff>171450</xdr:rowOff>
    </xdr:from>
    <xdr:to>
      <xdr:col>9</xdr:col>
      <xdr:colOff>113665</xdr:colOff>
      <xdr:row>22</xdr:row>
      <xdr:rowOff>88900</xdr:rowOff>
    </xdr:to>
    <xdr:pic>
      <xdr:nvPicPr>
        <xdr:cNvPr id="7" name="图片 6" descr="SHT0015788(1)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64200" y="2724150"/>
          <a:ext cx="2399665" cy="1695450"/>
        </a:xfrm>
        <a:prstGeom prst="rect">
          <a:avLst/>
        </a:prstGeom>
      </xdr:spPr>
    </xdr:pic>
    <xdr:clientData/>
  </xdr:twoCellAnchor>
  <xdr:twoCellAnchor editAs="oneCell">
    <xdr:from>
      <xdr:col>9</xdr:col>
      <xdr:colOff>196850</xdr:colOff>
      <xdr:row>12</xdr:row>
      <xdr:rowOff>158750</xdr:rowOff>
    </xdr:from>
    <xdr:to>
      <xdr:col>13</xdr:col>
      <xdr:colOff>81915</xdr:colOff>
      <xdr:row>22</xdr:row>
      <xdr:rowOff>76200</xdr:rowOff>
    </xdr:to>
    <xdr:pic>
      <xdr:nvPicPr>
        <xdr:cNvPr id="8" name="图片 7" descr="SHT0015789(1)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47050" y="2711450"/>
          <a:ext cx="2399665" cy="1695450"/>
        </a:xfrm>
        <a:prstGeom prst="rect">
          <a:avLst/>
        </a:prstGeom>
      </xdr:spPr>
    </xdr:pic>
    <xdr:clientData/>
  </xdr:twoCellAnchor>
  <xdr:twoCellAnchor editAs="oneCell">
    <xdr:from>
      <xdr:col>13</xdr:col>
      <xdr:colOff>127000</xdr:colOff>
      <xdr:row>12</xdr:row>
      <xdr:rowOff>152400</xdr:rowOff>
    </xdr:from>
    <xdr:to>
      <xdr:col>17</xdr:col>
      <xdr:colOff>12065</xdr:colOff>
      <xdr:row>22</xdr:row>
      <xdr:rowOff>69850</xdr:rowOff>
    </xdr:to>
    <xdr:pic>
      <xdr:nvPicPr>
        <xdr:cNvPr id="9" name="图片 8" descr="SHT0015842(1)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591800" y="2705100"/>
          <a:ext cx="2399665" cy="1695450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3</xdr:row>
      <xdr:rowOff>66675</xdr:rowOff>
    </xdr:from>
    <xdr:to>
      <xdr:col>25</xdr:col>
      <xdr:colOff>360500</xdr:colOff>
      <xdr:row>36</xdr:row>
      <xdr:rowOff>123111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91525" y="1000125"/>
          <a:ext cx="11600000" cy="57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tabSelected="1" workbookViewId="0">
      <selection activeCell="A12" sqref="A12"/>
    </sheetView>
  </sheetViews>
  <sheetFormatPr defaultColWidth="9" defaultRowHeight="13.5" x14ac:dyDescent="0.15"/>
  <cols>
    <col min="1" max="1" width="9" style="1"/>
    <col min="2" max="2" width="11.875" style="1" customWidth="1"/>
    <col min="3" max="3" width="24.125" style="1" customWidth="1"/>
    <col min="4" max="5" width="10.5" style="1" customWidth="1"/>
    <col min="6" max="7" width="12.875" style="1" customWidth="1"/>
    <col min="8" max="8" width="12.875" style="2" customWidth="1"/>
    <col min="9" max="16384" width="9" style="1"/>
  </cols>
  <sheetData>
    <row r="1" spans="2:8" ht="47.1" customHeight="1" x14ac:dyDescent="0.15">
      <c r="B1" s="6" t="s">
        <v>0</v>
      </c>
      <c r="C1" s="6"/>
      <c r="D1" s="6"/>
      <c r="E1" s="6"/>
      <c r="F1" s="6"/>
      <c r="G1" s="6"/>
      <c r="H1" s="6"/>
    </row>
    <row r="2" spans="2:8" x14ac:dyDescent="0.15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7</v>
      </c>
    </row>
    <row r="3" spans="2:8" hidden="1" x14ac:dyDescent="0.15">
      <c r="B3" s="3" t="s">
        <v>8</v>
      </c>
      <c r="C3" s="3" t="s">
        <v>9</v>
      </c>
      <c r="D3" s="3" t="s">
        <v>10</v>
      </c>
      <c r="E3" s="3">
        <v>1E-3</v>
      </c>
      <c r="F3" s="3">
        <v>6.64</v>
      </c>
      <c r="G3" s="3">
        <f>E3*F3</f>
        <v>6.6400000000000001E-3</v>
      </c>
      <c r="H3" s="5">
        <f>1500*E3/1000+1200*E3/1000+G3</f>
        <v>9.3400000000000011E-3</v>
      </c>
    </row>
    <row r="4" spans="2:8" x14ac:dyDescent="0.15">
      <c r="B4" s="3" t="s">
        <v>11</v>
      </c>
      <c r="C4" s="3" t="s">
        <v>12</v>
      </c>
      <c r="D4" s="3" t="s">
        <v>13</v>
      </c>
      <c r="E4" s="3">
        <v>0.04</v>
      </c>
      <c r="F4" s="3">
        <v>5</v>
      </c>
      <c r="G4" s="3">
        <f t="shared" ref="G4:G7" si="0">F4*E4</f>
        <v>0.2</v>
      </c>
      <c r="H4" s="5">
        <f>9/1.13*E4</f>
        <v>0.31858407079646001</v>
      </c>
    </row>
    <row r="5" spans="2:8" x14ac:dyDescent="0.15">
      <c r="B5" s="7" t="s">
        <v>14</v>
      </c>
      <c r="C5" s="3" t="s">
        <v>15</v>
      </c>
      <c r="D5" s="3" t="s">
        <v>13</v>
      </c>
      <c r="E5" s="3">
        <v>0.23499999999999999</v>
      </c>
      <c r="F5" s="3">
        <v>5</v>
      </c>
      <c r="G5" s="3">
        <f t="shared" si="0"/>
        <v>1.175</v>
      </c>
      <c r="H5" s="8">
        <f>9/1.13*(E5+E6+E7)+F8*G8</f>
        <v>3.46637168141593</v>
      </c>
    </row>
    <row r="6" spans="2:8" x14ac:dyDescent="0.15">
      <c r="B6" s="7"/>
      <c r="C6" s="3" t="s">
        <v>16</v>
      </c>
      <c r="D6" s="3" t="s">
        <v>13</v>
      </c>
      <c r="E6" s="3">
        <v>9.0999999999999998E-2</v>
      </c>
      <c r="F6" s="3">
        <v>5</v>
      </c>
      <c r="G6" s="3">
        <f t="shared" si="0"/>
        <v>0.45500000000000002</v>
      </c>
      <c r="H6" s="9"/>
    </row>
    <row r="7" spans="2:8" x14ac:dyDescent="0.15">
      <c r="B7" s="7"/>
      <c r="C7" s="3" t="s">
        <v>17</v>
      </c>
      <c r="D7" s="3" t="s">
        <v>13</v>
      </c>
      <c r="E7" s="3">
        <v>5.8999999999999997E-2</v>
      </c>
      <c r="F7" s="3">
        <v>5</v>
      </c>
      <c r="G7" s="3">
        <f t="shared" si="0"/>
        <v>0.29499999999999998</v>
      </c>
      <c r="H7" s="9"/>
    </row>
    <row r="8" spans="2:8" x14ac:dyDescent="0.15">
      <c r="B8" s="7"/>
      <c r="C8" s="3" t="s">
        <v>18</v>
      </c>
      <c r="D8" s="3"/>
      <c r="E8" s="3"/>
      <c r="F8" s="3">
        <v>0.05</v>
      </c>
      <c r="G8" s="3">
        <v>8</v>
      </c>
      <c r="H8" s="10"/>
    </row>
    <row r="9" spans="2:8" x14ac:dyDescent="0.15">
      <c r="B9" s="3" t="s">
        <v>19</v>
      </c>
      <c r="C9" s="3" t="s">
        <v>20</v>
      </c>
      <c r="D9" s="3" t="s">
        <v>13</v>
      </c>
      <c r="E9" s="3">
        <v>3.3000000000000002E-2</v>
      </c>
      <c r="F9" s="3">
        <v>5</v>
      </c>
      <c r="G9" s="3">
        <f t="shared" ref="G9:G11" si="1">F9*E9</f>
        <v>0.16500000000000001</v>
      </c>
      <c r="H9" s="5">
        <f>9/1.13*E9</f>
        <v>0.26283185840708001</v>
      </c>
    </row>
    <row r="10" spans="2:8" x14ac:dyDescent="0.15">
      <c r="B10" s="7" t="s">
        <v>21</v>
      </c>
      <c r="C10" s="3" t="s">
        <v>22</v>
      </c>
      <c r="D10" s="3" t="s">
        <v>13</v>
      </c>
      <c r="E10" s="3">
        <v>4.7699999999999999E-2</v>
      </c>
      <c r="F10" s="3">
        <v>5</v>
      </c>
      <c r="G10" s="3">
        <f t="shared" si="1"/>
        <v>0.23849999999999999</v>
      </c>
      <c r="H10" s="11">
        <f>9/1.13*(E10+E11)+F12*G12</f>
        <v>0.91681415929203502</v>
      </c>
    </row>
    <row r="11" spans="2:8" x14ac:dyDescent="0.15">
      <c r="B11" s="7"/>
      <c r="C11" s="3" t="s">
        <v>23</v>
      </c>
      <c r="D11" s="3" t="s">
        <v>13</v>
      </c>
      <c r="E11" s="3">
        <v>4.2299999999999997E-2</v>
      </c>
      <c r="F11" s="3">
        <v>5</v>
      </c>
      <c r="G11" s="3">
        <f t="shared" si="1"/>
        <v>0.21149999999999999</v>
      </c>
      <c r="H11" s="11"/>
    </row>
    <row r="12" spans="2:8" x14ac:dyDescent="0.15">
      <c r="B12" s="7"/>
      <c r="C12" s="3" t="s">
        <v>18</v>
      </c>
      <c r="D12" s="3"/>
      <c r="E12" s="3"/>
      <c r="F12" s="3">
        <v>0.05</v>
      </c>
      <c r="G12" s="3">
        <v>4</v>
      </c>
      <c r="H12" s="11"/>
    </row>
  </sheetData>
  <mergeCells count="5">
    <mergeCell ref="B1:H1"/>
    <mergeCell ref="B5:B8"/>
    <mergeCell ref="B10:B12"/>
    <mergeCell ref="H5:H8"/>
    <mergeCell ref="H10:H1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目标价格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hewei</dc:creator>
  <cp:lastModifiedBy>Administrator</cp:lastModifiedBy>
  <dcterms:created xsi:type="dcterms:W3CDTF">2023-05-12T11:15:00Z</dcterms:created>
  <dcterms:modified xsi:type="dcterms:W3CDTF">2024-04-28T05:30:15Z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669E38ED97D64CFBACA11D00E4692AEB_12</vt:lpwstr>
  </property>
</Properties>
</file>