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5"/>
  </bookViews>
  <sheets>
    <sheet name="各市场索赔费用" sheetId="1" r:id="rId1"/>
    <sheet name="小循环" sheetId="2" r:id="rId2"/>
    <sheet name="欧曼质量问题" sheetId="4" r:id="rId3"/>
    <sheet name="H6质量问题" sheetId="7" r:id="rId4"/>
    <sheet name="轻卡市场" sheetId="8" r:id="rId5"/>
    <sheet name="无忧换挡扶手" sheetId="9" r:id="rId6"/>
    <sheet name="Sheet4" sheetId="3" r:id="rId7"/>
  </sheets>
  <definedNames>
    <definedName name="_xlnm._FilterDatabase" localSheetId="3" hidden="1">H6质量问题!$A$1:$S$23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<sst xmlns="http://schemas.openxmlformats.org/spreadsheetml/2006/main" count="581" uniqueCount="297">
  <si>
    <t>欧曼三包开票金额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</si>
  <si>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</si>
  <si>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</si>
  <si>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</si>
  <si>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</si>
  <si>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</si>
  <si>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</si>
  <si>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</si>
  <si>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</si>
  <si>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</si>
  <si>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</si>
  <si>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</si>
  <si>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</si>
  <si>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总计</t>
  </si>
  <si>
    <t>2021年</t>
  </si>
  <si>
    <t>2022年</t>
  </si>
  <si>
    <t>2023年</t>
  </si>
  <si>
    <t>越分三包金额</t>
  </si>
  <si>
    <t>年</t>
  </si>
  <si>
    <t>/</t>
  </si>
  <si>
    <t>奥铃欧马可</t>
  </si>
  <si>
    <t>合计</t>
  </si>
  <si>
    <t>重汽</t>
  </si>
  <si>
    <r>
      <rPr>
        <b/>
        <sz val="10"/>
        <rFont val="Arial"/>
        <charset val="0"/>
      </rPr>
      <t>1</t>
    </r>
    <r>
      <rPr>
        <b/>
        <sz val="10"/>
        <rFont val="宋体"/>
        <charset val="0"/>
      </rPr>
      <t>月</t>
    </r>
  </si>
  <si>
    <r>
      <rPr>
        <b/>
        <sz val="10"/>
        <rFont val="Arial"/>
        <charset val="0"/>
      </rPr>
      <t>2</t>
    </r>
    <r>
      <rPr>
        <b/>
        <sz val="10"/>
        <rFont val="宋体"/>
        <charset val="0"/>
      </rPr>
      <t>月</t>
    </r>
  </si>
  <si>
    <r>
      <rPr>
        <b/>
        <sz val="10"/>
        <rFont val="Arial"/>
        <charset val="0"/>
      </rPr>
      <t>3</t>
    </r>
    <r>
      <rPr>
        <b/>
        <sz val="10"/>
        <rFont val="宋体"/>
        <charset val="0"/>
      </rPr>
      <t>月</t>
    </r>
  </si>
  <si>
    <r>
      <rPr>
        <b/>
        <sz val="10"/>
        <rFont val="Arial"/>
        <charset val="0"/>
      </rPr>
      <t>4</t>
    </r>
    <r>
      <rPr>
        <b/>
        <sz val="10"/>
        <rFont val="宋体"/>
        <charset val="0"/>
      </rPr>
      <t>月</t>
    </r>
  </si>
  <si>
    <r>
      <rPr>
        <b/>
        <sz val="10"/>
        <rFont val="Arial"/>
        <charset val="0"/>
      </rPr>
      <t>5</t>
    </r>
    <r>
      <rPr>
        <b/>
        <sz val="10"/>
        <rFont val="宋体"/>
        <charset val="0"/>
      </rPr>
      <t>月</t>
    </r>
  </si>
  <si>
    <r>
      <rPr>
        <b/>
        <sz val="10"/>
        <rFont val="Arial"/>
        <charset val="0"/>
      </rPr>
      <t>6</t>
    </r>
    <r>
      <rPr>
        <b/>
        <sz val="10"/>
        <rFont val="宋体"/>
        <charset val="0"/>
      </rPr>
      <t>月</t>
    </r>
  </si>
  <si>
    <r>
      <rPr>
        <b/>
        <sz val="10"/>
        <rFont val="Arial"/>
        <charset val="0"/>
      </rPr>
      <t>7</t>
    </r>
    <r>
      <rPr>
        <b/>
        <sz val="10"/>
        <rFont val="宋体"/>
        <charset val="0"/>
      </rPr>
      <t>月</t>
    </r>
  </si>
  <si>
    <r>
      <rPr>
        <b/>
        <sz val="10"/>
        <rFont val="Arial"/>
        <charset val="0"/>
      </rPr>
      <t>8</t>
    </r>
    <r>
      <rPr>
        <b/>
        <sz val="10"/>
        <rFont val="宋体"/>
        <charset val="0"/>
      </rPr>
      <t>月</t>
    </r>
  </si>
  <si>
    <r>
      <rPr>
        <b/>
        <sz val="10"/>
        <rFont val="Arial"/>
        <charset val="0"/>
      </rPr>
      <t>9</t>
    </r>
    <r>
      <rPr>
        <b/>
        <sz val="10"/>
        <rFont val="宋体"/>
        <charset val="0"/>
      </rPr>
      <t>月</t>
    </r>
  </si>
  <si>
    <r>
      <rPr>
        <b/>
        <sz val="10"/>
        <rFont val="Arial"/>
        <charset val="0"/>
      </rPr>
      <t>1</t>
    </r>
    <r>
      <rPr>
        <b/>
        <sz val="10"/>
        <rFont val="宋体"/>
        <charset val="0"/>
      </rPr>
      <t>0月</t>
    </r>
  </si>
  <si>
    <r>
      <rPr>
        <b/>
        <sz val="10"/>
        <rFont val="Arial"/>
        <charset val="0"/>
      </rPr>
      <t>1</t>
    </r>
    <r>
      <rPr>
        <b/>
        <sz val="10"/>
        <rFont val="宋体"/>
        <charset val="0"/>
      </rPr>
      <t>1月</t>
    </r>
  </si>
  <si>
    <r>
      <rPr>
        <b/>
        <sz val="10"/>
        <rFont val="Arial"/>
        <charset val="0"/>
      </rPr>
      <t>1</t>
    </r>
    <r>
      <rPr>
        <b/>
        <sz val="10"/>
        <rFont val="宋体"/>
        <charset val="0"/>
      </rPr>
      <t>2月</t>
    </r>
  </si>
  <si>
    <t>青岛一汽</t>
  </si>
  <si>
    <t>欧曼小循环费用</t>
  </si>
  <si>
    <t>21年</t>
  </si>
  <si>
    <t>22年</t>
  </si>
  <si>
    <t>23年</t>
  </si>
  <si>
    <t>2023欧曼小循环</t>
  </si>
  <si>
    <t>材料费</t>
  </si>
  <si>
    <t>工时费</t>
  </si>
  <si>
    <t>运费</t>
  </si>
  <si>
    <t>差旅费</t>
  </si>
  <si>
    <t>欧曼</t>
  </si>
  <si>
    <t>项目</t>
  </si>
  <si>
    <t>索赔额</t>
  </si>
  <si>
    <t>小循环费用</t>
  </si>
  <si>
    <t>2023小循环费用</t>
  </si>
  <si>
    <t>客户</t>
  </si>
  <si>
    <t>奥铃</t>
  </si>
  <si>
    <t>欧马可</t>
  </si>
  <si>
    <t>时代</t>
  </si>
  <si>
    <t>一汽</t>
  </si>
  <si>
    <t>越分</t>
  </si>
  <si>
    <r>
      <rPr>
        <sz val="12"/>
        <color rgb="FF000000"/>
        <rFont val="微软雅黑"/>
        <charset val="134"/>
      </rPr>
      <t>序号</t>
    </r>
  </si>
  <si>
    <r>
      <rPr>
        <sz val="12"/>
        <color rgb="FF000000"/>
        <rFont val="微软雅黑"/>
        <charset val="134"/>
      </rPr>
      <t>失效模式</t>
    </r>
  </si>
  <si>
    <r>
      <rPr>
        <sz val="12"/>
        <color rgb="FF000000"/>
        <rFont val="微软雅黑"/>
        <charset val="134"/>
      </rPr>
      <t>系统数量</t>
    </r>
  </si>
  <si>
    <r>
      <rPr>
        <sz val="12"/>
        <color rgb="FF000000"/>
        <rFont val="微软雅黑"/>
        <charset val="134"/>
      </rPr>
      <t>小循环</t>
    </r>
  </si>
  <si>
    <r>
      <rPr>
        <sz val="12"/>
        <color rgb="FF000000"/>
        <rFont val="微软雅黑"/>
        <charset val="134"/>
      </rPr>
      <t>索赔数量合计</t>
    </r>
  </si>
  <si>
    <r>
      <rPr>
        <sz val="12"/>
        <color rgb="FF000000"/>
        <rFont val="微软雅黑"/>
        <charset val="134"/>
      </rPr>
      <t>措施</t>
    </r>
  </si>
  <si>
    <r>
      <rPr>
        <sz val="12"/>
        <color rgb="FF000000"/>
        <rFont val="微软雅黑"/>
        <charset val="134"/>
      </rPr>
      <t>断点时间</t>
    </r>
  </si>
  <si>
    <r>
      <rPr>
        <sz val="12"/>
        <color rgb="FF000000"/>
        <rFont val="微软雅黑"/>
        <charset val="134"/>
      </rPr>
      <t>责任单位</t>
    </r>
  </si>
  <si>
    <r>
      <rPr>
        <sz val="12"/>
        <color rgb="FF000000"/>
        <rFont val="微软雅黑"/>
        <charset val="134"/>
      </rPr>
      <t>囊皮磨破</t>
    </r>
  </si>
  <si>
    <r>
      <rPr>
        <sz val="12"/>
        <color rgb="FF000000"/>
        <rFont val="微软雅黑"/>
        <charset val="134"/>
      </rPr>
      <t>切换小气囊</t>
    </r>
  </si>
  <si>
    <r>
      <rPr>
        <sz val="12"/>
        <color rgb="FF000000"/>
        <rFont val="微软雅黑"/>
        <charset val="134"/>
      </rPr>
      <t>张加</t>
    </r>
  </si>
  <si>
    <r>
      <rPr>
        <sz val="12"/>
        <color rgb="FF000000"/>
        <rFont val="微软雅黑"/>
        <charset val="134"/>
      </rPr>
      <t>气管气路漏气</t>
    </r>
  </si>
  <si>
    <r>
      <rPr>
        <sz val="12"/>
        <color rgb="FF000000"/>
        <rFont val="微软雅黑"/>
        <charset val="134"/>
      </rPr>
      <t>阻尼硬</t>
    </r>
  </si>
  <si>
    <r>
      <rPr>
        <sz val="12"/>
        <color rgb="FF000000"/>
        <rFont val="微软雅黑"/>
        <charset val="134"/>
      </rPr>
      <t>切换可变阻尼</t>
    </r>
  </si>
  <si>
    <r>
      <rPr>
        <sz val="12"/>
        <color rgb="FF000000"/>
        <rFont val="微软雅黑"/>
        <charset val="134"/>
      </rPr>
      <t>坐垫塌陷</t>
    </r>
  </si>
  <si>
    <r>
      <rPr>
        <sz val="12"/>
        <color rgb="FF000000"/>
        <rFont val="微软雅黑"/>
        <charset val="134"/>
      </rPr>
      <t>陈伟</t>
    </r>
  </si>
  <si>
    <r>
      <rPr>
        <sz val="12"/>
        <color rgb="FF000000"/>
        <rFont val="微软雅黑"/>
        <charset val="134"/>
      </rPr>
      <t>阻尼器支架断裂</t>
    </r>
  </si>
  <si>
    <r>
      <rPr>
        <sz val="12"/>
        <color rgb="FF000000"/>
        <rFont val="微软雅黑"/>
        <charset val="134"/>
      </rPr>
      <t>主机厂库存车辆，断点前产品</t>
    </r>
  </si>
  <si>
    <r>
      <rPr>
        <sz val="12"/>
        <color rgb="FF000000"/>
        <rFont val="微软雅黑"/>
        <charset val="134"/>
      </rPr>
      <t>绞架异响</t>
    </r>
  </si>
  <si>
    <r>
      <rPr>
        <sz val="12"/>
        <color rgb="FF000000"/>
        <rFont val="微软雅黑"/>
        <charset val="134"/>
      </rPr>
      <t>高冰川/司艳策/冯敬乾</t>
    </r>
  </si>
  <si>
    <r>
      <rPr>
        <sz val="12"/>
        <color rgb="FF000000"/>
        <rFont val="微软雅黑"/>
        <charset val="134"/>
      </rPr>
      <t>腰脱三联阀漏气</t>
    </r>
  </si>
  <si>
    <r>
      <rPr>
        <sz val="12"/>
        <color rgb="FF000000"/>
        <rFont val="微软雅黑"/>
        <charset val="134"/>
      </rPr>
      <t>气管受力，接头断裂，漏气暂无断点体现</t>
    </r>
  </si>
  <si>
    <r>
      <rPr>
        <sz val="12"/>
        <color rgb="FF000000"/>
        <rFont val="微软雅黑"/>
        <charset val="134"/>
      </rPr>
      <t>坐垫风扇线束断裂通用性</t>
    </r>
  </si>
  <si>
    <r>
      <rPr>
        <sz val="12"/>
        <color rgb="FF000000"/>
        <rFont val="微软雅黑"/>
        <charset val="134"/>
      </rPr>
      <t>欧曼及重汽量产产品未改善</t>
    </r>
  </si>
  <si>
    <r>
      <rPr>
        <sz val="12"/>
        <color rgb="FF000000"/>
        <rFont val="微软雅黑"/>
        <charset val="134"/>
      </rPr>
      <t>张晓峰总/付成野</t>
    </r>
  </si>
  <si>
    <r>
      <rPr>
        <sz val="12"/>
        <color rgb="FF000000"/>
        <rFont val="微软雅黑"/>
        <charset val="134"/>
      </rPr>
      <t>初步在风扇外壳增加凹槽</t>
    </r>
  </si>
  <si>
    <r>
      <rPr>
        <sz val="12"/>
        <color rgb="FF000000"/>
        <rFont val="微软雅黑"/>
        <charset val="134"/>
      </rPr>
      <t>阻尼开焊</t>
    </r>
  </si>
  <si>
    <r>
      <rPr>
        <sz val="12"/>
        <color rgb="FF000000"/>
        <rFont val="微软雅黑"/>
        <charset val="134"/>
      </rPr>
      <t>靠背螺栓松动</t>
    </r>
  </si>
  <si>
    <r>
      <rPr>
        <sz val="12"/>
        <color rgb="FF000000"/>
        <rFont val="微软雅黑"/>
        <charset val="134"/>
      </rPr>
      <t>已改善</t>
    </r>
  </si>
  <si>
    <r>
      <rPr>
        <sz val="12"/>
        <color rgb="FF000000"/>
        <rFont val="微软雅黑"/>
        <charset val="134"/>
      </rPr>
      <t>VDC直线阀</t>
    </r>
  </si>
  <si>
    <r>
      <rPr>
        <sz val="12"/>
        <color rgb="FF000000"/>
        <rFont val="微软雅黑"/>
        <charset val="134"/>
      </rPr>
      <t>漏气，支架断裂已改善</t>
    </r>
  </si>
  <si>
    <t>安路普郭建军
张加</t>
  </si>
  <si>
    <t>索赔单编码</t>
  </si>
  <si>
    <t>出厂编码</t>
  </si>
  <si>
    <t>售后天数</t>
  </si>
  <si>
    <t>生产月份</t>
  </si>
  <si>
    <t>销售月份</t>
  </si>
  <si>
    <t>报修月份</t>
  </si>
  <si>
    <t>故障现象及原因描述</t>
  </si>
  <si>
    <t>运行里程</t>
  </si>
  <si>
    <t>配件管理费</t>
  </si>
  <si>
    <t>外出服务费</t>
  </si>
  <si>
    <t>索赔总费用</t>
  </si>
  <si>
    <t>维修其他费用</t>
  </si>
  <si>
    <t>服务站名称</t>
  </si>
  <si>
    <t>审核时间</t>
  </si>
  <si>
    <t>失效模式</t>
  </si>
  <si>
    <t>座椅生产日期</t>
  </si>
  <si>
    <t>座椅图号</t>
  </si>
  <si>
    <t>MBRCFD00000097012401040001</t>
  </si>
  <si>
    <t>PG002437</t>
  </si>
  <si>
    <t>189</t>
  </si>
  <si>
    <t>2023-03</t>
  </si>
  <si>
    <t>2023-05</t>
  </si>
  <si>
    <t>2023-11</t>
  </si>
  <si>
    <t>袁 客户反映座椅起不来，经检查座椅进气正常且无漏气现象，属座椅内部故障，无人为拆解，更换新的座椅后故障排除</t>
  </si>
  <si>
    <t>84038</t>
  </si>
  <si>
    <t>97.5</t>
  </si>
  <si>
    <t>5607.35</t>
  </si>
  <si>
    <t>0</t>
  </si>
  <si>
    <t/>
  </si>
  <si>
    <t>5704.85</t>
  </si>
  <si>
    <t>安徽安瑞汽车销售集团有限公司</t>
  </si>
  <si>
    <t>2024-01-15</t>
  </si>
  <si>
    <t>升降失效</t>
  </si>
  <si>
    <t>MBRCFD00000027642312130001</t>
  </si>
  <si>
    <t>NG001105</t>
  </si>
  <si>
    <t>208</t>
  </si>
  <si>
    <t>2022-08</t>
  </si>
  <si>
    <t>2023-12</t>
  </si>
  <si>
    <t>驾驶室座椅无法调节高低，拆检发现高度调节阀失效造成故障，检查无改装磕碰现象，更换后故障消除。</t>
  </si>
  <si>
    <t>7829</t>
  </si>
  <si>
    <t>河南正聚明汽车贸易有限公司</t>
  </si>
  <si>
    <t>2024-01-05</t>
  </si>
  <si>
    <t>VDC阀失效</t>
  </si>
  <si>
    <t>MBRCFD00000003212312160001</t>
  </si>
  <si>
    <t>PG003117</t>
  </si>
  <si>
    <t>161</t>
  </si>
  <si>
    <t>2023-06</t>
  </si>
  <si>
    <t>2023-07</t>
  </si>
  <si>
    <t>客户反映车辆主驾座椅卡档功能失效，表现在固定某档位后人起身时座椅自动升起无法悬停在固定档位，并伴随有咔咔的声响，经指导因无法确定拆分件保内予以更换座椅总成，更换后试驾故障清除</t>
  </si>
  <si>
    <t>93251</t>
  </si>
  <si>
    <t>南京吉顺汽车销售有限公司</t>
  </si>
  <si>
    <t>2023-12-28</t>
  </si>
  <si>
    <t>调高手柄</t>
  </si>
  <si>
    <t>MBRCFD00000000962311270008</t>
  </si>
  <si>
    <t>NG001195</t>
  </si>
  <si>
    <t>187</t>
  </si>
  <si>
    <t>2022-09</t>
  </si>
  <si>
    <t>客户抱怨左侧座椅调器漏气，经维修技师检查调节器按钮问题，未发现人为现象，属于质量问题。更换后排除此故障，以解决客户抱怨问题。</t>
  </si>
  <si>
    <t>128102</t>
  </si>
  <si>
    <t>商丘风驰汽车贸易有限公司</t>
  </si>
  <si>
    <t>MBRCFD00000096912311300001</t>
  </si>
  <si>
    <t>NG001453</t>
  </si>
  <si>
    <t>141</t>
  </si>
  <si>
    <t>2022-11</t>
  </si>
  <si>
    <t>高速行驶中两侧后视镜下壳脱落，经技师检查发现后视镜下壳卡扣断裂，且外观无拆解痕迹，无人为损坏痕迹，为车辆本身质量问题，需要更换后视镜。</t>
  </si>
  <si>
    <t>79934</t>
  </si>
  <si>
    <t>宁夏驰盛源汽车销售服务有限公司</t>
  </si>
  <si>
    <t>2023-12-11</t>
  </si>
  <si>
    <t>后视镜卡爪损坏</t>
  </si>
  <si>
    <t>MBRCFD00000000062311230001</t>
  </si>
  <si>
    <t>PG002474</t>
  </si>
  <si>
    <t>98</t>
  </si>
  <si>
    <t>客户报修主驾驶座椅不升降，检查主驾驶座椅状态，发现主驾驶座椅无法升降，拆解主驾驶座椅坐垫，发现主驾驶座椅升降控制气阀卡滞，请示区域工程师后更换主驾驶座椅升降控制气阀，故障排除。</t>
  </si>
  <si>
    <t>20472</t>
  </si>
  <si>
    <t>北京银汉华星商贸有限公司</t>
  </si>
  <si>
    <t>MBRCFD00000097012311140009</t>
  </si>
  <si>
    <t>PG002269</t>
  </si>
  <si>
    <t>217</t>
  </si>
  <si>
    <t>2023-02</t>
  </si>
  <si>
    <t>2023-04</t>
  </si>
  <si>
    <t>邴 客户反映座椅起不来，经检查座椅进气正常且无漏气现象，属座椅内部故障，无人为拆解，更换新的座椅后故障排除</t>
  </si>
  <si>
    <t>140030</t>
  </si>
  <si>
    <t>2023-11-30</t>
  </si>
  <si>
    <t>MBRCFD00000095672311010002</t>
  </si>
  <si>
    <t>NG001277</t>
  </si>
  <si>
    <t>278</t>
  </si>
  <si>
    <t>2022-10</t>
  </si>
  <si>
    <t>2023-01</t>
  </si>
  <si>
    <t>2023-10</t>
  </si>
  <si>
    <t>座椅不升降，我站检查初步判定是VDC阀气管连接总成损坏，无人为损坏痕迹，为车本身质量问题，建议更换VDC阀气管连接总成，更换VDC阀气管连接总成问题解决</t>
  </si>
  <si>
    <t>122307</t>
  </si>
  <si>
    <t>青岛智行未来汽车销售服务有限公司</t>
  </si>
  <si>
    <t>MBRCFD00000096702311070004</t>
  </si>
  <si>
    <t>PG003228</t>
  </si>
  <si>
    <t>112</t>
  </si>
  <si>
    <t>主座椅减震器（垂直弹簧装置）拉索导向件脱落导致主座椅（座垫）软硬度调节失效。客户抱怨：主座椅（座垫）软硬度调节不起作用。拆解主座椅检查，主座椅减震器（垂直弹簧装置）因弹簧变形加上卡扣脱落导致减震器上的拉索导向件松脱。进一步检查发现 减震器上的导向销 发涩、阻力过大，分析是此故障导致弹簧变形等原因，在此之前客户从未私自拆卸过座椅，检查外观无拆卸痕迹、无人为损坏痕迹、为车辆本身质量问题。对减震器（垂直弹簧装置）修复重装后，经过客户路试验证，故障排除。</t>
  </si>
  <si>
    <t>31219</t>
  </si>
  <si>
    <t>山东颐和华星汽车销售服务有限公司</t>
  </si>
  <si>
    <t>阻尼弹簧变形脱落</t>
  </si>
  <si>
    <t>MBRCFD00000097012310260001</t>
  </si>
  <si>
    <t>PG002436</t>
  </si>
  <si>
    <t>123</t>
  </si>
  <si>
    <t>2023-08</t>
  </si>
  <si>
    <t>客户反映座椅起不来，经检查座椅进气正常且无漏气现象，属座椅内部故障，无人为拆解，更换新的座椅后故障排除</t>
  </si>
  <si>
    <t>43065</t>
  </si>
  <si>
    <t>2023-10-31</t>
  </si>
  <si>
    <t>MBRCFD00000096702310110002</t>
  </si>
  <si>
    <t>PG002733</t>
  </si>
  <si>
    <t>19</t>
  </si>
  <si>
    <t>2023-09</t>
  </si>
  <si>
    <t>副驾驶座椅VDC阀气管因装配不当，馈折导致副座椅调节升降开关无反应，座椅不升降。客户抱怨：调节副驾驶座椅升降开关座椅不升降！维修人员拆卸座椅座垫检查内部，发现VDC阀气管 扎带捆绑部位角度不合理导致供气管馈折。且外观无拆卸痕迹、无人为损坏痕迹，为车辆装配问题，重新布置管路捆扎固定，试车，故障排除。【因VDC阀气管连接总成是一个整体配件，附带气管，所以作为祸首件】</t>
  </si>
  <si>
    <t>15408</t>
  </si>
  <si>
    <t>MBRCFD00000096702310140002</t>
  </si>
  <si>
    <t>23</t>
  </si>
  <si>
    <t>副驾驶座椅VDC阀气管连接总成自身故障导致调节升降开关不升降。客户抱怨：调节副座椅升降开关不升降。【该车于10月7号维修过此故障，但当时检查结果为VDC阀因装配问题导致进气管馈折，现场修复后故障排除。第二天回访客户使用正常。但 四天后客户再次反应此故障现象，对此客户情绪激烈，抱怨极大。】经我站人员仔细检查确认为VDC阀气管连接总成自身故障导致座椅不能正常升降，且外观无拆卸痕迹、无人为损坏痕迹，确认为车辆本身质量问题。更换VDC阀气管连接总成并做好相应检查 试车 故障排除。</t>
  </si>
  <si>
    <t>19117</t>
  </si>
  <si>
    <t>2023-12-04</t>
  </si>
  <si>
    <t>MBRCFD00000005852310180002</t>
  </si>
  <si>
    <t>NG001139</t>
  </si>
  <si>
    <t>104</t>
  </si>
  <si>
    <t>座椅管路弯折导致座椅一颠簸就到底。经检查发现是座椅总成气悬浮管路弯折导致座椅一颠簸就到底，恢复管路供气后排除故障。</t>
  </si>
  <si>
    <t>53422</t>
  </si>
  <si>
    <t>邢台上联汽车销售有限公司</t>
  </si>
  <si>
    <t>蓝色气管打折</t>
  </si>
  <si>
    <t>MBRCFD00000096702309290001</t>
  </si>
  <si>
    <t>PG002411</t>
  </si>
  <si>
    <t>93</t>
  </si>
  <si>
    <t>主座椅减震器（垂直弹簧装置）拉索导向件脱落导致主座椅（座垫）软硬度调节失效。客户抱怨：主座椅（座垫）软硬度调节不起作用。拆解主座椅检查，主座椅减震器（垂直弹簧装置）因弹簧变形导致减震器上的拉索导向件松脱。客户从未私自拆卸过座椅，检查外观无拆卸痕迹、为人为损坏痕迹，为车辆本身质量问题。对减震器（垂直弹簧装置）修复重装后，故障排除。</t>
  </si>
  <si>
    <t>23543</t>
  </si>
  <si>
    <t>2023-10-25</t>
  </si>
  <si>
    <t>MBRCFD00000005852309280001</t>
  </si>
  <si>
    <t>NG001133</t>
  </si>
  <si>
    <t>座椅气管管路弯折导致座椅一座就到底了不升了。客户报修，座椅一座就到底，然后不升，经技师检查发现是座椅前下管路弯折导致，此管路为硬塑料，弯折之后无法还原，最后用一个快接把管子接住后排除故障。</t>
  </si>
  <si>
    <t>570</t>
  </si>
  <si>
    <t>进气管</t>
  </si>
  <si>
    <t>MBRCFD00000033532307260002</t>
  </si>
  <si>
    <t>NG001842</t>
  </si>
  <si>
    <t>170</t>
  </si>
  <si>
    <t>2022-12</t>
  </si>
  <si>
    <t>座椅无法调节。客户报称座椅无法调节，在购车没一月时座椅就卡滞无法调节，致电400我站进行维修检查后正常，5月时又出故障无法调节，我站又进行检查维修后订货为其更换座椅调节后正常，隔一段时间又报故障。经区域经理及厂家沟通为客户订购座椅总成，现更换后故障解除</t>
  </si>
  <si>
    <t>132173</t>
  </si>
  <si>
    <t>南阳市永惠汽车销售服务有限公司</t>
  </si>
  <si>
    <t>2023-08-28</t>
  </si>
  <si>
    <t>MBRCFD00000042502307070001</t>
  </si>
  <si>
    <t>NG001197</t>
  </si>
  <si>
    <t>50</t>
  </si>
  <si>
    <t>前排座椅安全带紧急拉紧器感应插头短路。客户反应仪表显示座椅安全带故障灯亮了，我站检查初步判断为车辆安全带紧急拉紧器感应插头松动导致短路，且外观无拆解痕迹，为车辆本身质量问题，从新安装感应插头后故障排除。</t>
  </si>
  <si>
    <t>32921</t>
  </si>
  <si>
    <t>北京佳和智蓝供应链管理有限公司</t>
  </si>
  <si>
    <t>2023-07-17</t>
  </si>
  <si>
    <t>安全带锁扣失效</t>
  </si>
  <si>
    <t>MBRCFD00000033532305310001</t>
  </si>
  <si>
    <t>NG001435</t>
  </si>
  <si>
    <t>117</t>
  </si>
  <si>
    <t>经我站维修人员检查，主驾驶员座椅间歇性无法升降 五月八号检测发现VDC阀门管故障订购配件  更换VDC阀门管后车辆正常</t>
  </si>
  <si>
    <t>44290</t>
  </si>
  <si>
    <t>2023-07-06</t>
  </si>
  <si>
    <t>MBRCFD00000033532305260003</t>
  </si>
  <si>
    <t>110</t>
  </si>
  <si>
    <t>经检查，车辆ZB调节器 左侧座椅出风口损坏，无法调节座椅，更换后车辆座椅正常</t>
  </si>
  <si>
    <t>81702</t>
  </si>
  <si>
    <t>2023-07-07</t>
  </si>
  <si>
    <t>腰脱阀漏气</t>
  </si>
  <si>
    <t>MBRCFD00000033532304050001</t>
  </si>
  <si>
    <t>68</t>
  </si>
  <si>
    <t>经我站维修人员检查，座椅开关接触不良，拆装后正常</t>
  </si>
  <si>
    <t>19738</t>
  </si>
  <si>
    <t>MBRCFD00000011822302270005</t>
  </si>
  <si>
    <t>NG001217</t>
  </si>
  <si>
    <t>94</t>
  </si>
  <si>
    <t>车辆停一晚上后仪表气压不足报警</t>
  </si>
  <si>
    <t>15534</t>
  </si>
  <si>
    <t>成都大新汽车销售服务有限公司</t>
  </si>
  <si>
    <t>MBRCFD00000033532305040006</t>
  </si>
  <si>
    <t>95</t>
  </si>
  <si>
    <t>经我站维修人员检查，主驾座椅调节阀无法调节、失效，更换后正常</t>
  </si>
  <si>
    <t>32825</t>
  </si>
  <si>
    <r>
      <rPr>
        <sz val="11"/>
        <color rgb="FF000000"/>
        <rFont val="Arial"/>
        <charset val="134"/>
      </rPr>
      <t>序号</t>
    </r>
  </si>
  <si>
    <r>
      <rPr>
        <sz val="11"/>
        <color rgb="FF000000"/>
        <rFont val="Arial"/>
        <charset val="134"/>
      </rPr>
      <t>问题描述</t>
    </r>
  </si>
  <si>
    <r>
      <rPr>
        <sz val="11"/>
        <color rgb="FF000000"/>
        <rFont val="Arial"/>
        <charset val="134"/>
      </rPr>
      <t>改善前</t>
    </r>
  </si>
  <si>
    <r>
      <rPr>
        <sz val="11"/>
        <color rgb="FF000000"/>
        <rFont val="Arial"/>
        <charset val="134"/>
      </rPr>
      <t>改善时间</t>
    </r>
  </si>
  <si>
    <r>
      <rPr>
        <sz val="11"/>
        <color rgb="FF000000"/>
        <rFont val="Arial"/>
        <charset val="134"/>
      </rPr>
      <t>措施</t>
    </r>
  </si>
  <si>
    <r>
      <rPr>
        <sz val="11"/>
        <color rgb="FF000000"/>
        <rFont val="Arial"/>
        <charset val="134"/>
      </rPr>
      <t>改善后</t>
    </r>
  </si>
  <si>
    <r>
      <rPr>
        <sz val="11"/>
        <color rgb="FF000000"/>
        <rFont val="Arial"/>
        <charset val="134"/>
      </rPr>
      <t>备注</t>
    </r>
  </si>
  <si>
    <r>
      <rPr>
        <sz val="11"/>
        <color rgb="FF000000"/>
        <rFont val="宋体"/>
        <charset val="134"/>
      </rPr>
      <t>绞架异响</t>
    </r>
  </si>
  <si>
    <r>
      <rPr>
        <sz val="11"/>
        <color rgb="FF000000"/>
        <rFont val="微软雅黑"/>
        <charset val="134"/>
      </rPr>
      <t>将铜套替换为更耐磨的igus塑料衬套，改善衬套的耐磨性能，避免异响</t>
    </r>
  </si>
  <si>
    <r>
      <rPr>
        <sz val="11"/>
        <color rgb="FF000000"/>
        <rFont val="宋体"/>
        <charset val="134"/>
      </rPr>
      <t>直线阀漏气</t>
    </r>
  </si>
  <si>
    <r>
      <rPr>
        <sz val="11"/>
        <color rgb="FF000000"/>
        <rFont val="微软雅黑"/>
        <charset val="134"/>
      </rPr>
      <t>临时：管走向调整由当初端点定位改为顺向定位</t>
    </r>
  </si>
  <si>
    <r>
      <rPr>
        <sz val="11"/>
        <color rgb="FF000000"/>
        <rFont val="微软雅黑"/>
        <charset val="134"/>
      </rPr>
      <t>永久：上盖板过气管的避让孔加大</t>
    </r>
  </si>
  <si>
    <r>
      <rPr>
        <sz val="11"/>
        <color rgb="FF000000"/>
        <rFont val="宋体"/>
        <charset val="134"/>
      </rPr>
      <t>升降失效</t>
    </r>
  </si>
  <si>
    <t>直线阀支架焊接位置调整</t>
  </si>
  <si>
    <r>
      <rPr>
        <sz val="11"/>
        <color rgb="FF000000"/>
        <rFont val="宋体"/>
        <charset val="134"/>
      </rPr>
      <t>滑轨滑齿</t>
    </r>
  </si>
  <si>
    <t>1）解锁手柄加工过程中增加防呆措施</t>
  </si>
  <si>
    <r>
      <rPr>
        <sz val="11"/>
        <color rgb="FF000000"/>
        <rFont val="宋体"/>
        <charset val="134"/>
      </rPr>
      <t>待验证</t>
    </r>
  </si>
  <si>
    <r>
      <rPr>
        <sz val="11"/>
        <color rgb="FF000000"/>
        <rFont val="微软雅黑"/>
        <charset val="134"/>
      </rPr>
      <t>2）解锁手柄尺寸全检，确保产品合格</t>
    </r>
  </si>
  <si>
    <r>
      <rPr>
        <sz val="11"/>
        <color rgb="FF000000"/>
        <rFont val="宋体"/>
        <charset val="134"/>
      </rPr>
      <t>气囊异响</t>
    </r>
  </si>
  <si>
    <r>
      <rPr>
        <sz val="10"/>
        <color rgb="FF000000"/>
        <rFont val="微软雅黑"/>
        <charset val="134"/>
      </rPr>
      <t>1）剪短下座小头直边的长度，让囊皮刚开始下落时有更容翻边的趋势</t>
    </r>
  </si>
  <si>
    <t>2）气囊零部件在翻边状态保持至少2天以上，使气囊形成翻边的记忆形态，再用于整椅的装配</t>
  </si>
  <si>
    <r>
      <rPr>
        <sz val="12"/>
        <color rgb="FF000000"/>
        <rFont val="微软雅黑"/>
        <charset val="134"/>
      </rPr>
      <t>分类</t>
    </r>
  </si>
  <si>
    <r>
      <rPr>
        <sz val="12"/>
        <color rgb="FF000000"/>
        <rFont val="微软雅黑"/>
        <charset val="134"/>
      </rPr>
      <t>数量</t>
    </r>
  </si>
  <si>
    <r>
      <rPr>
        <sz val="12"/>
        <color rgb="FF000000"/>
        <rFont val="微软雅黑"/>
        <charset val="134"/>
      </rPr>
      <t>索赔金额</t>
    </r>
  </si>
  <si>
    <t>责任人</t>
  </si>
  <si>
    <r>
      <rPr>
        <sz val="12"/>
        <color rgb="FF000000"/>
        <rFont val="微软雅黑"/>
        <charset val="134"/>
      </rPr>
      <t>无忧换挡扶手</t>
    </r>
  </si>
  <si>
    <r>
      <rPr>
        <sz val="12"/>
        <color rgb="FF000000"/>
        <rFont val="微软雅黑"/>
        <charset val="134"/>
      </rPr>
      <t>扶手爆漆</t>
    </r>
  </si>
  <si>
    <r>
      <rPr>
        <sz val="12"/>
        <color rgb="FF000000"/>
        <rFont val="微软雅黑"/>
        <charset val="134"/>
      </rPr>
      <t>5.0万元</t>
    </r>
  </si>
  <si>
    <t>郭建军</t>
  </si>
  <si>
    <r>
      <rPr>
        <sz val="12"/>
        <color rgb="FF000000"/>
        <rFont val="微软雅黑"/>
        <charset val="134"/>
      </rPr>
      <t>扶手卡不住</t>
    </r>
  </si>
  <si>
    <t>2023小循环工时费</t>
  </si>
  <si>
    <t>2023小循环材料费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</si>
</sst>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indexed="8"/>
      <name val="宋体"/>
      <charset val="134"/>
      <scheme val="minor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1" fillId="0" borderId="3" xfId="0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1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1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1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top"/>
    </xf>
    <xf numFmtId="176" fontId="13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</xdr:colOff>
      <xdr:row>1</xdr:row>
      <xdr:rowOff>27305</xdr:rowOff>
    </xdr:from>
    <xdr:to>
      <xdr:col>2</xdr:col>
      <xdr:colOff>584200</xdr:colOff>
      <xdr:row>1</xdr:row>
      <xdr:rowOff>544830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5890" y="229235"/>
          <a:ext cx="580390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782320</xdr:colOff>
      <xdr:row>1</xdr:row>
      <xdr:rowOff>50800</xdr:rowOff>
    </xdr:from>
    <xdr:to>
      <xdr:col>2</xdr:col>
      <xdr:colOff>1452880</xdr:colOff>
      <xdr:row>1</xdr:row>
      <xdr:rowOff>996315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0" y="252730"/>
          <a:ext cx="670560" cy="94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331470</xdr:colOff>
      <xdr:row>1</xdr:row>
      <xdr:rowOff>24765</xdr:rowOff>
    </xdr:from>
    <xdr:to>
      <xdr:col>5</xdr:col>
      <xdr:colOff>1068070</xdr:colOff>
      <xdr:row>1</xdr:row>
      <xdr:rowOff>920115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9050" y="226695"/>
          <a:ext cx="7366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144780</xdr:colOff>
      <xdr:row>2</xdr:row>
      <xdr:rowOff>148590</xdr:rowOff>
    </xdr:from>
    <xdr:to>
      <xdr:col>2</xdr:col>
      <xdr:colOff>1323340</xdr:colOff>
      <xdr:row>3</xdr:row>
      <xdr:rowOff>427355</xdr:rowOff>
    </xdr:to>
    <xdr:pic>
      <xdr:nvPicPr>
        <xdr:cNvPr id="5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0800000">
          <a:off x="1546860" y="1404620"/>
          <a:ext cx="1178560" cy="964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540385</xdr:colOff>
      <xdr:row>2</xdr:row>
      <xdr:rowOff>165100</xdr:rowOff>
    </xdr:from>
    <xdr:to>
      <xdr:col>5</xdr:col>
      <xdr:colOff>1212850</xdr:colOff>
      <xdr:row>3</xdr:row>
      <xdr:rowOff>517525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47965" y="1421130"/>
          <a:ext cx="672465" cy="1038225"/>
        </a:xfrm>
        <a:prstGeom prst="rect">
          <a:avLst/>
        </a:prstGeom>
      </xdr:spPr>
    </xdr:pic>
    <xdr:clientData/>
  </xdr:twoCellAnchor>
  <xdr:twoCellAnchor>
    <xdr:from>
      <xdr:col>2</xdr:col>
      <xdr:colOff>408940</xdr:colOff>
      <xdr:row>4</xdr:row>
      <xdr:rowOff>37465</xdr:rowOff>
    </xdr:from>
    <xdr:to>
      <xdr:col>2</xdr:col>
      <xdr:colOff>1112520</xdr:colOff>
      <xdr:row>4</xdr:row>
      <xdr:rowOff>927100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rcRect t="31775" b="15773"/>
        <a:stretch>
          <a:fillRect/>
        </a:stretch>
      </xdr:blipFill>
      <xdr:spPr>
        <a:xfrm>
          <a:off x="1811020" y="2687320"/>
          <a:ext cx="703580" cy="889635"/>
        </a:xfrm>
        <a:prstGeom prst="rect">
          <a:avLst/>
        </a:prstGeom>
      </xdr:spPr>
    </xdr:pic>
    <xdr:clientData/>
  </xdr:twoCellAnchor>
  <xdr:twoCellAnchor>
    <xdr:from>
      <xdr:col>5</xdr:col>
      <xdr:colOff>438785</xdr:colOff>
      <xdr:row>4</xdr:row>
      <xdr:rowOff>77470</xdr:rowOff>
    </xdr:from>
    <xdr:to>
      <xdr:col>5</xdr:col>
      <xdr:colOff>1226185</xdr:colOff>
      <xdr:row>4</xdr:row>
      <xdr:rowOff>1012825</xdr:rowOff>
    </xdr:to>
    <xdr:grpSp>
      <xdr:nvGrpSpPr>
        <xdr:cNvPr id="8" name="组合 7"/>
        <xdr:cNvGrpSpPr/>
      </xdr:nvGrpSpPr>
      <xdr:grpSpPr>
        <a:xfrm>
          <a:off x="7746365" y="2727325"/>
          <a:ext cx="787400" cy="935355"/>
          <a:chOff x="10623" y="4983"/>
          <a:chExt cx="2176" cy="2316"/>
        </a:xfrm>
      </xdr:grpSpPr>
      <xdr:pic>
        <xdr:nvPicPr>
          <xdr:cNvPr id="9" name="图片 8"/>
          <xdr:cNvPicPr>
            <a:picLocks noChangeAspect="1"/>
          </xdr:cNvPicPr>
        </xdr:nvPicPr>
        <xdr:blipFill>
          <a:blip r:embed="rId7"/>
          <a:srcRect t="20169"/>
          <a:stretch>
            <a:fillRect/>
          </a:stretch>
        </xdr:blipFill>
        <xdr:spPr>
          <a:xfrm>
            <a:off x="10623" y="4983"/>
            <a:ext cx="2177" cy="2317"/>
          </a:xfrm>
          <a:prstGeom prst="rect">
            <a:avLst/>
          </a:prstGeom>
        </xdr:spPr>
      </xdr:pic>
      <xdr:sp>
        <xdr:nvSpPr>
          <xdr:cNvPr id="10" name="椭圆 9"/>
          <xdr:cNvSpPr/>
        </xdr:nvSpPr>
        <xdr:spPr>
          <a:xfrm>
            <a:off x="11760" y="6516"/>
            <a:ext cx="396" cy="324"/>
          </a:xfrm>
          <a:prstGeom prst="ellipse">
            <a:avLst/>
          </a:prstGeom>
          <a:noFill/>
          <a:ln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0000"/>
                </a:solidFill>
              </a14:hiddenFill>
            </a:ext>
          </a:extLst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rtlCol="0" anchor="ctr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685800" rtl="0" eaLnBrk="1" latinLnBrk="0" hangingPunct="1">
              <a:defRPr sz="1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342900" algn="l" defTabSz="685800" rtl="0" eaLnBrk="1" latinLnBrk="0" hangingPunct="1">
              <a:defRPr sz="1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685800" algn="l" defTabSz="685800" rtl="0" eaLnBrk="1" latinLnBrk="0" hangingPunct="1">
              <a:defRPr sz="1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028700" algn="l" defTabSz="685800" rtl="0" eaLnBrk="1" latinLnBrk="0" hangingPunct="1">
              <a:defRPr sz="1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371600" algn="l" defTabSz="685800" rtl="0" eaLnBrk="1" latinLnBrk="0" hangingPunct="1">
              <a:defRPr sz="1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1714500" algn="l" defTabSz="685800" rtl="0" eaLnBrk="1" latinLnBrk="0" hangingPunct="1">
              <a:defRPr sz="1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057400" algn="l" defTabSz="685800" rtl="0" eaLnBrk="1" latinLnBrk="0" hangingPunct="1">
              <a:defRPr sz="1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2400300" algn="l" defTabSz="685800" rtl="0" eaLnBrk="1" latinLnBrk="0" hangingPunct="1">
              <a:defRPr sz="1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2743200" algn="l" defTabSz="685800" rtl="0" eaLnBrk="1" latinLnBrk="0" hangingPunct="1">
              <a:defRPr sz="1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CN" altLang="en-US"/>
          </a:p>
        </xdr:txBody>
      </xdr:sp>
    </xdr:grpSp>
    <xdr:clientData/>
  </xdr:twoCellAnchor>
  <xdr:twoCellAnchor>
    <xdr:from>
      <xdr:col>2</xdr:col>
      <xdr:colOff>175260</xdr:colOff>
      <xdr:row>5</xdr:row>
      <xdr:rowOff>66040</xdr:rowOff>
    </xdr:from>
    <xdr:to>
      <xdr:col>2</xdr:col>
      <xdr:colOff>1379855</xdr:colOff>
      <xdr:row>7</xdr:row>
      <xdr:rowOff>411480</xdr:rowOff>
    </xdr:to>
    <xdr:pic>
      <xdr:nvPicPr>
        <xdr:cNvPr id="11" name="c15d8114107daf5b75392927ee3d8ad0"/>
        <xdr:cNvPicPr/>
      </xdr:nvPicPr>
      <xdr:blipFill>
        <a:blip r:embed="rId8"/>
        <a:stretch>
          <a:fillRect/>
        </a:stretch>
      </xdr:blipFill>
      <xdr:spPr>
        <a:xfrm>
          <a:off x="1577340" y="3795395"/>
          <a:ext cx="1204595" cy="880745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8</xdr:row>
      <xdr:rowOff>47625</xdr:rowOff>
    </xdr:from>
    <xdr:to>
      <xdr:col>2</xdr:col>
      <xdr:colOff>1249045</xdr:colOff>
      <xdr:row>9</xdr:row>
      <xdr:rowOff>311150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rcRect l="48341"/>
        <a:stretch>
          <a:fillRect/>
        </a:stretch>
      </xdr:blipFill>
      <xdr:spPr>
        <a:xfrm>
          <a:off x="1577340" y="4807585"/>
          <a:ext cx="1073785" cy="654050"/>
        </a:xfrm>
        <a:prstGeom prst="rect">
          <a:avLst/>
        </a:prstGeom>
      </xdr:spPr>
    </xdr:pic>
    <xdr:clientData/>
  </xdr:twoCellAnchor>
  <xdr:twoCellAnchor>
    <xdr:from>
      <xdr:col>5</xdr:col>
      <xdr:colOff>343535</xdr:colOff>
      <xdr:row>8</xdr:row>
      <xdr:rowOff>12065</xdr:rowOff>
    </xdr:from>
    <xdr:to>
      <xdr:col>5</xdr:col>
      <xdr:colOff>1454785</xdr:colOff>
      <xdr:row>9</xdr:row>
      <xdr:rowOff>386715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rcRect r="53082"/>
        <a:stretch>
          <a:fillRect/>
        </a:stretch>
      </xdr:blipFill>
      <xdr:spPr>
        <a:xfrm>
          <a:off x="7651115" y="4772025"/>
          <a:ext cx="1111250" cy="76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49"/>
  <sheetViews>
    <sheetView topLeftCell="A16" workbookViewId="0">
      <selection activeCell="L6" sqref="L6:M6"/>
    </sheetView>
  </sheetViews>
  <sheetFormatPr defaultColWidth="9" defaultRowHeight="14.4"/>
  <cols>
    <col min="1" max="1" width="13" style="62" customWidth="1"/>
    <col min="2" max="2" width="12" style="62" customWidth="1"/>
    <col min="3" max="3" width="12.5" style="62" customWidth="1"/>
    <col min="4" max="4" width="12.75" style="62" customWidth="1"/>
    <col min="5" max="5" width="13" style="62" customWidth="1"/>
    <col min="6" max="6" width="11.8796296296296" style="62" customWidth="1"/>
    <col min="7" max="7" width="12.25" style="62" customWidth="1"/>
    <col min="8" max="8" width="11.5" style="62" customWidth="1"/>
    <col min="9" max="9" width="12.3796296296296" style="62" customWidth="1"/>
    <col min="10" max="11" width="12.5" style="62" customWidth="1"/>
    <col min="12" max="12" width="11.5" style="62" customWidth="1"/>
    <col min="13" max="13" width="11.8796296296296" style="62" customWidth="1"/>
    <col min="14" max="14" width="13.75" style="62" customWidth="1"/>
    <col min="15" max="15" width="10.5" style="62" customWidth="1"/>
    <col min="16" max="16384" width="9" style="62"/>
  </cols>
  <sheetData>
    <row r="2" spans="1:14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73"/>
    </row>
    <row r="3" spans="1:14">
      <c r="A3" s="65"/>
      <c r="B3" s="65" t="s">
        <v>1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5" t="s">
        <v>7</v>
      </c>
      <c r="I3" s="65" t="s">
        <v>8</v>
      </c>
      <c r="J3" s="65" t="s">
        <v>9</v>
      </c>
      <c r="K3" s="65" t="s">
        <v>10</v>
      </c>
      <c r="L3" s="65" t="s">
        <v>11</v>
      </c>
      <c r="M3" s="65" t="s">
        <v>12</v>
      </c>
      <c r="N3" s="65" t="s">
        <v>13</v>
      </c>
    </row>
    <row r="4" spans="1:14">
      <c r="A4" s="66" t="s">
        <v>14</v>
      </c>
      <c r="B4" s="65">
        <v>1739844.15</v>
      </c>
      <c r="C4" s="65">
        <v>640393.12</v>
      </c>
      <c r="D4" s="65">
        <v>1468610.14</v>
      </c>
      <c r="E4" s="65">
        <v>887988.21</v>
      </c>
      <c r="F4" s="65">
        <v>766619.91</v>
      </c>
      <c r="G4" s="65">
        <v>784696.09</v>
      </c>
      <c r="H4" s="65">
        <v>709708.31</v>
      </c>
      <c r="I4" s="65">
        <v>623378.67</v>
      </c>
      <c r="J4" s="65">
        <v>434606.98</v>
      </c>
      <c r="K4" s="65">
        <v>440703.93</v>
      </c>
      <c r="L4" s="65">
        <v>389881</v>
      </c>
      <c r="M4" s="65">
        <v>468366.94</v>
      </c>
      <c r="N4" s="65">
        <f>SUM(B4:M4)</f>
        <v>9354797.45</v>
      </c>
    </row>
    <row r="5" spans="1:14">
      <c r="A5" s="66" t="s">
        <v>15</v>
      </c>
      <c r="B5" s="65">
        <v>372469.67</v>
      </c>
      <c r="C5" s="65">
        <v>252734.48</v>
      </c>
      <c r="D5" s="65">
        <v>227444.54</v>
      </c>
      <c r="E5" s="65">
        <v>203362.28</v>
      </c>
      <c r="F5" s="65">
        <v>275634.19</v>
      </c>
      <c r="G5" s="65">
        <v>306911.95</v>
      </c>
      <c r="H5" s="65">
        <v>160112.07</v>
      </c>
      <c r="I5" s="65">
        <v>130561.26</v>
      </c>
      <c r="J5" s="65">
        <v>157547.35</v>
      </c>
      <c r="K5" s="65">
        <v>201012.96</v>
      </c>
      <c r="L5" s="65">
        <v>123628.21</v>
      </c>
      <c r="M5" s="65">
        <v>127800.42</v>
      </c>
      <c r="N5" s="65">
        <f>SUM(B5:M5)</f>
        <v>2539219.38</v>
      </c>
    </row>
    <row r="6" spans="1:14">
      <c r="A6" s="66" t="s">
        <v>16</v>
      </c>
      <c r="B6" s="65">
        <v>85996.74</v>
      </c>
      <c r="C6" s="65">
        <v>196369.76</v>
      </c>
      <c r="D6" s="65">
        <v>201051.86</v>
      </c>
      <c r="E6" s="65">
        <v>176191.91</v>
      </c>
      <c r="F6" s="65">
        <v>161083.94</v>
      </c>
      <c r="G6" s="65">
        <v>121261.81</v>
      </c>
      <c r="H6" s="65">
        <v>101497.22</v>
      </c>
      <c r="I6" s="65">
        <v>155110.97</v>
      </c>
      <c r="J6" s="65">
        <v>164034.5</v>
      </c>
      <c r="K6" s="65">
        <v>177327.24</v>
      </c>
      <c r="L6" s="74">
        <v>231492.36</v>
      </c>
      <c r="M6" s="74">
        <v>137629.96</v>
      </c>
      <c r="N6" s="65">
        <f>SUM(B6:M6)</f>
        <v>1909048.27</v>
      </c>
    </row>
    <row r="7" spans="1:14">
      <c r="A7" s="65" t="s">
        <v>13</v>
      </c>
      <c r="B7" s="65">
        <f>SUM(B4:B6)</f>
        <v>2198310.56</v>
      </c>
      <c r="C7" s="65">
        <f t="shared" ref="C7:N7" si="0">SUM(C4:C6)</f>
        <v>1089497.36</v>
      </c>
      <c r="D7" s="65">
        <f t="shared" si="0"/>
        <v>1897106.54</v>
      </c>
      <c r="E7" s="65">
        <f t="shared" si="0"/>
        <v>1267542.4</v>
      </c>
      <c r="F7" s="65">
        <f t="shared" si="0"/>
        <v>1203338.04</v>
      </c>
      <c r="G7" s="65">
        <f t="shared" si="0"/>
        <v>1212869.85</v>
      </c>
      <c r="H7" s="65">
        <f t="shared" si="0"/>
        <v>971317.6</v>
      </c>
      <c r="I7" s="65">
        <f t="shared" si="0"/>
        <v>909050.9</v>
      </c>
      <c r="J7" s="65">
        <f t="shared" si="0"/>
        <v>756188.83</v>
      </c>
      <c r="K7" s="65">
        <f t="shared" si="0"/>
        <v>819044.13</v>
      </c>
      <c r="L7" s="65">
        <f t="shared" si="0"/>
        <v>745001.57</v>
      </c>
      <c r="M7" s="65">
        <f t="shared" si="0"/>
        <v>733797.32</v>
      </c>
      <c r="N7" s="65">
        <f t="shared" si="0"/>
        <v>13803065.1</v>
      </c>
    </row>
    <row r="9" spans="1:14">
      <c r="A9" s="67" t="s">
        <v>17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75"/>
    </row>
    <row r="10" spans="1:14">
      <c r="A10" s="69" t="s">
        <v>18</v>
      </c>
      <c r="B10" s="66" t="s">
        <v>1</v>
      </c>
      <c r="C10" s="66" t="s">
        <v>2</v>
      </c>
      <c r="D10" s="66" t="s">
        <v>3</v>
      </c>
      <c r="E10" s="66" t="s">
        <v>4</v>
      </c>
      <c r="F10" s="66" t="s">
        <v>5</v>
      </c>
      <c r="G10" s="66" t="s">
        <v>6</v>
      </c>
      <c r="H10" s="66" t="s">
        <v>7</v>
      </c>
      <c r="I10" s="66" t="s">
        <v>8</v>
      </c>
      <c r="J10" s="66" t="s">
        <v>9</v>
      </c>
      <c r="K10" s="66" t="s">
        <v>10</v>
      </c>
      <c r="L10" s="66" t="s">
        <v>11</v>
      </c>
      <c r="M10" s="66" t="s">
        <v>12</v>
      </c>
      <c r="N10" s="69" t="s">
        <v>13</v>
      </c>
    </row>
    <row r="11" spans="1:14">
      <c r="A11" s="66" t="s">
        <v>14</v>
      </c>
      <c r="B11" s="69">
        <v>0</v>
      </c>
      <c r="C11" s="69">
        <v>0</v>
      </c>
      <c r="D11" s="69">
        <v>63001.64</v>
      </c>
      <c r="E11" s="69">
        <v>52140.29</v>
      </c>
      <c r="F11" s="69">
        <v>41814.39</v>
      </c>
      <c r="G11" s="69">
        <v>46674.03</v>
      </c>
      <c r="H11" s="69">
        <v>48254.88</v>
      </c>
      <c r="I11" s="69">
        <v>40628</v>
      </c>
      <c r="J11" s="69">
        <v>41010</v>
      </c>
      <c r="K11" s="69">
        <v>34905.56</v>
      </c>
      <c r="L11" s="69">
        <v>33920.31</v>
      </c>
      <c r="M11" s="69">
        <v>45757.47</v>
      </c>
      <c r="N11" s="69">
        <v>448106.57</v>
      </c>
    </row>
    <row r="12" spans="1:14">
      <c r="A12" s="66" t="s">
        <v>15</v>
      </c>
      <c r="B12" s="69">
        <v>0</v>
      </c>
      <c r="C12" s="69">
        <v>0</v>
      </c>
      <c r="D12" s="69">
        <v>51672.51</v>
      </c>
      <c r="E12" s="69">
        <v>21496.22</v>
      </c>
      <c r="F12" s="69">
        <v>21039.89</v>
      </c>
      <c r="G12" s="69">
        <v>27771.25</v>
      </c>
      <c r="H12" s="69">
        <v>28067.15</v>
      </c>
      <c r="I12" s="69">
        <v>31059</v>
      </c>
      <c r="J12" s="69">
        <v>20023.22</v>
      </c>
      <c r="K12" s="69">
        <v>817.59</v>
      </c>
      <c r="L12" s="69">
        <v>38849.44</v>
      </c>
      <c r="M12" s="69">
        <v>25871.4</v>
      </c>
      <c r="N12" s="69">
        <v>266667.67</v>
      </c>
    </row>
    <row r="13" spans="1:14">
      <c r="A13" s="66" t="s">
        <v>16</v>
      </c>
      <c r="B13" s="69">
        <v>65163.36</v>
      </c>
      <c r="C13" s="69">
        <v>0</v>
      </c>
      <c r="D13" s="69">
        <v>2608.2</v>
      </c>
      <c r="E13" s="69">
        <v>12209.73</v>
      </c>
      <c r="F13" s="69">
        <v>23579.84</v>
      </c>
      <c r="G13" s="69">
        <v>6891.48</v>
      </c>
      <c r="H13" s="69">
        <v>30693.09</v>
      </c>
      <c r="I13" s="69">
        <v>28144.39</v>
      </c>
      <c r="J13" s="69">
        <v>23636.58</v>
      </c>
      <c r="K13" s="69">
        <v>33150.24</v>
      </c>
      <c r="L13" s="69">
        <v>1442.88</v>
      </c>
      <c r="M13" s="69" t="s">
        <v>19</v>
      </c>
      <c r="N13" s="69">
        <v>227519.79</v>
      </c>
    </row>
    <row r="14" spans="1:14">
      <c r="A14" s="69" t="s">
        <v>13</v>
      </c>
      <c r="B14" s="69">
        <v>65163.36</v>
      </c>
      <c r="C14" s="69">
        <v>0</v>
      </c>
      <c r="D14" s="69">
        <v>117282.35</v>
      </c>
      <c r="E14" s="69">
        <v>85846.24</v>
      </c>
      <c r="F14" s="69">
        <v>86434.12</v>
      </c>
      <c r="G14" s="69">
        <v>81336.76</v>
      </c>
      <c r="H14" s="69">
        <v>107015.12</v>
      </c>
      <c r="I14" s="69">
        <v>99831.39</v>
      </c>
      <c r="J14" s="69">
        <v>84669.8</v>
      </c>
      <c r="K14" s="69">
        <v>68873.39</v>
      </c>
      <c r="L14" s="69">
        <v>74212.63</v>
      </c>
      <c r="M14" s="69">
        <v>71628.87</v>
      </c>
      <c r="N14" s="69">
        <v>942294.03</v>
      </c>
    </row>
    <row r="16" spans="1:14">
      <c r="A16" s="67" t="s">
        <v>20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75"/>
    </row>
    <row r="17" spans="1:14">
      <c r="A17" s="66"/>
      <c r="B17" s="66" t="s">
        <v>1</v>
      </c>
      <c r="C17" s="66" t="s">
        <v>2</v>
      </c>
      <c r="D17" s="66" t="s">
        <v>3</v>
      </c>
      <c r="E17" s="66" t="s">
        <v>4</v>
      </c>
      <c r="F17" s="66" t="s">
        <v>5</v>
      </c>
      <c r="G17" s="66" t="s">
        <v>6</v>
      </c>
      <c r="H17" s="66" t="s">
        <v>7</v>
      </c>
      <c r="I17" s="66" t="s">
        <v>8</v>
      </c>
      <c r="J17" s="66" t="s">
        <v>9</v>
      </c>
      <c r="K17" s="66" t="s">
        <v>10</v>
      </c>
      <c r="L17" s="66" t="s">
        <v>11</v>
      </c>
      <c r="M17" s="66" t="s">
        <v>12</v>
      </c>
      <c r="N17" s="66" t="s">
        <v>21</v>
      </c>
    </row>
    <row r="18" spans="1:25">
      <c r="A18" s="66" t="s">
        <v>14</v>
      </c>
      <c r="B18" s="70">
        <v>29693.941</v>
      </c>
      <c r="C18" s="70">
        <v>12547.161</v>
      </c>
      <c r="D18" s="70">
        <v>27365.893</v>
      </c>
      <c r="E18" s="70">
        <v>25597.3455</v>
      </c>
      <c r="F18" s="70">
        <v>5465.4925</v>
      </c>
      <c r="G18" s="70">
        <v>8877.6705</v>
      </c>
      <c r="H18" s="70">
        <v>4407.6725</v>
      </c>
      <c r="I18" s="70">
        <v>11445.272</v>
      </c>
      <c r="J18" s="70">
        <v>14004.754</v>
      </c>
      <c r="K18" s="70">
        <v>4327.622</v>
      </c>
      <c r="L18" s="70">
        <v>5605.75</v>
      </c>
      <c r="M18" s="70">
        <v>10625.608</v>
      </c>
      <c r="N18" s="70">
        <f>SUM(B18:M18)</f>
        <v>159964.182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</row>
    <row r="19" spans="1:25">
      <c r="A19" s="66" t="s">
        <v>15</v>
      </c>
      <c r="B19" s="70">
        <v>5109.6885</v>
      </c>
      <c r="C19" s="70">
        <v>1694.325</v>
      </c>
      <c r="D19" s="70">
        <v>5586.6595</v>
      </c>
      <c r="E19" s="70">
        <v>2033.0425</v>
      </c>
      <c r="F19" s="70">
        <v>2003.7675</v>
      </c>
      <c r="G19" s="70">
        <v>6287.4095</v>
      </c>
      <c r="H19" s="70">
        <v>8677.244</v>
      </c>
      <c r="I19" s="70">
        <v>1671.7375</v>
      </c>
      <c r="J19" s="70">
        <v>18250.0495</v>
      </c>
      <c r="K19" s="70">
        <v>2436.7125</v>
      </c>
      <c r="L19" s="70">
        <v>5051.722</v>
      </c>
      <c r="M19" s="70">
        <v>8677.244</v>
      </c>
      <c r="N19" s="70">
        <f>SUM(B19:M19)</f>
        <v>67479.602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</row>
    <row r="20" spans="1:25">
      <c r="A20" s="66" t="s">
        <v>16</v>
      </c>
      <c r="B20" s="70">
        <v>112</v>
      </c>
      <c r="C20" s="70">
        <v>2125.811</v>
      </c>
      <c r="D20" s="70">
        <v>748.1</v>
      </c>
      <c r="E20" s="70">
        <v>4357.2525</v>
      </c>
      <c r="F20" s="70">
        <v>11762.6915</v>
      </c>
      <c r="G20" s="70">
        <v>24224.255</v>
      </c>
      <c r="H20" s="70">
        <v>38232.3778</v>
      </c>
      <c r="I20" s="70">
        <v>58914.3899</v>
      </c>
      <c r="J20" s="70">
        <v>88854.7199</v>
      </c>
      <c r="K20" s="70">
        <v>116664.6375</v>
      </c>
      <c r="L20" s="70">
        <v>137621.5609</v>
      </c>
      <c r="M20" s="70">
        <v>64221.3895</v>
      </c>
      <c r="N20" s="70">
        <f>SUM(B20:M20)</f>
        <v>547839.1855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</row>
    <row r="21" s="11" customFormat="1" spans="1:25">
      <c r="A21" s="11" t="s">
        <v>21</v>
      </c>
      <c r="B21" s="11">
        <f>SUM(B18:B20)</f>
        <v>34915.6295</v>
      </c>
      <c r="C21" s="11">
        <f t="shared" ref="C21:N21" si="1">SUM(C18:C20)</f>
        <v>16367.297</v>
      </c>
      <c r="D21" s="11">
        <f t="shared" si="1"/>
        <v>33700.6525</v>
      </c>
      <c r="E21" s="11">
        <f t="shared" si="1"/>
        <v>31987.6405</v>
      </c>
      <c r="F21" s="11">
        <f t="shared" si="1"/>
        <v>19231.9515</v>
      </c>
      <c r="G21" s="11">
        <f t="shared" si="1"/>
        <v>39389.335</v>
      </c>
      <c r="H21" s="11">
        <f t="shared" si="1"/>
        <v>51317.2943</v>
      </c>
      <c r="I21" s="11">
        <f t="shared" si="1"/>
        <v>72031.3994</v>
      </c>
      <c r="J21" s="11">
        <f t="shared" si="1"/>
        <v>121109.5234</v>
      </c>
      <c r="K21" s="11">
        <f t="shared" si="1"/>
        <v>123428.972</v>
      </c>
      <c r="L21" s="11">
        <f t="shared" si="1"/>
        <v>148279.0329</v>
      </c>
      <c r="M21" s="11">
        <f t="shared" si="1"/>
        <v>83524.2415</v>
      </c>
      <c r="N21" s="70">
        <f>SUM(B21:M21)</f>
        <v>775282.9695</v>
      </c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1: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</row>
    <row r="23" spans="1:25">
      <c r="A23" s="67" t="s">
        <v>22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75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</row>
    <row r="24" spans="1:25">
      <c r="A24" s="4"/>
      <c r="B24" s="72" t="s">
        <v>23</v>
      </c>
      <c r="C24" s="72" t="s">
        <v>24</v>
      </c>
      <c r="D24" s="72" t="s">
        <v>25</v>
      </c>
      <c r="E24" s="72" t="s">
        <v>26</v>
      </c>
      <c r="F24" s="72" t="s">
        <v>27</v>
      </c>
      <c r="G24" s="72" t="s">
        <v>28</v>
      </c>
      <c r="H24" s="72" t="s">
        <v>29</v>
      </c>
      <c r="I24" s="72" t="s">
        <v>30</v>
      </c>
      <c r="J24" s="72" t="s">
        <v>31</v>
      </c>
      <c r="K24" s="72" t="s">
        <v>32</v>
      </c>
      <c r="L24" s="72" t="s">
        <v>33</v>
      </c>
      <c r="M24" s="72" t="s">
        <v>34</v>
      </c>
      <c r="N24" s="4" t="s">
        <v>21</v>
      </c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</row>
    <row r="25" spans="1:25">
      <c r="A25" s="66" t="s">
        <v>14</v>
      </c>
      <c r="B25" s="72">
        <v>6183</v>
      </c>
      <c r="C25" s="72">
        <v>5593.41</v>
      </c>
      <c r="D25" s="72">
        <v>7573.44</v>
      </c>
      <c r="E25" s="72">
        <v>3792.04</v>
      </c>
      <c r="F25" s="72">
        <v>14513.13</v>
      </c>
      <c r="G25" s="72">
        <v>23278.77</v>
      </c>
      <c r="H25" s="72">
        <v>24438.01</v>
      </c>
      <c r="I25" s="72">
        <v>15727.89</v>
      </c>
      <c r="J25" s="72">
        <v>24297.59</v>
      </c>
      <c r="K25" s="72">
        <v>14497.69</v>
      </c>
      <c r="L25" s="72">
        <v>28678.19</v>
      </c>
      <c r="M25" s="72">
        <v>20500.09</v>
      </c>
      <c r="N25" s="4">
        <f>SUM(B25:M25)</f>
        <v>189073.25</v>
      </c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</row>
    <row r="26" spans="1:25">
      <c r="A26" s="66" t="s">
        <v>15</v>
      </c>
      <c r="B26" s="72">
        <v>17915.97</v>
      </c>
      <c r="C26" s="72">
        <v>10744.91</v>
      </c>
      <c r="D26" s="72">
        <v>6530.72</v>
      </c>
      <c r="E26" s="72">
        <v>4076.92</v>
      </c>
      <c r="F26" s="72">
        <v>11522.06</v>
      </c>
      <c r="G26" s="72">
        <v>10334.39</v>
      </c>
      <c r="H26" s="72">
        <v>10886.44</v>
      </c>
      <c r="I26" s="72">
        <v>10022.34</v>
      </c>
      <c r="J26" s="72">
        <v>4925.8</v>
      </c>
      <c r="K26" s="72">
        <v>2121.31</v>
      </c>
      <c r="L26" s="72">
        <v>10031.32</v>
      </c>
      <c r="M26" s="72">
        <v>3292.56</v>
      </c>
      <c r="N26" s="4">
        <f>SUM(B26:M26)</f>
        <v>102404.74</v>
      </c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</row>
    <row r="27" spans="1:25">
      <c r="A27" s="66" t="s">
        <v>16</v>
      </c>
      <c r="B27" s="72">
        <v>8476.46</v>
      </c>
      <c r="C27" s="72">
        <v>2626.44</v>
      </c>
      <c r="D27" s="72">
        <v>6881.46</v>
      </c>
      <c r="E27" s="72">
        <v>31761.18</v>
      </c>
      <c r="F27" s="72">
        <v>39012.55</v>
      </c>
      <c r="G27" s="72">
        <v>33286.53</v>
      </c>
      <c r="H27" s="72">
        <v>21914.99</v>
      </c>
      <c r="I27" s="72">
        <v>41927.23</v>
      </c>
      <c r="J27" s="72">
        <v>59434.67</v>
      </c>
      <c r="K27" s="72">
        <v>59314.23</v>
      </c>
      <c r="L27" s="72">
        <v>38892.08</v>
      </c>
      <c r="M27" s="4">
        <v>35261.53</v>
      </c>
      <c r="N27" s="4">
        <f>SUM(B27:M27)</f>
        <v>378789.35</v>
      </c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</row>
    <row r="28" s="4" customFormat="1" spans="1:25">
      <c r="A28" s="4" t="s">
        <v>21</v>
      </c>
      <c r="B28" s="4">
        <f>SUM(B25:B27)</f>
        <v>32575.43</v>
      </c>
      <c r="C28" s="4">
        <f t="shared" ref="C28:N28" si="2">SUM(C25:C27)</f>
        <v>18964.76</v>
      </c>
      <c r="D28" s="4">
        <f t="shared" si="2"/>
        <v>20985.62</v>
      </c>
      <c r="E28" s="4">
        <f t="shared" si="2"/>
        <v>39630.14</v>
      </c>
      <c r="F28" s="4">
        <f t="shared" si="2"/>
        <v>65047.74</v>
      </c>
      <c r="G28" s="4">
        <f t="shared" si="2"/>
        <v>66899.69</v>
      </c>
      <c r="H28" s="4">
        <f t="shared" si="2"/>
        <v>57239.44</v>
      </c>
      <c r="I28" s="4">
        <f t="shared" si="2"/>
        <v>67677.46</v>
      </c>
      <c r="J28" s="4">
        <f t="shared" si="2"/>
        <v>88658.06</v>
      </c>
      <c r="K28" s="4">
        <f t="shared" si="2"/>
        <v>75933.23</v>
      </c>
      <c r="L28" s="4">
        <f t="shared" si="2"/>
        <v>77601.59</v>
      </c>
      <c r="M28" s="4">
        <f t="shared" si="2"/>
        <v>59054.18</v>
      </c>
      <c r="N28" s="4">
        <f>SUM(B28:M28)</f>
        <v>670267.34</v>
      </c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</row>
    <row r="29" spans="15:25"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</row>
    <row r="30" spans="1:25">
      <c r="A30" s="67" t="s">
        <v>35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75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</row>
    <row r="31" spans="1:25">
      <c r="A31" s="65"/>
      <c r="B31" s="72" t="s">
        <v>23</v>
      </c>
      <c r="C31" s="72" t="s">
        <v>24</v>
      </c>
      <c r="D31" s="72" t="s">
        <v>25</v>
      </c>
      <c r="E31" s="72" t="s">
        <v>26</v>
      </c>
      <c r="F31" s="72" t="s">
        <v>27</v>
      </c>
      <c r="G31" s="72" t="s">
        <v>28</v>
      </c>
      <c r="H31" s="72" t="s">
        <v>29</v>
      </c>
      <c r="I31" s="72" t="s">
        <v>30</v>
      </c>
      <c r="J31" s="72" t="s">
        <v>31</v>
      </c>
      <c r="K31" s="72" t="s">
        <v>32</v>
      </c>
      <c r="L31" s="72" t="s">
        <v>33</v>
      </c>
      <c r="M31" s="72" t="s">
        <v>34</v>
      </c>
      <c r="N31" s="65" t="s">
        <v>21</v>
      </c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</row>
    <row r="32" spans="1:25">
      <c r="A32" s="66" t="s">
        <v>14</v>
      </c>
      <c r="B32" s="65">
        <v>2335.6</v>
      </c>
      <c r="C32" s="65">
        <v>1647.46</v>
      </c>
      <c r="D32" s="65">
        <v>2081.11</v>
      </c>
      <c r="E32" s="65">
        <v>4171.21</v>
      </c>
      <c r="F32" s="65">
        <v>4837.09</v>
      </c>
      <c r="G32" s="65">
        <v>6805.93</v>
      </c>
      <c r="H32" s="65">
        <v>8896.92</v>
      </c>
      <c r="I32" s="65">
        <v>3290.83</v>
      </c>
      <c r="J32" s="65">
        <v>8074.9</v>
      </c>
      <c r="K32" s="65">
        <v>5386.91</v>
      </c>
      <c r="L32" s="65">
        <v>5607.64</v>
      </c>
      <c r="M32" s="65">
        <v>2549.69</v>
      </c>
      <c r="N32" s="65">
        <f t="shared" ref="N32:N35" si="3">SUM(B32:M32)</f>
        <v>55685.29</v>
      </c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</row>
    <row r="33" spans="1:25">
      <c r="A33" s="66" t="s">
        <v>15</v>
      </c>
      <c r="B33" s="66">
        <v>2675.98</v>
      </c>
      <c r="C33" s="66">
        <v>2706.07</v>
      </c>
      <c r="D33" s="66">
        <v>5943.24</v>
      </c>
      <c r="E33" s="66">
        <v>4230.42</v>
      </c>
      <c r="F33" s="66">
        <v>8806.23</v>
      </c>
      <c r="G33" s="66">
        <v>9849.14</v>
      </c>
      <c r="H33" s="66">
        <v>6441.83</v>
      </c>
      <c r="I33" s="66">
        <v>15641.18</v>
      </c>
      <c r="J33" s="66">
        <v>7166.12</v>
      </c>
      <c r="K33" s="66">
        <v>11412.24</v>
      </c>
      <c r="L33" s="66">
        <v>14078.15</v>
      </c>
      <c r="M33" s="66">
        <v>19754.98</v>
      </c>
      <c r="N33" s="65">
        <f t="shared" si="3"/>
        <v>108705.58</v>
      </c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</row>
    <row r="34" s="11" customFormat="1" spans="1:25">
      <c r="A34" s="66" t="s">
        <v>16</v>
      </c>
      <c r="B34" s="66">
        <v>9222.15</v>
      </c>
      <c r="C34" s="66">
        <v>45522.82</v>
      </c>
      <c r="D34" s="66">
        <v>61866.14</v>
      </c>
      <c r="E34" s="66">
        <v>40197.27</v>
      </c>
      <c r="F34" s="66">
        <v>43720.45</v>
      </c>
      <c r="G34" s="66">
        <v>65721.02</v>
      </c>
      <c r="H34" s="66">
        <v>81535.65</v>
      </c>
      <c r="I34" s="66">
        <v>120625.83</v>
      </c>
      <c r="J34" s="66">
        <v>122966.87</v>
      </c>
      <c r="K34" s="66">
        <v>154554.4</v>
      </c>
      <c r="L34" s="66">
        <v>221277.04</v>
      </c>
      <c r="M34" s="65">
        <v>204180.64</v>
      </c>
      <c r="N34" s="65">
        <f t="shared" si="3"/>
        <v>1171390.28</v>
      </c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</row>
    <row r="35" spans="1:25">
      <c r="A35" s="4" t="s">
        <v>21</v>
      </c>
      <c r="B35" s="65">
        <f>SUM(B32:B34)</f>
        <v>14233.73</v>
      </c>
      <c r="C35" s="65">
        <f t="shared" ref="C35:M35" si="4">SUM(C32:C34)</f>
        <v>49876.35</v>
      </c>
      <c r="D35" s="65">
        <f t="shared" si="4"/>
        <v>69890.49</v>
      </c>
      <c r="E35" s="65">
        <f t="shared" si="4"/>
        <v>48598.9</v>
      </c>
      <c r="F35" s="65">
        <f t="shared" si="4"/>
        <v>57363.77</v>
      </c>
      <c r="G35" s="65">
        <f t="shared" si="4"/>
        <v>82376.09</v>
      </c>
      <c r="H35" s="65">
        <f t="shared" si="4"/>
        <v>96874.4</v>
      </c>
      <c r="I35" s="65">
        <f t="shared" si="4"/>
        <v>139557.84</v>
      </c>
      <c r="J35" s="65">
        <f t="shared" si="4"/>
        <v>138207.89</v>
      </c>
      <c r="K35" s="65">
        <f t="shared" si="4"/>
        <v>171353.55</v>
      </c>
      <c r="L35" s="65">
        <f t="shared" si="4"/>
        <v>240962.83</v>
      </c>
      <c r="M35" s="65">
        <f t="shared" si="4"/>
        <v>226485.31</v>
      </c>
      <c r="N35" s="65">
        <f t="shared" si="3"/>
        <v>1335781.15</v>
      </c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</row>
    <row r="36" spans="15:25"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</row>
    <row r="37" s="59" customFormat="1" ht="15.6" spans="1: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</row>
    <row r="38" s="59" customFormat="1" ht="15.6" spans="1: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</row>
    <row r="39" s="59" customFormat="1" ht="15.6" spans="1: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</row>
    <row r="40" s="59" customFormat="1" ht="15.6" spans="1: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</row>
    <row r="41" s="59" customFormat="1" ht="15.6" spans="1:1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="59" customFormat="1" ht="15.6" spans="1:1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6" s="59" customFormat="1" ht="15.6" spans="1:14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="59" customFormat="1" ht="15.6" spans="1:14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="60" customFormat="1" ht="15.6" spans="1:14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="61" customFormat="1" ht="15.6" spans="1:14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</row>
  </sheetData>
  <mergeCells count="5">
    <mergeCell ref="A2:N2"/>
    <mergeCell ref="A9:N9"/>
    <mergeCell ref="A16:N16"/>
    <mergeCell ref="A23:N23"/>
    <mergeCell ref="A30:N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35"/>
  <sheetViews>
    <sheetView topLeftCell="A13" workbookViewId="0">
      <selection activeCell="E27" sqref="E27"/>
    </sheetView>
  </sheetViews>
  <sheetFormatPr defaultColWidth="9" defaultRowHeight="15.6"/>
  <cols>
    <col min="1" max="1" width="11.6296296296296" style="44" customWidth="1"/>
    <col min="2" max="13" width="13.1111111111111" style="44"/>
    <col min="14" max="14" width="14.4444444444444" style="44"/>
    <col min="15" max="16384" width="9" style="44"/>
  </cols>
  <sheetData>
    <row r="2" spans="1:14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>
      <c r="A3" s="45"/>
      <c r="B3" s="45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9</v>
      </c>
      <c r="K3" s="45" t="s">
        <v>10</v>
      </c>
      <c r="L3" s="45" t="s">
        <v>11</v>
      </c>
      <c r="M3" s="45" t="s">
        <v>12</v>
      </c>
      <c r="N3" s="45" t="s">
        <v>21</v>
      </c>
    </row>
    <row r="4" spans="1:14">
      <c r="A4" s="46" t="s">
        <v>37</v>
      </c>
      <c r="B4" s="47">
        <v>73542.72</v>
      </c>
      <c r="C4" s="47">
        <v>7973</v>
      </c>
      <c r="D4" s="47">
        <v>36397</v>
      </c>
      <c r="E4" s="47">
        <v>176511.78</v>
      </c>
      <c r="F4" s="47">
        <v>177325.19</v>
      </c>
      <c r="G4" s="47">
        <v>204881.29</v>
      </c>
      <c r="H4" s="47">
        <v>157028.6</v>
      </c>
      <c r="I4" s="47">
        <v>213452.38</v>
      </c>
      <c r="J4" s="47">
        <v>374800.29</v>
      </c>
      <c r="K4" s="47">
        <v>128134.73</v>
      </c>
      <c r="L4" s="47">
        <v>240408.52</v>
      </c>
      <c r="M4" s="47">
        <v>289647.11</v>
      </c>
      <c r="N4" s="47">
        <v>2049967.61</v>
      </c>
    </row>
    <row r="5" spans="1:14">
      <c r="A5" s="46" t="s">
        <v>38</v>
      </c>
      <c r="B5" s="47">
        <v>191699.587111432</v>
      </c>
      <c r="C5" s="47">
        <v>173599.929848766</v>
      </c>
      <c r="D5" s="47">
        <v>127964.112907193</v>
      </c>
      <c r="E5" s="47">
        <v>21344.3608985339</v>
      </c>
      <c r="F5" s="47">
        <v>193683.791092643</v>
      </c>
      <c r="G5" s="47">
        <v>89587.7129064662</v>
      </c>
      <c r="H5" s="47">
        <v>212668.994992584</v>
      </c>
      <c r="I5" s="47">
        <v>135594.327849116</v>
      </c>
      <c r="J5" s="47">
        <v>96383.0180663184</v>
      </c>
      <c r="K5" s="47">
        <v>36135.0640388047</v>
      </c>
      <c r="L5" s="47">
        <v>49708.84</v>
      </c>
      <c r="M5" s="47">
        <v>16790</v>
      </c>
      <c r="N5" s="47">
        <v>1345159.73971186</v>
      </c>
    </row>
    <row r="6" spans="1:14">
      <c r="A6" s="46" t="s">
        <v>39</v>
      </c>
      <c r="B6" s="47">
        <v>29900.29</v>
      </c>
      <c r="C6" s="47">
        <v>11051.6</v>
      </c>
      <c r="D6" s="47">
        <v>52478.56</v>
      </c>
      <c r="E6" s="47">
        <v>10991.5928214286</v>
      </c>
      <c r="F6" s="47">
        <v>73426.84</v>
      </c>
      <c r="G6" s="47">
        <v>54782.62</v>
      </c>
      <c r="H6" s="47">
        <v>23465.18</v>
      </c>
      <c r="I6" s="47">
        <v>9543.3</v>
      </c>
      <c r="J6" s="47">
        <v>20354.92</v>
      </c>
      <c r="K6" s="47">
        <v>17770.64</v>
      </c>
      <c r="L6" s="47">
        <v>28837.18</v>
      </c>
      <c r="M6" s="47">
        <v>18428.96</v>
      </c>
      <c r="N6" s="47">
        <v>351031.682821429</v>
      </c>
    </row>
    <row r="7" spans="1:14">
      <c r="A7" s="48" t="s">
        <v>21</v>
      </c>
      <c r="B7" s="47">
        <f t="shared" ref="B7:N7" si="0">SUM(B4:B6)</f>
        <v>295142.597111432</v>
      </c>
      <c r="C7" s="47">
        <f t="shared" si="0"/>
        <v>192624.529848766</v>
      </c>
      <c r="D7" s="47">
        <f t="shared" si="0"/>
        <v>216839.672907193</v>
      </c>
      <c r="E7" s="47">
        <f t="shared" si="0"/>
        <v>208847.733719963</v>
      </c>
      <c r="F7" s="47">
        <f t="shared" si="0"/>
        <v>444435.821092643</v>
      </c>
      <c r="G7" s="47">
        <f t="shared" si="0"/>
        <v>349251.622906466</v>
      </c>
      <c r="H7" s="47">
        <f t="shared" si="0"/>
        <v>393162.774992584</v>
      </c>
      <c r="I7" s="47">
        <f t="shared" si="0"/>
        <v>358590.007849116</v>
      </c>
      <c r="J7" s="47">
        <f t="shared" si="0"/>
        <v>491538.228066318</v>
      </c>
      <c r="K7" s="47">
        <f t="shared" si="0"/>
        <v>182040.434038805</v>
      </c>
      <c r="L7" s="47">
        <f t="shared" si="0"/>
        <v>318954.54</v>
      </c>
      <c r="M7" s="47">
        <f t="shared" si="0"/>
        <v>324866.07</v>
      </c>
      <c r="N7" s="47">
        <f t="shared" si="0"/>
        <v>3746159.03253329</v>
      </c>
    </row>
    <row r="8" spans="1:14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>
      <c r="A10" s="45" t="s">
        <v>40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ht="15" spans="1:14">
      <c r="A11" s="51"/>
      <c r="B11" s="51" t="s">
        <v>1</v>
      </c>
      <c r="C11" s="51" t="s">
        <v>2</v>
      </c>
      <c r="D11" s="51" t="s">
        <v>3</v>
      </c>
      <c r="E11" s="51" t="s">
        <v>4</v>
      </c>
      <c r="F11" s="51" t="s">
        <v>5</v>
      </c>
      <c r="G11" s="51" t="s">
        <v>6</v>
      </c>
      <c r="H11" s="51" t="s">
        <v>7</v>
      </c>
      <c r="I11" s="51" t="s">
        <v>8</v>
      </c>
      <c r="J11" s="51" t="s">
        <v>9</v>
      </c>
      <c r="K11" s="51" t="s">
        <v>10</v>
      </c>
      <c r="L11" s="51" t="s">
        <v>11</v>
      </c>
      <c r="M11" s="51" t="s">
        <v>12</v>
      </c>
      <c r="N11" s="51" t="s">
        <v>21</v>
      </c>
    </row>
    <row r="12" ht="15" spans="1:14">
      <c r="A12" s="51" t="s">
        <v>41</v>
      </c>
      <c r="B12" s="52">
        <v>199.49</v>
      </c>
      <c r="C12" s="52">
        <v>2886.6</v>
      </c>
      <c r="D12" s="52">
        <v>1815.36</v>
      </c>
      <c r="E12" s="52">
        <v>2765.59282142857</v>
      </c>
      <c r="F12" s="52">
        <v>7100.32</v>
      </c>
      <c r="G12" s="52">
        <v>10064.15</v>
      </c>
      <c r="H12" s="52">
        <v>3672.78</v>
      </c>
      <c r="I12" s="51">
        <v>4390.3</v>
      </c>
      <c r="J12" s="51">
        <v>12030.72</v>
      </c>
      <c r="K12" s="51">
        <v>2650.64</v>
      </c>
      <c r="L12" s="58">
        <v>5185</v>
      </c>
      <c r="M12" s="51">
        <v>7178.57</v>
      </c>
      <c r="N12" s="52">
        <f t="shared" ref="N12:N16" si="1">SUM(B12:M12)</f>
        <v>59939.5228214286</v>
      </c>
    </row>
    <row r="13" ht="15" spans="1:14">
      <c r="A13" s="51" t="s">
        <v>42</v>
      </c>
      <c r="B13" s="51">
        <v>28122.8</v>
      </c>
      <c r="C13" s="51">
        <v>5900</v>
      </c>
      <c r="D13" s="51">
        <v>48262</v>
      </c>
      <c r="E13" s="51">
        <v>6340</v>
      </c>
      <c r="F13" s="51">
        <v>57467.7</v>
      </c>
      <c r="G13" s="51">
        <v>41592</v>
      </c>
      <c r="H13" s="51">
        <v>16260</v>
      </c>
      <c r="I13" s="51">
        <v>1740</v>
      </c>
      <c r="J13" s="51">
        <v>5660</v>
      </c>
      <c r="K13" s="51">
        <v>9680</v>
      </c>
      <c r="L13" s="51">
        <v>16410.28</v>
      </c>
      <c r="M13" s="51">
        <v>9410.39</v>
      </c>
      <c r="N13" s="52">
        <f t="shared" si="1"/>
        <v>246845.17</v>
      </c>
    </row>
    <row r="14" ht="15" spans="1:14">
      <c r="A14" s="51" t="s">
        <v>43</v>
      </c>
      <c r="B14" s="51">
        <v>1578</v>
      </c>
      <c r="C14" s="51">
        <v>255</v>
      </c>
      <c r="D14" s="51">
        <v>1277</v>
      </c>
      <c r="E14" s="51">
        <v>1886</v>
      </c>
      <c r="F14" s="51">
        <v>3474.60000000001</v>
      </c>
      <c r="G14" s="51">
        <v>1825</v>
      </c>
      <c r="H14" s="51">
        <v>1526</v>
      </c>
      <c r="I14" s="51">
        <v>2410</v>
      </c>
      <c r="J14" s="51">
        <v>1600</v>
      </c>
      <c r="K14" s="51">
        <v>5440</v>
      </c>
      <c r="L14" s="51">
        <v>6150.8</v>
      </c>
      <c r="M14" s="51">
        <v>1840</v>
      </c>
      <c r="N14" s="52">
        <f t="shared" si="1"/>
        <v>29262.4</v>
      </c>
    </row>
    <row r="15" ht="15" spans="1:14">
      <c r="A15" s="51" t="s">
        <v>44</v>
      </c>
      <c r="B15" s="51"/>
      <c r="C15" s="51">
        <v>2010</v>
      </c>
      <c r="D15" s="51">
        <v>1124.2</v>
      </c>
      <c r="E15" s="51"/>
      <c r="F15" s="51">
        <v>5384.22</v>
      </c>
      <c r="G15" s="51">
        <v>1301.47</v>
      </c>
      <c r="H15" s="51">
        <v>2006.4</v>
      </c>
      <c r="I15" s="51">
        <v>1003</v>
      </c>
      <c r="J15" s="51">
        <v>1064.2</v>
      </c>
      <c r="K15" s="51"/>
      <c r="L15" s="51">
        <v>1091.1</v>
      </c>
      <c r="M15" s="51"/>
      <c r="N15" s="52">
        <f t="shared" si="1"/>
        <v>14984.59</v>
      </c>
    </row>
    <row r="16" ht="15" spans="1:14">
      <c r="A16" s="51" t="s">
        <v>21</v>
      </c>
      <c r="B16" s="52">
        <f t="shared" ref="B16:M16" si="2">B12+B13+B14+B15</f>
        <v>29900.29</v>
      </c>
      <c r="C16" s="52">
        <f t="shared" si="2"/>
        <v>11051.6</v>
      </c>
      <c r="D16" s="52">
        <f t="shared" si="2"/>
        <v>52478.56</v>
      </c>
      <c r="E16" s="52">
        <f t="shared" si="2"/>
        <v>10991.5928214286</v>
      </c>
      <c r="F16" s="52">
        <f t="shared" si="2"/>
        <v>73426.84</v>
      </c>
      <c r="G16" s="52">
        <f t="shared" si="2"/>
        <v>54782.62</v>
      </c>
      <c r="H16" s="52">
        <f t="shared" si="2"/>
        <v>23465.18</v>
      </c>
      <c r="I16" s="52">
        <f t="shared" si="2"/>
        <v>9543.3</v>
      </c>
      <c r="J16" s="52">
        <f t="shared" si="2"/>
        <v>20354.92</v>
      </c>
      <c r="K16" s="52">
        <f t="shared" si="2"/>
        <v>17770.64</v>
      </c>
      <c r="L16" s="52">
        <f t="shared" si="2"/>
        <v>28837.18</v>
      </c>
      <c r="M16" s="52">
        <f t="shared" si="2"/>
        <v>18428.96</v>
      </c>
      <c r="N16" s="52">
        <f t="shared" si="1"/>
        <v>351031.682821429</v>
      </c>
    </row>
    <row r="17" spans="1:14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4">
      <c r="A19" s="45" t="s">
        <v>45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ht="15" spans="1:14">
      <c r="A20" s="54" t="s">
        <v>46</v>
      </c>
      <c r="B20" s="54" t="s">
        <v>1</v>
      </c>
      <c r="C20" s="54" t="s">
        <v>2</v>
      </c>
      <c r="D20" s="54" t="s">
        <v>3</v>
      </c>
      <c r="E20" s="54" t="s">
        <v>4</v>
      </c>
      <c r="F20" s="54" t="s">
        <v>5</v>
      </c>
      <c r="G20" s="54" t="s">
        <v>6</v>
      </c>
      <c r="H20" s="54" t="s">
        <v>7</v>
      </c>
      <c r="I20" s="54" t="s">
        <v>8</v>
      </c>
      <c r="J20" s="54" t="s">
        <v>9</v>
      </c>
      <c r="K20" s="54" t="s">
        <v>10</v>
      </c>
      <c r="L20" s="54" t="s">
        <v>11</v>
      </c>
      <c r="M20" s="54" t="s">
        <v>12</v>
      </c>
      <c r="N20" s="54" t="s">
        <v>21</v>
      </c>
    </row>
    <row r="21" ht="15" spans="1:14">
      <c r="A21" s="54" t="s">
        <v>47</v>
      </c>
      <c r="B21" s="55">
        <v>8.6</v>
      </c>
      <c r="C21" s="55">
        <v>19.63</v>
      </c>
      <c r="D21" s="55">
        <v>20.11</v>
      </c>
      <c r="E21" s="55">
        <v>17.62</v>
      </c>
      <c r="F21" s="55">
        <v>16.11</v>
      </c>
      <c r="G21" s="55">
        <v>12.61</v>
      </c>
      <c r="H21" s="56">
        <v>10.15</v>
      </c>
      <c r="I21" s="55">
        <v>15.51</v>
      </c>
      <c r="J21" s="55">
        <v>16.4</v>
      </c>
      <c r="K21" s="55">
        <v>17.73</v>
      </c>
      <c r="L21" s="55">
        <v>23</v>
      </c>
      <c r="M21" s="55">
        <v>20</v>
      </c>
      <c r="N21" s="55">
        <f t="shared" ref="N21:N23" si="3">SUM(B21:M21)</f>
        <v>197.47</v>
      </c>
    </row>
    <row r="22" ht="15" spans="1:14">
      <c r="A22" s="54" t="s">
        <v>48</v>
      </c>
      <c r="B22" s="52">
        <v>2.99</v>
      </c>
      <c r="C22" s="52">
        <v>1.1</v>
      </c>
      <c r="D22" s="52">
        <v>5.25</v>
      </c>
      <c r="E22" s="52">
        <v>1.1</v>
      </c>
      <c r="F22" s="57">
        <v>7.34</v>
      </c>
      <c r="G22" s="52">
        <v>5.48</v>
      </c>
      <c r="H22" s="55">
        <v>2.35</v>
      </c>
      <c r="I22" s="55">
        <v>0.95</v>
      </c>
      <c r="J22" s="55">
        <v>2.03</v>
      </c>
      <c r="K22" s="55">
        <v>1.78</v>
      </c>
      <c r="L22" s="55">
        <v>2.88</v>
      </c>
      <c r="M22" s="55">
        <v>1.84</v>
      </c>
      <c r="N22" s="55">
        <f t="shared" si="3"/>
        <v>35.09</v>
      </c>
    </row>
    <row r="23" ht="15" spans="1:14">
      <c r="A23" s="54" t="s">
        <v>21</v>
      </c>
      <c r="B23" s="55">
        <f t="shared" ref="B23:M23" si="4">B21+B22</f>
        <v>11.59</v>
      </c>
      <c r="C23" s="55">
        <f t="shared" si="4"/>
        <v>20.73</v>
      </c>
      <c r="D23" s="55">
        <f t="shared" si="4"/>
        <v>25.36</v>
      </c>
      <c r="E23" s="55">
        <f t="shared" si="4"/>
        <v>18.72</v>
      </c>
      <c r="F23" s="55">
        <f t="shared" si="4"/>
        <v>23.45</v>
      </c>
      <c r="G23" s="55">
        <f t="shared" si="4"/>
        <v>18.09</v>
      </c>
      <c r="H23" s="55">
        <f t="shared" si="4"/>
        <v>12.5</v>
      </c>
      <c r="I23" s="55">
        <f t="shared" si="4"/>
        <v>16.46</v>
      </c>
      <c r="J23" s="55">
        <f t="shared" si="4"/>
        <v>18.43</v>
      </c>
      <c r="K23" s="55">
        <f t="shared" si="4"/>
        <v>19.51</v>
      </c>
      <c r="L23" s="55">
        <f t="shared" si="4"/>
        <v>25.88</v>
      </c>
      <c r="M23" s="55">
        <f t="shared" si="4"/>
        <v>21.84</v>
      </c>
      <c r="N23" s="55">
        <f t="shared" si="3"/>
        <v>232.56</v>
      </c>
    </row>
    <row r="24" spans="1:1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>
      <c r="A26" s="45" t="s">
        <v>49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>
      <c r="A27" s="45" t="s">
        <v>50</v>
      </c>
      <c r="B27" s="45" t="s">
        <v>1</v>
      </c>
      <c r="C27" s="45" t="s">
        <v>2</v>
      </c>
      <c r="D27" s="45" t="s">
        <v>3</v>
      </c>
      <c r="E27" s="45" t="s">
        <v>4</v>
      </c>
      <c r="F27" s="45" t="s">
        <v>5</v>
      </c>
      <c r="G27" s="45" t="s">
        <v>6</v>
      </c>
      <c r="H27" s="45" t="s">
        <v>7</v>
      </c>
      <c r="I27" s="45" t="s">
        <v>8</v>
      </c>
      <c r="J27" s="45" t="s">
        <v>9</v>
      </c>
      <c r="K27" s="45" t="s">
        <v>10</v>
      </c>
      <c r="L27" s="45" t="s">
        <v>11</v>
      </c>
      <c r="M27" s="45" t="s">
        <v>12</v>
      </c>
      <c r="N27" s="45" t="s">
        <v>21</v>
      </c>
    </row>
    <row r="28" spans="1:14">
      <c r="A28" s="45" t="s">
        <v>51</v>
      </c>
      <c r="B28" s="47"/>
      <c r="C28" s="47"/>
      <c r="D28" s="47"/>
      <c r="E28" s="47"/>
      <c r="F28" s="47"/>
      <c r="G28" s="47"/>
      <c r="H28" s="47">
        <v>400</v>
      </c>
      <c r="I28" s="47"/>
      <c r="J28" s="47">
        <v>1731.37</v>
      </c>
      <c r="K28" s="47">
        <v>4230.32</v>
      </c>
      <c r="L28" s="47">
        <v>500</v>
      </c>
      <c r="M28" s="47"/>
      <c r="N28" s="47">
        <v>6861.69</v>
      </c>
    </row>
    <row r="29" spans="1:14">
      <c r="A29" s="45" t="s">
        <v>52</v>
      </c>
      <c r="B29" s="47"/>
      <c r="C29" s="47"/>
      <c r="D29" s="47"/>
      <c r="E29" s="47"/>
      <c r="F29" s="47">
        <v>2792.02</v>
      </c>
      <c r="G29" s="47">
        <v>6119.80436</v>
      </c>
      <c r="H29" s="47">
        <v>8524.72</v>
      </c>
      <c r="I29" s="47">
        <v>14055.94393</v>
      </c>
      <c r="J29" s="47">
        <v>14182.23</v>
      </c>
      <c r="K29" s="47">
        <v>32083.54</v>
      </c>
      <c r="L29" s="47">
        <v>37910.5257</v>
      </c>
      <c r="M29" s="47">
        <v>19633.31804</v>
      </c>
      <c r="N29" s="47">
        <v>135302.10203</v>
      </c>
    </row>
    <row r="30" spans="1:14">
      <c r="A30" s="45" t="s">
        <v>53</v>
      </c>
      <c r="B30" s="47"/>
      <c r="C30" s="47"/>
      <c r="D30" s="47"/>
      <c r="E30" s="47">
        <v>360.54</v>
      </c>
      <c r="F30" s="47"/>
      <c r="G30" s="47"/>
      <c r="H30" s="47"/>
      <c r="I30" s="47"/>
      <c r="J30" s="47"/>
      <c r="K30" s="47"/>
      <c r="L30" s="47"/>
      <c r="M30" s="47"/>
      <c r="N30" s="47">
        <v>360.54</v>
      </c>
    </row>
    <row r="31" spans="1:14">
      <c r="A31" s="45" t="s">
        <v>54</v>
      </c>
      <c r="B31" s="47"/>
      <c r="C31" s="47">
        <v>1208.06</v>
      </c>
      <c r="D31" s="47">
        <v>16.02</v>
      </c>
      <c r="E31" s="47">
        <v>876.991</v>
      </c>
      <c r="F31" s="47">
        <v>80.1</v>
      </c>
      <c r="G31" s="47">
        <v>1380.1</v>
      </c>
      <c r="H31" s="47">
        <v>1443</v>
      </c>
      <c r="I31" s="47">
        <v>883.55102</v>
      </c>
      <c r="J31" s="47">
        <v>2671.10324</v>
      </c>
      <c r="K31" s="47">
        <v>5280.34821</v>
      </c>
      <c r="L31" s="47">
        <v>4174.40324</v>
      </c>
      <c r="M31" s="47">
        <v>1817.68162</v>
      </c>
      <c r="N31" s="47">
        <v>19831.35833</v>
      </c>
    </row>
    <row r="32" spans="1:14">
      <c r="A32" s="45" t="s">
        <v>55</v>
      </c>
      <c r="B32" s="47"/>
      <c r="C32" s="47"/>
      <c r="D32" s="47"/>
      <c r="E32" s="47"/>
      <c r="F32" s="47"/>
      <c r="G32" s="47">
        <v>840.61</v>
      </c>
      <c r="H32" s="47">
        <v>1114</v>
      </c>
      <c r="I32" s="47"/>
      <c r="J32" s="47">
        <v>60</v>
      </c>
      <c r="K32" s="47"/>
      <c r="L32" s="47"/>
      <c r="M32" s="47"/>
      <c r="N32" s="47">
        <v>2014.61</v>
      </c>
    </row>
    <row r="33" spans="1:14">
      <c r="A33" s="45" t="s">
        <v>22</v>
      </c>
      <c r="B33" s="47"/>
      <c r="C33" s="47"/>
      <c r="D33" s="47"/>
      <c r="E33" s="47"/>
      <c r="F33" s="47">
        <v>535.72977</v>
      </c>
      <c r="G33" s="47">
        <v>966.35</v>
      </c>
      <c r="H33" s="47"/>
      <c r="I33" s="47"/>
      <c r="J33" s="47">
        <v>207.42</v>
      </c>
      <c r="K33" s="47">
        <v>93</v>
      </c>
      <c r="L33" s="47"/>
      <c r="M33" s="47"/>
      <c r="N33" s="47">
        <v>1802.49977</v>
      </c>
    </row>
    <row r="34" spans="1:14">
      <c r="A34" s="45" t="s">
        <v>45</v>
      </c>
      <c r="B34" s="47">
        <v>29900.29</v>
      </c>
      <c r="C34" s="47">
        <v>11051.6</v>
      </c>
      <c r="D34" s="47">
        <v>52478.56</v>
      </c>
      <c r="E34" s="47">
        <v>10991.5928214286</v>
      </c>
      <c r="F34" s="47">
        <v>73426.84</v>
      </c>
      <c r="G34" s="47">
        <v>54782.62</v>
      </c>
      <c r="H34" s="47">
        <v>23465.18</v>
      </c>
      <c r="I34" s="47">
        <v>9543.3</v>
      </c>
      <c r="J34" s="47">
        <v>20354.92</v>
      </c>
      <c r="K34" s="47">
        <v>17770.64</v>
      </c>
      <c r="L34" s="47">
        <v>28837.18</v>
      </c>
      <c r="M34" s="47">
        <v>18428.96</v>
      </c>
      <c r="N34" s="47">
        <v>351031.682821429</v>
      </c>
    </row>
    <row r="35" spans="1:14">
      <c r="A35" s="47" t="s">
        <v>21</v>
      </c>
      <c r="B35" s="47">
        <f t="shared" ref="B35:N35" si="5">SUM(B28:B34)</f>
        <v>29900.29</v>
      </c>
      <c r="C35" s="47">
        <f t="shared" si="5"/>
        <v>12259.66</v>
      </c>
      <c r="D35" s="47">
        <f t="shared" si="5"/>
        <v>52494.58</v>
      </c>
      <c r="E35" s="47">
        <f t="shared" si="5"/>
        <v>12229.1238214286</v>
      </c>
      <c r="F35" s="47">
        <f t="shared" si="5"/>
        <v>76834.68977</v>
      </c>
      <c r="G35" s="47">
        <f t="shared" si="5"/>
        <v>64089.48436</v>
      </c>
      <c r="H35" s="47">
        <f t="shared" si="5"/>
        <v>34946.9</v>
      </c>
      <c r="I35" s="47">
        <f t="shared" si="5"/>
        <v>24482.79495</v>
      </c>
      <c r="J35" s="47">
        <f t="shared" si="5"/>
        <v>39207.04324</v>
      </c>
      <c r="K35" s="47">
        <f t="shared" si="5"/>
        <v>59457.84821</v>
      </c>
      <c r="L35" s="47">
        <f t="shared" si="5"/>
        <v>71422.10894</v>
      </c>
      <c r="M35" s="47">
        <f t="shared" si="5"/>
        <v>39879.95966</v>
      </c>
      <c r="N35" s="47">
        <f t="shared" si="5"/>
        <v>517204.482951429</v>
      </c>
    </row>
  </sheetData>
  <mergeCells count="4">
    <mergeCell ref="A2:N2"/>
    <mergeCell ref="A10:N10"/>
    <mergeCell ref="A19:N19"/>
    <mergeCell ref="A26:N2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3"/>
  <sheetViews>
    <sheetView topLeftCell="B1" workbookViewId="0">
      <selection activeCell="I14" sqref="$A14:$XFD14"/>
    </sheetView>
  </sheetViews>
  <sheetFormatPr defaultColWidth="9" defaultRowHeight="14.4"/>
  <cols>
    <col min="3" max="3" width="16" customWidth="1"/>
    <col min="4" max="4" width="17.8888888888889" customWidth="1"/>
    <col min="5" max="5" width="15.8888888888889" customWidth="1"/>
    <col min="6" max="6" width="22.3333333333333" customWidth="1"/>
    <col min="7" max="7" width="27.5555555555556" customWidth="1"/>
    <col min="8" max="8" width="12.5555555555556"/>
    <col min="9" max="9" width="15.4444444444444" customWidth="1"/>
  </cols>
  <sheetData>
    <row r="1" ht="18.15" spans="2:9">
      <c r="B1" s="13" t="s">
        <v>56</v>
      </c>
      <c r="C1" s="13" t="s">
        <v>57</v>
      </c>
      <c r="D1" s="13" t="s">
        <v>58</v>
      </c>
      <c r="E1" s="13" t="s">
        <v>59</v>
      </c>
      <c r="F1" s="13" t="s">
        <v>60</v>
      </c>
      <c r="G1" s="13" t="s">
        <v>61</v>
      </c>
      <c r="H1" s="13" t="s">
        <v>62</v>
      </c>
      <c r="I1" s="13" t="s">
        <v>63</v>
      </c>
    </row>
    <row r="2" ht="18.15" spans="2:9">
      <c r="B2" s="13">
        <v>1</v>
      </c>
      <c r="C2" s="13" t="s">
        <v>64</v>
      </c>
      <c r="D2" s="13">
        <v>119</v>
      </c>
      <c r="E2" s="13">
        <v>115</v>
      </c>
      <c r="F2" s="13">
        <v>234</v>
      </c>
      <c r="G2" s="13" t="s">
        <v>65</v>
      </c>
      <c r="H2" s="13">
        <v>20231025</v>
      </c>
      <c r="I2" s="13" t="s">
        <v>66</v>
      </c>
    </row>
    <row r="3" ht="18.15" spans="2:9">
      <c r="B3" s="13">
        <v>2</v>
      </c>
      <c r="C3" s="13" t="s">
        <v>67</v>
      </c>
      <c r="D3" s="13">
        <v>158</v>
      </c>
      <c r="E3" s="13">
        <v>39</v>
      </c>
      <c r="F3" s="13">
        <v>197</v>
      </c>
      <c r="G3" s="23"/>
      <c r="H3" s="23"/>
      <c r="I3" s="13" t="s">
        <v>66</v>
      </c>
    </row>
    <row r="4" ht="18.15" spans="2:9">
      <c r="B4" s="13">
        <v>3</v>
      </c>
      <c r="C4" s="13" t="s">
        <v>68</v>
      </c>
      <c r="D4" s="13">
        <v>14</v>
      </c>
      <c r="E4" s="13">
        <v>55</v>
      </c>
      <c r="F4" s="13">
        <v>69</v>
      </c>
      <c r="G4" s="13" t="s">
        <v>69</v>
      </c>
      <c r="H4" s="13">
        <v>20231111</v>
      </c>
      <c r="I4" s="23"/>
    </row>
    <row r="5" ht="18.15" spans="2:9">
      <c r="B5" s="13">
        <v>4</v>
      </c>
      <c r="C5" s="13" t="s">
        <v>70</v>
      </c>
      <c r="D5" s="13">
        <v>41</v>
      </c>
      <c r="E5" s="13">
        <v>16</v>
      </c>
      <c r="F5" s="13">
        <v>57</v>
      </c>
      <c r="G5" s="23"/>
      <c r="H5" s="23"/>
      <c r="I5" s="13" t="s">
        <v>71</v>
      </c>
    </row>
    <row r="6" ht="35.55" spans="2:9">
      <c r="B6" s="13">
        <v>5</v>
      </c>
      <c r="C6" s="13" t="s">
        <v>72</v>
      </c>
      <c r="D6" s="13">
        <v>32</v>
      </c>
      <c r="E6" s="13">
        <v>12</v>
      </c>
      <c r="F6" s="13">
        <v>44</v>
      </c>
      <c r="G6" s="13" t="s">
        <v>73</v>
      </c>
      <c r="H6" s="13">
        <v>20210301</v>
      </c>
      <c r="I6" s="23"/>
    </row>
    <row r="7" ht="35.55" spans="2:9">
      <c r="B7" s="13">
        <v>6</v>
      </c>
      <c r="C7" s="13" t="s">
        <v>74</v>
      </c>
      <c r="D7" s="13">
        <v>3</v>
      </c>
      <c r="E7" s="13">
        <v>26</v>
      </c>
      <c r="F7" s="13">
        <v>29</v>
      </c>
      <c r="G7" s="23"/>
      <c r="H7" s="23"/>
      <c r="I7" s="13" t="s">
        <v>75</v>
      </c>
    </row>
    <row r="8" ht="35.55" spans="2:9">
      <c r="B8" s="13">
        <v>7</v>
      </c>
      <c r="C8" s="13" t="s">
        <v>76</v>
      </c>
      <c r="D8" s="13">
        <v>4</v>
      </c>
      <c r="E8" s="13">
        <v>22</v>
      </c>
      <c r="F8" s="13">
        <v>26</v>
      </c>
      <c r="G8" s="13" t="s">
        <v>77</v>
      </c>
      <c r="H8" s="23"/>
      <c r="I8" s="23"/>
    </row>
    <row r="9" ht="71.1" customHeight="1" spans="2:9">
      <c r="B9" s="13">
        <v>8</v>
      </c>
      <c r="C9" s="13" t="s">
        <v>78</v>
      </c>
      <c r="D9" s="13">
        <v>2</v>
      </c>
      <c r="E9" s="13">
        <v>20</v>
      </c>
      <c r="F9" s="13">
        <v>22</v>
      </c>
      <c r="G9" s="16" t="s">
        <v>79</v>
      </c>
      <c r="H9" s="23"/>
      <c r="I9" s="13" t="s">
        <v>80</v>
      </c>
    </row>
    <row r="10" ht="18.15" spans="2:9">
      <c r="B10" s="13"/>
      <c r="C10" s="13"/>
      <c r="D10" s="13"/>
      <c r="E10" s="13"/>
      <c r="F10" s="13"/>
      <c r="G10" s="18" t="s">
        <v>81</v>
      </c>
      <c r="H10" s="23"/>
      <c r="I10" s="13"/>
    </row>
    <row r="11" ht="18.15" spans="2:9">
      <c r="B11" s="13">
        <v>9</v>
      </c>
      <c r="C11" s="13" t="s">
        <v>82</v>
      </c>
      <c r="D11" s="13">
        <v>14</v>
      </c>
      <c r="E11" s="23"/>
      <c r="F11" s="13">
        <v>14</v>
      </c>
      <c r="G11" s="23"/>
      <c r="H11" s="23"/>
      <c r="I11" s="13" t="s">
        <v>66</v>
      </c>
    </row>
    <row r="12" ht="18.15" spans="2:9">
      <c r="B12" s="13">
        <v>10</v>
      </c>
      <c r="C12" s="13" t="s">
        <v>83</v>
      </c>
      <c r="D12" s="13">
        <v>14</v>
      </c>
      <c r="E12" s="23"/>
      <c r="F12" s="13">
        <v>14</v>
      </c>
      <c r="G12" s="13" t="s">
        <v>84</v>
      </c>
      <c r="H12" s="13">
        <v>20230501</v>
      </c>
      <c r="I12" s="13" t="s">
        <v>71</v>
      </c>
    </row>
    <row r="13" ht="37.05" customHeight="1" spans="2:9">
      <c r="B13" s="13">
        <v>11</v>
      </c>
      <c r="C13" s="13" t="s">
        <v>85</v>
      </c>
      <c r="D13" s="13">
        <v>6</v>
      </c>
      <c r="E13" s="13">
        <v>6</v>
      </c>
      <c r="F13" s="13">
        <v>12</v>
      </c>
      <c r="G13" s="13" t="s">
        <v>86</v>
      </c>
      <c r="H13" s="23"/>
      <c r="I13" s="16" t="s">
        <v>87</v>
      </c>
    </row>
  </sheetData>
  <mergeCells count="7">
    <mergeCell ref="B9:B10"/>
    <mergeCell ref="C9:C10"/>
    <mergeCell ref="D9:D10"/>
    <mergeCell ref="E9:E10"/>
    <mergeCell ref="F9:F10"/>
    <mergeCell ref="H9:H10"/>
    <mergeCell ref="I9:I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A13" sqref="A13:Q13"/>
    </sheetView>
  </sheetViews>
  <sheetFormatPr defaultColWidth="8.88888888888889" defaultRowHeight="14.4"/>
  <cols>
    <col min="1" max="1" width="14.8888888888889" style="33" customWidth="1"/>
    <col min="2" max="6" width="8.88888888888889" style="33"/>
    <col min="7" max="7" width="39.5555555555556" style="33" customWidth="1"/>
    <col min="8" max="8" width="8.77777777777778" style="33" customWidth="1"/>
    <col min="9" max="14" width="8.88888888888889" style="33"/>
    <col min="15" max="15" width="15.1111111111111" style="33" customWidth="1"/>
    <col min="16" max="16" width="8.88888888888889" style="33"/>
    <col min="17" max="17" width="18.6666666666667" style="34" customWidth="1"/>
    <col min="18" max="16384" width="8.88888888888889" style="33"/>
  </cols>
  <sheetData>
    <row r="1" s="33" customFormat="1" ht="28.8" spans="1:19">
      <c r="A1" s="35" t="s">
        <v>88</v>
      </c>
      <c r="B1" s="35" t="s">
        <v>89</v>
      </c>
      <c r="C1" s="35" t="s">
        <v>90</v>
      </c>
      <c r="D1" s="35" t="s">
        <v>91</v>
      </c>
      <c r="E1" s="35" t="s">
        <v>92</v>
      </c>
      <c r="F1" s="35" t="s">
        <v>93</v>
      </c>
      <c r="G1" s="35" t="s">
        <v>94</v>
      </c>
      <c r="H1" s="35" t="s">
        <v>95</v>
      </c>
      <c r="I1" s="35" t="s">
        <v>42</v>
      </c>
      <c r="J1" s="35" t="s">
        <v>41</v>
      </c>
      <c r="K1" s="35" t="s">
        <v>96</v>
      </c>
      <c r="L1" s="35" t="s">
        <v>97</v>
      </c>
      <c r="M1" s="35" t="s">
        <v>98</v>
      </c>
      <c r="N1" s="35" t="s">
        <v>99</v>
      </c>
      <c r="O1" s="35" t="s">
        <v>100</v>
      </c>
      <c r="P1" s="35" t="s">
        <v>101</v>
      </c>
      <c r="Q1" s="40" t="s">
        <v>102</v>
      </c>
      <c r="R1" s="40" t="s">
        <v>103</v>
      </c>
      <c r="S1" s="40" t="s">
        <v>104</v>
      </c>
    </row>
    <row r="2" s="33" customFormat="1" ht="48" customHeight="1" spans="1:19">
      <c r="A2" s="36" t="s">
        <v>105</v>
      </c>
      <c r="B2" s="36" t="s">
        <v>106</v>
      </c>
      <c r="C2" s="36" t="s">
        <v>107</v>
      </c>
      <c r="D2" s="36" t="s">
        <v>108</v>
      </c>
      <c r="E2" s="36" t="s">
        <v>109</v>
      </c>
      <c r="F2" s="36" t="s">
        <v>110</v>
      </c>
      <c r="G2" s="36" t="s">
        <v>111</v>
      </c>
      <c r="H2" s="36" t="s">
        <v>112</v>
      </c>
      <c r="I2" s="36" t="s">
        <v>113</v>
      </c>
      <c r="J2" s="36" t="s">
        <v>114</v>
      </c>
      <c r="K2" s="36" t="s">
        <v>115</v>
      </c>
      <c r="L2" s="36" t="s">
        <v>116</v>
      </c>
      <c r="M2" s="36" t="s">
        <v>117</v>
      </c>
      <c r="N2" s="35"/>
      <c r="O2" s="36" t="s">
        <v>118</v>
      </c>
      <c r="P2" s="36" t="s">
        <v>119</v>
      </c>
      <c r="Q2" s="41" t="s">
        <v>120</v>
      </c>
      <c r="R2" s="40">
        <v>230106</v>
      </c>
      <c r="S2" s="40">
        <v>9520</v>
      </c>
    </row>
    <row r="3" s="33" customFormat="1" ht="32" customHeight="1" spans="1:19">
      <c r="A3" s="36" t="s">
        <v>121</v>
      </c>
      <c r="B3" s="36" t="s">
        <v>122</v>
      </c>
      <c r="C3" s="36" t="s">
        <v>123</v>
      </c>
      <c r="D3" s="36" t="s">
        <v>124</v>
      </c>
      <c r="E3" s="36" t="s">
        <v>109</v>
      </c>
      <c r="F3" s="36" t="s">
        <v>125</v>
      </c>
      <c r="G3" s="36" t="s">
        <v>126</v>
      </c>
      <c r="H3" s="36" t="s">
        <v>127</v>
      </c>
      <c r="I3" s="38">
        <v>97.5</v>
      </c>
      <c r="J3" s="38">
        <v>285.81</v>
      </c>
      <c r="K3" s="38">
        <v>0</v>
      </c>
      <c r="L3" s="38">
        <v>0</v>
      </c>
      <c r="M3" s="38">
        <v>383.31</v>
      </c>
      <c r="N3" s="38">
        <v>0</v>
      </c>
      <c r="O3" s="36" t="s">
        <v>128</v>
      </c>
      <c r="P3" s="36" t="s">
        <v>129</v>
      </c>
      <c r="Q3" s="41" t="s">
        <v>130</v>
      </c>
      <c r="R3" s="42" t="e">
        <v>#N/A</v>
      </c>
      <c r="S3" s="42" t="e">
        <v>#N/A</v>
      </c>
    </row>
    <row r="4" s="33" customFormat="1" ht="32" customHeight="1" spans="1:19">
      <c r="A4" s="36" t="s">
        <v>131</v>
      </c>
      <c r="B4" s="36" t="s">
        <v>132</v>
      </c>
      <c r="C4" s="36" t="s">
        <v>133</v>
      </c>
      <c r="D4" s="36" t="s">
        <v>134</v>
      </c>
      <c r="E4" s="36" t="s">
        <v>135</v>
      </c>
      <c r="F4" s="36" t="s">
        <v>125</v>
      </c>
      <c r="G4" s="36" t="s">
        <v>136</v>
      </c>
      <c r="H4" s="36" t="s">
        <v>137</v>
      </c>
      <c r="I4" s="38">
        <v>107.9</v>
      </c>
      <c r="J4" s="38">
        <v>9140.52</v>
      </c>
      <c r="K4" s="38">
        <v>0</v>
      </c>
      <c r="L4" s="38">
        <v>0</v>
      </c>
      <c r="M4" s="38">
        <v>9248.42</v>
      </c>
      <c r="N4" s="38">
        <v>0</v>
      </c>
      <c r="O4" s="36" t="s">
        <v>138</v>
      </c>
      <c r="P4" s="36" t="s">
        <v>139</v>
      </c>
      <c r="Q4" s="41" t="s">
        <v>140</v>
      </c>
      <c r="R4" s="42">
        <v>2305</v>
      </c>
      <c r="S4" s="42">
        <v>9720</v>
      </c>
    </row>
    <row r="5" s="33" customFormat="1" ht="32" customHeight="1" spans="1:19">
      <c r="A5" s="36" t="s">
        <v>141</v>
      </c>
      <c r="B5" s="36" t="s">
        <v>142</v>
      </c>
      <c r="C5" s="36" t="s">
        <v>143</v>
      </c>
      <c r="D5" s="36" t="s">
        <v>144</v>
      </c>
      <c r="E5" s="36" t="s">
        <v>109</v>
      </c>
      <c r="F5" s="36" t="s">
        <v>110</v>
      </c>
      <c r="G5" s="36" t="s">
        <v>145</v>
      </c>
      <c r="H5" s="36" t="s">
        <v>146</v>
      </c>
      <c r="I5" s="38">
        <v>0</v>
      </c>
      <c r="J5" s="38">
        <v>297.63</v>
      </c>
      <c r="K5" s="38">
        <v>0</v>
      </c>
      <c r="L5" s="38">
        <v>0</v>
      </c>
      <c r="M5" s="38">
        <v>447.63</v>
      </c>
      <c r="N5" s="38">
        <v>150</v>
      </c>
      <c r="O5" s="36" t="s">
        <v>147</v>
      </c>
      <c r="P5" s="36" t="s">
        <v>139</v>
      </c>
      <c r="Q5" s="41" t="e">
        <v>#N/A</v>
      </c>
      <c r="R5" s="42" t="e">
        <v>#N/A</v>
      </c>
      <c r="S5" s="42" t="e">
        <v>#N/A</v>
      </c>
    </row>
    <row r="6" s="33" customFormat="1" ht="32" customHeight="1" spans="1:19">
      <c r="A6" s="36" t="s">
        <v>148</v>
      </c>
      <c r="B6" s="36" t="s">
        <v>149</v>
      </c>
      <c r="C6" s="36" t="s">
        <v>150</v>
      </c>
      <c r="D6" s="36" t="s">
        <v>151</v>
      </c>
      <c r="E6" s="36" t="s">
        <v>135</v>
      </c>
      <c r="F6" s="36" t="s">
        <v>110</v>
      </c>
      <c r="G6" s="36" t="s">
        <v>152</v>
      </c>
      <c r="H6" s="36" t="s">
        <v>153</v>
      </c>
      <c r="I6" s="38">
        <v>0</v>
      </c>
      <c r="J6" s="38">
        <v>1967.72</v>
      </c>
      <c r="K6" s="38">
        <v>0</v>
      </c>
      <c r="L6" s="38">
        <v>0</v>
      </c>
      <c r="M6" s="38">
        <v>2100.52</v>
      </c>
      <c r="N6" s="38">
        <v>132.8</v>
      </c>
      <c r="O6" s="36" t="s">
        <v>154</v>
      </c>
      <c r="P6" s="36" t="s">
        <v>155</v>
      </c>
      <c r="Q6" s="41" t="s">
        <v>156</v>
      </c>
      <c r="R6" s="42">
        <v>0</v>
      </c>
      <c r="S6" s="42">
        <v>0</v>
      </c>
    </row>
    <row r="7" s="33" customFormat="1" ht="32" customHeight="1" spans="1:19">
      <c r="A7" s="36" t="s">
        <v>157</v>
      </c>
      <c r="B7" s="36" t="s">
        <v>158</v>
      </c>
      <c r="C7" s="36" t="s">
        <v>159</v>
      </c>
      <c r="D7" s="36" t="s">
        <v>108</v>
      </c>
      <c r="E7" s="36" t="s">
        <v>135</v>
      </c>
      <c r="F7" s="36" t="s">
        <v>110</v>
      </c>
      <c r="G7" s="36" t="s">
        <v>160</v>
      </c>
      <c r="H7" s="36" t="s">
        <v>161</v>
      </c>
      <c r="I7" s="38">
        <v>0</v>
      </c>
      <c r="J7" s="38">
        <v>285.81</v>
      </c>
      <c r="K7" s="38">
        <v>0</v>
      </c>
      <c r="L7" s="38">
        <v>674</v>
      </c>
      <c r="M7" s="38">
        <v>1315.31</v>
      </c>
      <c r="N7" s="38">
        <v>124.5</v>
      </c>
      <c r="O7" s="36" t="s">
        <v>162</v>
      </c>
      <c r="P7" s="36" t="s">
        <v>155</v>
      </c>
      <c r="Q7" s="41" t="s">
        <v>120</v>
      </c>
      <c r="R7" s="42">
        <v>0</v>
      </c>
      <c r="S7" s="42">
        <v>0</v>
      </c>
    </row>
    <row r="8" s="33" customFormat="1" ht="32" customHeight="1" spans="1:19">
      <c r="A8" s="36" t="s">
        <v>163</v>
      </c>
      <c r="B8" s="36" t="s">
        <v>164</v>
      </c>
      <c r="C8" s="36" t="s">
        <v>165</v>
      </c>
      <c r="D8" s="36" t="s">
        <v>166</v>
      </c>
      <c r="E8" s="36" t="s">
        <v>167</v>
      </c>
      <c r="F8" s="36" t="s">
        <v>110</v>
      </c>
      <c r="G8" s="36" t="s">
        <v>168</v>
      </c>
      <c r="H8" s="36" t="s">
        <v>169</v>
      </c>
      <c r="I8" s="38">
        <v>97.5</v>
      </c>
      <c r="J8" s="38">
        <v>5607.35</v>
      </c>
      <c r="K8" s="38">
        <v>0</v>
      </c>
      <c r="L8" s="36" t="s">
        <v>116</v>
      </c>
      <c r="M8" s="38">
        <v>5704.85</v>
      </c>
      <c r="N8" s="38">
        <v>0</v>
      </c>
      <c r="O8" s="36" t="s">
        <v>118</v>
      </c>
      <c r="P8" s="36" t="s">
        <v>170</v>
      </c>
      <c r="Q8" s="41" t="s">
        <v>120</v>
      </c>
      <c r="R8" s="42">
        <v>221228</v>
      </c>
      <c r="S8" s="42">
        <v>9520</v>
      </c>
    </row>
    <row r="9" s="33" customFormat="1" ht="32" customHeight="1" spans="1:19">
      <c r="A9" s="37" t="s">
        <v>171</v>
      </c>
      <c r="B9" s="37" t="s">
        <v>172</v>
      </c>
      <c r="C9" s="37" t="s">
        <v>173</v>
      </c>
      <c r="D9" s="37" t="s">
        <v>174</v>
      </c>
      <c r="E9" s="37" t="s">
        <v>175</v>
      </c>
      <c r="F9" s="37" t="s">
        <v>176</v>
      </c>
      <c r="G9" s="37" t="s">
        <v>177</v>
      </c>
      <c r="H9" s="37" t="s">
        <v>178</v>
      </c>
      <c r="I9" s="39">
        <v>0</v>
      </c>
      <c r="J9" s="39">
        <v>285.81</v>
      </c>
      <c r="K9" s="39">
        <v>0</v>
      </c>
      <c r="L9" s="39">
        <v>0</v>
      </c>
      <c r="M9" s="39">
        <v>435.81</v>
      </c>
      <c r="N9" s="39">
        <v>150</v>
      </c>
      <c r="O9" s="37" t="s">
        <v>179</v>
      </c>
      <c r="P9" s="37" t="s">
        <v>170</v>
      </c>
      <c r="Q9" s="43" t="s">
        <v>130</v>
      </c>
      <c r="R9" s="42">
        <v>0</v>
      </c>
      <c r="S9" s="42">
        <v>0</v>
      </c>
    </row>
    <row r="10" s="33" customFormat="1" ht="32" customHeight="1" spans="1:19">
      <c r="A10" s="36" t="s">
        <v>180</v>
      </c>
      <c r="B10" s="36" t="s">
        <v>181</v>
      </c>
      <c r="C10" s="36" t="s">
        <v>182</v>
      </c>
      <c r="D10" s="36" t="s">
        <v>134</v>
      </c>
      <c r="E10" s="36" t="s">
        <v>135</v>
      </c>
      <c r="F10" s="36" t="s">
        <v>110</v>
      </c>
      <c r="G10" s="36" t="s">
        <v>183</v>
      </c>
      <c r="H10" s="36" t="s">
        <v>184</v>
      </c>
      <c r="I10" s="38">
        <v>457.5</v>
      </c>
      <c r="J10" s="38">
        <v>0</v>
      </c>
      <c r="K10" s="38">
        <v>0</v>
      </c>
      <c r="L10" s="38">
        <v>0</v>
      </c>
      <c r="M10" s="38">
        <v>457.5</v>
      </c>
      <c r="N10" s="38">
        <v>0</v>
      </c>
      <c r="O10" s="36" t="s">
        <v>185</v>
      </c>
      <c r="P10" s="36" t="s">
        <v>170</v>
      </c>
      <c r="Q10" s="41" t="s">
        <v>186</v>
      </c>
      <c r="R10" s="42">
        <v>0</v>
      </c>
      <c r="S10" s="42">
        <v>0</v>
      </c>
    </row>
    <row r="11" s="33" customFormat="1" ht="32" customHeight="1" spans="1:19">
      <c r="A11" s="36" t="s">
        <v>187</v>
      </c>
      <c r="B11" s="36" t="s">
        <v>188</v>
      </c>
      <c r="C11" s="36" t="s">
        <v>189</v>
      </c>
      <c r="D11" s="36" t="s">
        <v>108</v>
      </c>
      <c r="E11" s="36" t="s">
        <v>167</v>
      </c>
      <c r="F11" s="36" t="s">
        <v>190</v>
      </c>
      <c r="G11" s="36" t="s">
        <v>191</v>
      </c>
      <c r="H11" s="36" t="s">
        <v>192</v>
      </c>
      <c r="I11" s="38">
        <v>97.5</v>
      </c>
      <c r="J11" s="38">
        <v>6203.88</v>
      </c>
      <c r="K11" s="38">
        <v>0</v>
      </c>
      <c r="L11" s="38">
        <v>0</v>
      </c>
      <c r="M11" s="38">
        <v>6301.38</v>
      </c>
      <c r="N11" s="38">
        <v>0</v>
      </c>
      <c r="O11" s="36" t="s">
        <v>118</v>
      </c>
      <c r="P11" s="36" t="s">
        <v>193</v>
      </c>
      <c r="Q11" s="41" t="s">
        <v>120</v>
      </c>
      <c r="R11" s="42">
        <v>230105</v>
      </c>
      <c r="S11" s="42">
        <v>9520</v>
      </c>
    </row>
    <row r="12" s="33" customFormat="1" ht="32" customHeight="1" spans="1:19">
      <c r="A12" s="36" t="s">
        <v>194</v>
      </c>
      <c r="B12" s="36" t="s">
        <v>195</v>
      </c>
      <c r="C12" s="36" t="s">
        <v>196</v>
      </c>
      <c r="D12" s="36" t="s">
        <v>108</v>
      </c>
      <c r="E12" s="36" t="s">
        <v>197</v>
      </c>
      <c r="F12" s="36" t="s">
        <v>176</v>
      </c>
      <c r="G12" s="36" t="s">
        <v>198</v>
      </c>
      <c r="H12" s="36" t="s">
        <v>199</v>
      </c>
      <c r="I12" s="38">
        <v>0</v>
      </c>
      <c r="J12" s="38">
        <v>0</v>
      </c>
      <c r="K12" s="38">
        <v>0</v>
      </c>
      <c r="L12" s="38">
        <v>0</v>
      </c>
      <c r="M12" s="38">
        <v>120</v>
      </c>
      <c r="N12" s="38">
        <v>120</v>
      </c>
      <c r="O12" s="36" t="s">
        <v>185</v>
      </c>
      <c r="P12" s="36" t="s">
        <v>193</v>
      </c>
      <c r="Q12" s="41" t="s">
        <v>120</v>
      </c>
      <c r="R12" s="42">
        <v>0</v>
      </c>
      <c r="S12" s="42">
        <v>0</v>
      </c>
    </row>
    <row r="13" s="33" customFormat="1" ht="32" customHeight="1" spans="1:19">
      <c r="A13" s="37" t="s">
        <v>200</v>
      </c>
      <c r="B13" s="37" t="s">
        <v>195</v>
      </c>
      <c r="C13" s="37" t="s">
        <v>201</v>
      </c>
      <c r="D13" s="37" t="s">
        <v>108</v>
      </c>
      <c r="E13" s="37" t="s">
        <v>197</v>
      </c>
      <c r="F13" s="37" t="s">
        <v>176</v>
      </c>
      <c r="G13" s="37" t="s">
        <v>202</v>
      </c>
      <c r="H13" s="37" t="s">
        <v>203</v>
      </c>
      <c r="I13" s="39">
        <v>457.5</v>
      </c>
      <c r="J13" s="39">
        <v>285.81</v>
      </c>
      <c r="K13" s="39">
        <v>0</v>
      </c>
      <c r="L13" s="37" t="s">
        <v>116</v>
      </c>
      <c r="M13" s="39">
        <v>743.31</v>
      </c>
      <c r="N13" s="39">
        <v>0</v>
      </c>
      <c r="O13" s="37" t="s">
        <v>185</v>
      </c>
      <c r="P13" s="37" t="s">
        <v>204</v>
      </c>
      <c r="Q13" s="43" t="s">
        <v>130</v>
      </c>
      <c r="R13" s="42">
        <v>0</v>
      </c>
      <c r="S13" s="42">
        <v>0</v>
      </c>
    </row>
    <row r="14" s="33" customFormat="1" ht="32" customHeight="1" spans="1:19">
      <c r="A14" s="36" t="s">
        <v>205</v>
      </c>
      <c r="B14" s="36" t="s">
        <v>206</v>
      </c>
      <c r="C14" s="36" t="s">
        <v>207</v>
      </c>
      <c r="D14" s="36" t="s">
        <v>144</v>
      </c>
      <c r="E14" s="36" t="s">
        <v>135</v>
      </c>
      <c r="F14" s="36" t="s">
        <v>176</v>
      </c>
      <c r="G14" s="36" t="s">
        <v>208</v>
      </c>
      <c r="H14" s="36" t="s">
        <v>209</v>
      </c>
      <c r="I14" s="38">
        <v>0</v>
      </c>
      <c r="J14" s="38">
        <v>0</v>
      </c>
      <c r="K14" s="38">
        <v>0</v>
      </c>
      <c r="L14" s="38">
        <v>706</v>
      </c>
      <c r="M14" s="38">
        <v>781</v>
      </c>
      <c r="N14" s="38">
        <v>75</v>
      </c>
      <c r="O14" s="36" t="s">
        <v>210</v>
      </c>
      <c r="P14" s="36" t="s">
        <v>204</v>
      </c>
      <c r="Q14" s="41" t="s">
        <v>211</v>
      </c>
      <c r="R14" s="42">
        <v>0</v>
      </c>
      <c r="S14" s="42">
        <v>0</v>
      </c>
    </row>
    <row r="15" s="33" customFormat="1" ht="32" customHeight="1" spans="1:19">
      <c r="A15" s="36" t="s">
        <v>212</v>
      </c>
      <c r="B15" s="36" t="s">
        <v>213</v>
      </c>
      <c r="C15" s="36" t="s">
        <v>214</v>
      </c>
      <c r="D15" s="36" t="s">
        <v>108</v>
      </c>
      <c r="E15" s="36" t="s">
        <v>134</v>
      </c>
      <c r="F15" s="36" t="s">
        <v>197</v>
      </c>
      <c r="G15" s="36" t="s">
        <v>215</v>
      </c>
      <c r="H15" s="36" t="s">
        <v>216</v>
      </c>
      <c r="I15" s="38">
        <v>457.5</v>
      </c>
      <c r="J15" s="38">
        <v>0</v>
      </c>
      <c r="K15" s="38">
        <v>0</v>
      </c>
      <c r="L15" s="38">
        <v>0</v>
      </c>
      <c r="M15" s="38">
        <v>457.5</v>
      </c>
      <c r="N15" s="38">
        <v>0</v>
      </c>
      <c r="O15" s="36" t="s">
        <v>185</v>
      </c>
      <c r="P15" s="36" t="s">
        <v>217</v>
      </c>
      <c r="Q15" s="41" t="s">
        <v>186</v>
      </c>
      <c r="R15" s="42">
        <v>0</v>
      </c>
      <c r="S15" s="42">
        <v>0</v>
      </c>
    </row>
    <row r="16" s="33" customFormat="1" ht="32" customHeight="1" spans="1:19">
      <c r="A16" s="36" t="s">
        <v>218</v>
      </c>
      <c r="B16" s="36" t="s">
        <v>219</v>
      </c>
      <c r="C16" s="36" t="s">
        <v>116</v>
      </c>
      <c r="D16" s="36" t="s">
        <v>144</v>
      </c>
      <c r="E16" s="36" t="s">
        <v>116</v>
      </c>
      <c r="F16" s="36" t="s">
        <v>197</v>
      </c>
      <c r="G16" s="36" t="s">
        <v>220</v>
      </c>
      <c r="H16" s="36" t="s">
        <v>221</v>
      </c>
      <c r="I16" s="38">
        <v>0</v>
      </c>
      <c r="J16" s="38">
        <v>0</v>
      </c>
      <c r="K16" s="38">
        <v>0</v>
      </c>
      <c r="L16" s="36" t="s">
        <v>116</v>
      </c>
      <c r="M16" s="38">
        <v>150</v>
      </c>
      <c r="N16" s="38">
        <v>150</v>
      </c>
      <c r="O16" s="36" t="s">
        <v>210</v>
      </c>
      <c r="P16" s="36" t="s">
        <v>193</v>
      </c>
      <c r="Q16" s="41" t="s">
        <v>222</v>
      </c>
      <c r="R16" s="42">
        <v>220809</v>
      </c>
      <c r="S16" s="42">
        <v>9820</v>
      </c>
    </row>
    <row r="17" s="33" customFormat="1" ht="32" customHeight="1" spans="1:19">
      <c r="A17" s="36" t="s">
        <v>223</v>
      </c>
      <c r="B17" s="36" t="s">
        <v>224</v>
      </c>
      <c r="C17" s="36" t="s">
        <v>225</v>
      </c>
      <c r="D17" s="36" t="s">
        <v>226</v>
      </c>
      <c r="E17" s="36" t="s">
        <v>166</v>
      </c>
      <c r="F17" s="36" t="s">
        <v>135</v>
      </c>
      <c r="G17" s="36" t="s">
        <v>227</v>
      </c>
      <c r="H17" s="36" t="s">
        <v>228</v>
      </c>
      <c r="I17" s="38">
        <v>0</v>
      </c>
      <c r="J17" s="38">
        <v>8920.22</v>
      </c>
      <c r="K17" s="38">
        <v>0</v>
      </c>
      <c r="L17" s="38">
        <v>0</v>
      </c>
      <c r="M17" s="38">
        <v>9092.72</v>
      </c>
      <c r="N17" s="38">
        <v>172.5</v>
      </c>
      <c r="O17" s="36" t="s">
        <v>229</v>
      </c>
      <c r="P17" s="36" t="s">
        <v>230</v>
      </c>
      <c r="Q17" s="41" t="s">
        <v>120</v>
      </c>
      <c r="R17" s="42">
        <v>221117</v>
      </c>
      <c r="S17" s="42">
        <v>9820</v>
      </c>
    </row>
    <row r="18" s="33" customFormat="1" ht="32" customHeight="1" spans="1:19">
      <c r="A18" s="36" t="s">
        <v>231</v>
      </c>
      <c r="B18" s="36" t="s">
        <v>232</v>
      </c>
      <c r="C18" s="36" t="s">
        <v>233</v>
      </c>
      <c r="D18" s="36" t="s">
        <v>144</v>
      </c>
      <c r="E18" s="36" t="s">
        <v>109</v>
      </c>
      <c r="F18" s="36" t="s">
        <v>135</v>
      </c>
      <c r="G18" s="36" t="s">
        <v>234</v>
      </c>
      <c r="H18" s="36" t="s">
        <v>235</v>
      </c>
      <c r="I18" s="38">
        <v>0</v>
      </c>
      <c r="J18" s="38">
        <v>0</v>
      </c>
      <c r="K18" s="38">
        <v>0</v>
      </c>
      <c r="L18" s="38">
        <v>450</v>
      </c>
      <c r="M18" s="38">
        <v>548</v>
      </c>
      <c r="N18" s="38">
        <v>83</v>
      </c>
      <c r="O18" s="36" t="s">
        <v>236</v>
      </c>
      <c r="P18" s="36" t="s">
        <v>237</v>
      </c>
      <c r="Q18" s="41" t="s">
        <v>238</v>
      </c>
      <c r="R18" s="42">
        <v>0</v>
      </c>
      <c r="S18" s="42">
        <v>0</v>
      </c>
    </row>
    <row r="19" s="33" customFormat="1" ht="32" customHeight="1" spans="1:19">
      <c r="A19" s="36" t="s">
        <v>239</v>
      </c>
      <c r="B19" s="36" t="s">
        <v>240</v>
      </c>
      <c r="C19" s="36" t="s">
        <v>241</v>
      </c>
      <c r="D19" s="36" t="s">
        <v>151</v>
      </c>
      <c r="E19" s="36" t="s">
        <v>175</v>
      </c>
      <c r="F19" s="36" t="s">
        <v>109</v>
      </c>
      <c r="G19" s="36" t="s">
        <v>242</v>
      </c>
      <c r="H19" s="36" t="s">
        <v>243</v>
      </c>
      <c r="I19" s="38">
        <v>97.5</v>
      </c>
      <c r="J19" s="38">
        <v>277.15</v>
      </c>
      <c r="K19" s="38">
        <v>0</v>
      </c>
      <c r="L19" s="38">
        <v>0</v>
      </c>
      <c r="M19" s="38">
        <v>374.65</v>
      </c>
      <c r="N19" s="38">
        <v>0</v>
      </c>
      <c r="O19" s="36" t="s">
        <v>229</v>
      </c>
      <c r="P19" s="36" t="s">
        <v>244</v>
      </c>
      <c r="Q19" s="41" t="s">
        <v>130</v>
      </c>
      <c r="R19" s="42">
        <v>0</v>
      </c>
      <c r="S19" s="42">
        <v>0</v>
      </c>
    </row>
    <row r="20" s="33" customFormat="1" ht="32" customHeight="1" spans="1:19">
      <c r="A20" s="36" t="s">
        <v>245</v>
      </c>
      <c r="B20" s="36" t="s">
        <v>224</v>
      </c>
      <c r="C20" s="36" t="s">
        <v>246</v>
      </c>
      <c r="D20" s="36" t="s">
        <v>226</v>
      </c>
      <c r="E20" s="36" t="s">
        <v>166</v>
      </c>
      <c r="F20" s="36" t="s">
        <v>109</v>
      </c>
      <c r="G20" s="36" t="s">
        <v>247</v>
      </c>
      <c r="H20" s="36" t="s">
        <v>248</v>
      </c>
      <c r="I20" s="38">
        <v>0</v>
      </c>
      <c r="J20" s="38">
        <v>288.59</v>
      </c>
      <c r="K20" s="38">
        <v>0</v>
      </c>
      <c r="L20" s="38">
        <v>0</v>
      </c>
      <c r="M20" s="38">
        <v>363.59</v>
      </c>
      <c r="N20" s="38">
        <v>75</v>
      </c>
      <c r="O20" s="36" t="s">
        <v>229</v>
      </c>
      <c r="P20" s="36" t="s">
        <v>249</v>
      </c>
      <c r="Q20" s="41" t="s">
        <v>250</v>
      </c>
      <c r="R20" s="42">
        <v>0</v>
      </c>
      <c r="S20" s="42">
        <v>0</v>
      </c>
    </row>
    <row r="21" s="33" customFormat="1" ht="32" customHeight="1" spans="1:19">
      <c r="A21" s="36" t="s">
        <v>251</v>
      </c>
      <c r="B21" s="36" t="s">
        <v>240</v>
      </c>
      <c r="C21" s="36" t="s">
        <v>252</v>
      </c>
      <c r="D21" s="36" t="s">
        <v>151</v>
      </c>
      <c r="E21" s="36" t="s">
        <v>175</v>
      </c>
      <c r="F21" s="36" t="s">
        <v>167</v>
      </c>
      <c r="G21" s="36" t="s">
        <v>253</v>
      </c>
      <c r="H21" s="36" t="s">
        <v>254</v>
      </c>
      <c r="I21" s="38">
        <v>0</v>
      </c>
      <c r="J21" s="38">
        <v>0</v>
      </c>
      <c r="K21" s="38">
        <v>0</v>
      </c>
      <c r="L21" s="38">
        <v>618</v>
      </c>
      <c r="M21" s="38">
        <v>693</v>
      </c>
      <c r="N21" s="38">
        <v>75</v>
      </c>
      <c r="O21" s="36" t="s">
        <v>229</v>
      </c>
      <c r="P21" s="36" t="s">
        <v>244</v>
      </c>
      <c r="Q21" s="41" t="s">
        <v>140</v>
      </c>
      <c r="R21" s="42">
        <v>0</v>
      </c>
      <c r="S21" s="42">
        <v>0</v>
      </c>
    </row>
    <row r="22" s="33" customFormat="1" ht="32" customHeight="1" spans="1:19">
      <c r="A22" s="36" t="s">
        <v>255</v>
      </c>
      <c r="B22" s="36" t="s">
        <v>256</v>
      </c>
      <c r="C22" s="36" t="s">
        <v>257</v>
      </c>
      <c r="D22" s="36" t="s">
        <v>144</v>
      </c>
      <c r="E22" s="36" t="s">
        <v>151</v>
      </c>
      <c r="F22" s="36" t="s">
        <v>166</v>
      </c>
      <c r="G22" s="36" t="s">
        <v>258</v>
      </c>
      <c r="H22" s="36" t="s">
        <v>259</v>
      </c>
      <c r="I22" s="38">
        <v>0</v>
      </c>
      <c r="J22" s="38">
        <v>288.59</v>
      </c>
      <c r="K22" s="38">
        <v>0</v>
      </c>
      <c r="L22" s="38">
        <v>0</v>
      </c>
      <c r="M22" s="38">
        <v>404.09</v>
      </c>
      <c r="N22" s="36" t="s">
        <v>116</v>
      </c>
      <c r="O22" s="36" t="s">
        <v>260</v>
      </c>
      <c r="P22" s="36" t="s">
        <v>249</v>
      </c>
      <c r="Q22" s="41" t="s">
        <v>250</v>
      </c>
      <c r="R22" s="42">
        <v>0</v>
      </c>
      <c r="S22" s="42">
        <v>0</v>
      </c>
    </row>
    <row r="23" s="33" customFormat="1" ht="32" customHeight="1" spans="1:19">
      <c r="A23" s="36" t="s">
        <v>261</v>
      </c>
      <c r="B23" s="36" t="s">
        <v>240</v>
      </c>
      <c r="C23" s="36" t="s">
        <v>262</v>
      </c>
      <c r="D23" s="36" t="s">
        <v>151</v>
      </c>
      <c r="E23" s="36" t="s">
        <v>175</v>
      </c>
      <c r="F23" s="36" t="s">
        <v>109</v>
      </c>
      <c r="G23" s="36" t="s">
        <v>263</v>
      </c>
      <c r="H23" s="36" t="s">
        <v>264</v>
      </c>
      <c r="I23" s="38">
        <v>0</v>
      </c>
      <c r="J23" s="38">
        <v>183.35</v>
      </c>
      <c r="K23" s="38">
        <v>0</v>
      </c>
      <c r="L23" s="36" t="s">
        <v>116</v>
      </c>
      <c r="M23" s="38">
        <v>258.35</v>
      </c>
      <c r="N23" s="38">
        <v>75</v>
      </c>
      <c r="O23" s="36" t="s">
        <v>229</v>
      </c>
      <c r="P23" s="36" t="s">
        <v>249</v>
      </c>
      <c r="Q23" s="41" t="s">
        <v>140</v>
      </c>
      <c r="R23" s="42">
        <v>0</v>
      </c>
      <c r="S23" s="42">
        <v>0</v>
      </c>
    </row>
  </sheetData>
  <autoFilter ref="A1:S23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A4" workbookViewId="0">
      <selection activeCell="E8" sqref="E8"/>
    </sheetView>
  </sheetViews>
  <sheetFormatPr defaultColWidth="8.88888888888889" defaultRowHeight="14.4" outlineLevelCol="6"/>
  <cols>
    <col min="1" max="1" width="8.88888888888889" style="20"/>
    <col min="2" max="2" width="11.5555555555556" style="20" customWidth="1"/>
    <col min="3" max="3" width="22" style="20" customWidth="1"/>
    <col min="4" max="4" width="30.1111111111111" style="20" customWidth="1"/>
    <col min="5" max="5" width="34" style="20" customWidth="1"/>
    <col min="6" max="6" width="22.6666666666667" style="20" customWidth="1"/>
    <col min="7" max="16384" width="8.88888888888889" style="20"/>
  </cols>
  <sheetData>
    <row r="1" ht="15.9" customHeight="1" spans="1:7">
      <c r="A1" s="21" t="s">
        <v>265</v>
      </c>
      <c r="B1" s="21" t="s">
        <v>266</v>
      </c>
      <c r="C1" s="21" t="s">
        <v>267</v>
      </c>
      <c r="D1" s="21" t="s">
        <v>268</v>
      </c>
      <c r="E1" s="21" t="s">
        <v>269</v>
      </c>
      <c r="F1" s="21" t="s">
        <v>270</v>
      </c>
      <c r="G1" s="21" t="s">
        <v>271</v>
      </c>
    </row>
    <row r="2" ht="83" customHeight="1" spans="1:7">
      <c r="A2" s="22">
        <v>1</v>
      </c>
      <c r="B2" s="22" t="s">
        <v>272</v>
      </c>
      <c r="C2" s="23"/>
      <c r="D2" s="24">
        <v>45229</v>
      </c>
      <c r="E2" s="25" t="s">
        <v>273</v>
      </c>
      <c r="F2" s="23"/>
      <c r="G2" s="23"/>
    </row>
    <row r="3" ht="54" customHeight="1" spans="1:7">
      <c r="A3" s="22">
        <v>2</v>
      </c>
      <c r="B3" s="22" t="s">
        <v>274</v>
      </c>
      <c r="C3" s="23"/>
      <c r="D3" s="26">
        <v>45209</v>
      </c>
      <c r="E3" s="27" t="s">
        <v>275</v>
      </c>
      <c r="F3" s="23"/>
      <c r="G3" s="23"/>
    </row>
    <row r="4" ht="55.75" customHeight="1" spans="1:7">
      <c r="A4" s="22"/>
      <c r="B4" s="22"/>
      <c r="C4" s="23"/>
      <c r="D4" s="28">
        <v>45288</v>
      </c>
      <c r="E4" s="29" t="s">
        <v>276</v>
      </c>
      <c r="F4" s="23"/>
      <c r="G4" s="23"/>
    </row>
    <row r="5" ht="85" customHeight="1" spans="1:7">
      <c r="A5" s="22">
        <v>3</v>
      </c>
      <c r="B5" s="22" t="s">
        <v>277</v>
      </c>
      <c r="C5" s="23"/>
      <c r="D5" s="24">
        <v>45261</v>
      </c>
      <c r="E5" s="25" t="s">
        <v>278</v>
      </c>
      <c r="F5" s="23"/>
      <c r="G5" s="23"/>
    </row>
    <row r="6" ht="15.15" spans="1:7">
      <c r="A6" s="22">
        <v>4</v>
      </c>
      <c r="B6" s="22" t="s">
        <v>279</v>
      </c>
      <c r="C6" s="23"/>
      <c r="D6" s="24">
        <v>45170</v>
      </c>
      <c r="E6" s="27" t="s">
        <v>280</v>
      </c>
      <c r="F6" s="23"/>
      <c r="G6" s="22" t="s">
        <v>281</v>
      </c>
    </row>
    <row r="7" ht="27" customHeight="1" spans="1:7">
      <c r="A7" s="22"/>
      <c r="B7" s="22"/>
      <c r="C7" s="23"/>
      <c r="D7" s="24"/>
      <c r="E7" s="30"/>
      <c r="F7" s="23"/>
      <c r="G7" s="22"/>
    </row>
    <row r="8" ht="39" customHeight="1" spans="1:7">
      <c r="A8" s="22"/>
      <c r="B8" s="22"/>
      <c r="C8" s="23"/>
      <c r="D8" s="24"/>
      <c r="E8" s="29" t="s">
        <v>282</v>
      </c>
      <c r="F8" s="23"/>
      <c r="G8" s="22"/>
    </row>
    <row r="9" ht="30.75" spans="1:7">
      <c r="A9" s="22">
        <v>5</v>
      </c>
      <c r="B9" s="22" t="s">
        <v>283</v>
      </c>
      <c r="C9" s="23"/>
      <c r="D9" s="24">
        <v>45047</v>
      </c>
      <c r="E9" s="31" t="s">
        <v>284</v>
      </c>
      <c r="F9" s="23"/>
      <c r="G9" s="23"/>
    </row>
    <row r="10" ht="45.75" spans="1:7">
      <c r="A10" s="22"/>
      <c r="B10" s="22"/>
      <c r="C10" s="23"/>
      <c r="D10" s="24"/>
      <c r="E10" s="32" t="s">
        <v>285</v>
      </c>
      <c r="F10" s="23"/>
      <c r="G10" s="23"/>
    </row>
  </sheetData>
  <mergeCells count="18">
    <mergeCell ref="A3:A4"/>
    <mergeCell ref="A6:A8"/>
    <mergeCell ref="A9:A10"/>
    <mergeCell ref="B3:B4"/>
    <mergeCell ref="B6:B8"/>
    <mergeCell ref="B9:B10"/>
    <mergeCell ref="C3:C4"/>
    <mergeCell ref="C6:C8"/>
    <mergeCell ref="C9:C10"/>
    <mergeCell ref="D6:D8"/>
    <mergeCell ref="D9:D10"/>
    <mergeCell ref="E6:E7"/>
    <mergeCell ref="F3:F4"/>
    <mergeCell ref="F6:F8"/>
    <mergeCell ref="F9:F10"/>
    <mergeCell ref="G3:G4"/>
    <mergeCell ref="G6:G8"/>
    <mergeCell ref="G9:G10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2" sqref="F2:F3"/>
    </sheetView>
  </sheetViews>
  <sheetFormatPr defaultColWidth="8.88888888888889" defaultRowHeight="14.4" outlineLevelRow="2" outlineLevelCol="5"/>
  <cols>
    <col min="1" max="1" width="5.22222222222222" customWidth="1"/>
    <col min="2" max="2" width="7.44444444444444" customWidth="1"/>
    <col min="3" max="3" width="14" customWidth="1"/>
    <col min="4" max="4" width="20.6666666666667" customWidth="1"/>
    <col min="5" max="5" width="27.3333333333333" customWidth="1"/>
  </cols>
  <sheetData>
    <row r="1" ht="18.15" spans="1:6">
      <c r="A1" s="13" t="s">
        <v>56</v>
      </c>
      <c r="B1" s="13" t="s">
        <v>286</v>
      </c>
      <c r="C1" s="13" t="s">
        <v>287</v>
      </c>
      <c r="D1" s="13" t="s">
        <v>57</v>
      </c>
      <c r="E1" s="14" t="s">
        <v>288</v>
      </c>
      <c r="F1" s="15" t="s">
        <v>289</v>
      </c>
    </row>
    <row r="2" ht="36.3" customHeight="1" spans="1:6">
      <c r="A2" s="13">
        <v>1</v>
      </c>
      <c r="B2" s="13" t="s">
        <v>290</v>
      </c>
      <c r="C2" s="13">
        <v>92</v>
      </c>
      <c r="D2" s="16" t="s">
        <v>291</v>
      </c>
      <c r="E2" s="14" t="s">
        <v>292</v>
      </c>
      <c r="F2" s="17" t="s">
        <v>293</v>
      </c>
    </row>
    <row r="3" ht="18.15" spans="1:6">
      <c r="A3" s="13"/>
      <c r="B3" s="13"/>
      <c r="C3" s="13"/>
      <c r="D3" s="18" t="s">
        <v>294</v>
      </c>
      <c r="E3" s="14"/>
      <c r="F3" s="19"/>
    </row>
  </sheetData>
  <mergeCells count="5">
    <mergeCell ref="A2:A3"/>
    <mergeCell ref="B2:B3"/>
    <mergeCell ref="C2:C3"/>
    <mergeCell ref="E2:E3"/>
    <mergeCell ref="F2:F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40"/>
  <sheetViews>
    <sheetView workbookViewId="0">
      <selection activeCell="N40" sqref="N40"/>
    </sheetView>
  </sheetViews>
  <sheetFormatPr defaultColWidth="9" defaultRowHeight="14.4"/>
  <cols>
    <col min="2" max="2" width="11.6296296296296"/>
    <col min="3" max="4" width="12.6296296296296"/>
    <col min="5" max="7" width="14.1296296296296"/>
    <col min="8" max="8" width="11.6296296296296"/>
    <col min="9" max="13" width="14.1296296296296"/>
    <col min="14" max="14" width="12.8796296296296"/>
    <col min="15" max="15" width="12.6296296296296"/>
  </cols>
  <sheetData>
    <row r="2" spans="1:14">
      <c r="A2" s="2" t="s">
        <v>295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2"/>
    </row>
    <row r="3" s="1" customFormat="1" spans="1:14">
      <c r="A3" s="4" t="s">
        <v>50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21</v>
      </c>
    </row>
    <row r="4" spans="1:14">
      <c r="A4" s="5" t="s">
        <v>51</v>
      </c>
      <c r="B4" s="5"/>
      <c r="C4" s="5"/>
      <c r="D4" s="5"/>
      <c r="E4" s="5"/>
      <c r="F4" s="5"/>
      <c r="G4" s="5"/>
      <c r="H4" s="5">
        <v>400</v>
      </c>
      <c r="I4" s="5"/>
      <c r="J4" s="5">
        <v>1731.37</v>
      </c>
      <c r="K4" s="5">
        <v>4230.32</v>
      </c>
      <c r="L4" s="5">
        <v>500</v>
      </c>
      <c r="M4" s="5"/>
      <c r="N4" s="4">
        <v>6861.69</v>
      </c>
    </row>
    <row r="5" spans="1:14">
      <c r="A5" s="5" t="s">
        <v>52</v>
      </c>
      <c r="B5" s="5"/>
      <c r="C5" s="5"/>
      <c r="D5" s="5"/>
      <c r="E5" s="5"/>
      <c r="F5" s="5">
        <v>1765</v>
      </c>
      <c r="G5" s="5">
        <v>2113</v>
      </c>
      <c r="H5" s="5">
        <v>8004.41</v>
      </c>
      <c r="I5" s="5">
        <v>9045.92</v>
      </c>
      <c r="J5" s="5">
        <v>14182.23</v>
      </c>
      <c r="K5" s="5">
        <v>32083.54</v>
      </c>
      <c r="L5" s="5">
        <v>30909.84</v>
      </c>
      <c r="M5" s="5">
        <v>16808.25</v>
      </c>
      <c r="N5" s="4">
        <v>114912.19</v>
      </c>
    </row>
    <row r="6" spans="1:14">
      <c r="A6" s="5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4"/>
    </row>
    <row r="7" spans="1:14">
      <c r="A7" s="5" t="s">
        <v>54</v>
      </c>
      <c r="B7" s="5"/>
      <c r="C7" s="5"/>
      <c r="D7" s="5"/>
      <c r="E7" s="5">
        <v>770</v>
      </c>
      <c r="F7" s="5"/>
      <c r="G7" s="5">
        <v>1300</v>
      </c>
      <c r="H7" s="5">
        <v>1443</v>
      </c>
      <c r="I7" s="5"/>
      <c r="J7" s="5">
        <v>750</v>
      </c>
      <c r="K7" s="5"/>
      <c r="L7" s="5">
        <v>2150</v>
      </c>
      <c r="M7" s="5">
        <v>150</v>
      </c>
      <c r="N7" s="4">
        <v>6563</v>
      </c>
    </row>
    <row r="8" spans="1:14">
      <c r="A8" s="5" t="s">
        <v>55</v>
      </c>
      <c r="B8" s="5"/>
      <c r="C8" s="5"/>
      <c r="D8" s="5"/>
      <c r="E8" s="5"/>
      <c r="F8" s="5"/>
      <c r="G8" s="5">
        <v>840.61</v>
      </c>
      <c r="H8" s="5">
        <v>1114</v>
      </c>
      <c r="I8" s="5"/>
      <c r="J8" s="5">
        <v>60</v>
      </c>
      <c r="K8" s="5"/>
      <c r="L8" s="5"/>
      <c r="M8" s="5"/>
      <c r="N8" s="4">
        <v>2014.61</v>
      </c>
    </row>
    <row r="9" spans="1:14">
      <c r="A9" s="5" t="s">
        <v>22</v>
      </c>
      <c r="B9" s="5"/>
      <c r="C9" s="5"/>
      <c r="D9" s="5"/>
      <c r="E9" s="5"/>
      <c r="F9" s="5"/>
      <c r="G9" s="5">
        <v>200</v>
      </c>
      <c r="H9" s="5"/>
      <c r="I9" s="5"/>
      <c r="J9" s="5"/>
      <c r="K9" s="5"/>
      <c r="L9" s="5"/>
      <c r="M9" s="5"/>
      <c r="N9" s="4">
        <v>200</v>
      </c>
    </row>
    <row r="10" spans="1:14">
      <c r="A10" s="4" t="s">
        <v>21</v>
      </c>
      <c r="B10" s="6">
        <f>SUM(B4:B9)</f>
        <v>0</v>
      </c>
      <c r="C10" s="6">
        <f t="shared" ref="C10:N10" si="0">SUM(C4:C9)</f>
        <v>0</v>
      </c>
      <c r="D10" s="6">
        <f t="shared" si="0"/>
        <v>0</v>
      </c>
      <c r="E10" s="6">
        <f t="shared" si="0"/>
        <v>770</v>
      </c>
      <c r="F10" s="6">
        <f t="shared" si="0"/>
        <v>1765</v>
      </c>
      <c r="G10" s="6">
        <f t="shared" si="0"/>
        <v>4453.61</v>
      </c>
      <c r="H10" s="6">
        <f t="shared" si="0"/>
        <v>10961.41</v>
      </c>
      <c r="I10" s="6">
        <f t="shared" si="0"/>
        <v>9045.92</v>
      </c>
      <c r="J10" s="6">
        <f t="shared" si="0"/>
        <v>16723.6</v>
      </c>
      <c r="K10" s="6">
        <f t="shared" si="0"/>
        <v>36313.86</v>
      </c>
      <c r="L10" s="6">
        <f t="shared" si="0"/>
        <v>33559.84</v>
      </c>
      <c r="M10" s="6">
        <f t="shared" si="0"/>
        <v>16958.25</v>
      </c>
      <c r="N10" s="6">
        <f t="shared" si="0"/>
        <v>130551.49</v>
      </c>
    </row>
    <row r="11" spans="1:14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>
      <c r="A12" s="4" t="s">
        <v>296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4" t="s">
        <v>50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  <c r="J13" s="4" t="s">
        <v>9</v>
      </c>
      <c r="K13" s="4" t="s">
        <v>10</v>
      </c>
      <c r="L13" s="4" t="s">
        <v>11</v>
      </c>
      <c r="M13" s="4" t="s">
        <v>12</v>
      </c>
      <c r="N13" s="4" t="s">
        <v>21</v>
      </c>
    </row>
    <row r="14" spans="1:14">
      <c r="A14" s="7" t="s">
        <v>51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>
      <c r="A15" s="5" t="s">
        <v>52</v>
      </c>
      <c r="B15" s="8"/>
      <c r="C15" s="8"/>
      <c r="D15" s="8"/>
      <c r="E15" s="8"/>
      <c r="F15" s="8">
        <v>1027.02</v>
      </c>
      <c r="G15" s="8">
        <v>4006.80436</v>
      </c>
      <c r="H15" s="8">
        <v>520.31</v>
      </c>
      <c r="I15" s="8">
        <v>5010.02393</v>
      </c>
      <c r="J15" s="8"/>
      <c r="K15" s="8"/>
      <c r="L15" s="8">
        <v>7000.6857</v>
      </c>
      <c r="M15" s="8">
        <v>2825.06804</v>
      </c>
      <c r="N15" s="10">
        <v>20389.91203</v>
      </c>
    </row>
    <row r="16" spans="1:14">
      <c r="A16" s="5" t="s">
        <v>53</v>
      </c>
      <c r="B16" s="8"/>
      <c r="C16" s="8"/>
      <c r="D16" s="8"/>
      <c r="E16" s="8">
        <v>360.54</v>
      </c>
      <c r="F16" s="8"/>
      <c r="G16" s="8"/>
      <c r="H16" s="8"/>
      <c r="I16" s="8"/>
      <c r="J16" s="8"/>
      <c r="K16" s="8"/>
      <c r="L16" s="8"/>
      <c r="M16" s="8"/>
      <c r="N16" s="10">
        <v>360.54</v>
      </c>
    </row>
    <row r="17" spans="1:14">
      <c r="A17" s="5" t="s">
        <v>54</v>
      </c>
      <c r="B17" s="8"/>
      <c r="C17" s="8">
        <v>1208.06</v>
      </c>
      <c r="D17" s="8">
        <v>16.02</v>
      </c>
      <c r="E17" s="8">
        <v>106.991</v>
      </c>
      <c r="F17" s="8">
        <v>80.1</v>
      </c>
      <c r="G17" s="8">
        <v>80.1</v>
      </c>
      <c r="H17" s="8"/>
      <c r="I17" s="8">
        <v>883.55102</v>
      </c>
      <c r="J17" s="8">
        <v>1921.10324</v>
      </c>
      <c r="K17" s="8">
        <v>5280.34821</v>
      </c>
      <c r="L17" s="8">
        <v>2024.40324</v>
      </c>
      <c r="M17" s="8">
        <v>1667.68162</v>
      </c>
      <c r="N17" s="10">
        <v>13268.35833</v>
      </c>
    </row>
    <row r="18" spans="1:14">
      <c r="A18" s="5" t="s">
        <v>55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0"/>
    </row>
    <row r="19" spans="1:14">
      <c r="A19" s="5" t="s">
        <v>22</v>
      </c>
      <c r="B19" s="8"/>
      <c r="C19" s="8"/>
      <c r="D19" s="8"/>
      <c r="E19" s="8"/>
      <c r="F19" s="8">
        <v>535.72977</v>
      </c>
      <c r="G19" s="8">
        <v>766.35</v>
      </c>
      <c r="H19" s="8"/>
      <c r="I19" s="8"/>
      <c r="J19" s="8">
        <v>207.42</v>
      </c>
      <c r="K19" s="8">
        <v>93</v>
      </c>
      <c r="L19" s="8"/>
      <c r="M19" s="8"/>
      <c r="N19" s="10">
        <v>1602.49977</v>
      </c>
    </row>
    <row r="20" s="1" customFormat="1" spans="1:14">
      <c r="A20" s="9" t="s">
        <v>21</v>
      </c>
      <c r="B20" s="10">
        <f>SUM(B14:B19)</f>
        <v>0</v>
      </c>
      <c r="C20" s="10">
        <f t="shared" ref="C20:N20" si="1">SUM(C14:C19)</f>
        <v>1208.06</v>
      </c>
      <c r="D20" s="10">
        <f t="shared" si="1"/>
        <v>16.02</v>
      </c>
      <c r="E20" s="10">
        <f t="shared" si="1"/>
        <v>467.531</v>
      </c>
      <c r="F20" s="10">
        <f t="shared" si="1"/>
        <v>1642.84977</v>
      </c>
      <c r="G20" s="10">
        <f t="shared" si="1"/>
        <v>4853.25436</v>
      </c>
      <c r="H20" s="10">
        <f t="shared" si="1"/>
        <v>520.31</v>
      </c>
      <c r="I20" s="10">
        <f t="shared" si="1"/>
        <v>5893.57495</v>
      </c>
      <c r="J20" s="10">
        <f t="shared" si="1"/>
        <v>2128.52324</v>
      </c>
      <c r="K20" s="10">
        <f t="shared" si="1"/>
        <v>5373.34821</v>
      </c>
      <c r="L20" s="10">
        <f t="shared" si="1"/>
        <v>9025.08894</v>
      </c>
      <c r="M20" s="10">
        <f t="shared" si="1"/>
        <v>4492.74966</v>
      </c>
      <c r="N20" s="10">
        <f t="shared" si="1"/>
        <v>35621.31013</v>
      </c>
    </row>
    <row r="22" spans="1:14">
      <c r="A22" s="7" t="s">
        <v>51</v>
      </c>
      <c r="B22" s="8">
        <f>B4+B14</f>
        <v>0</v>
      </c>
      <c r="C22" s="8">
        <f t="shared" ref="C22:N22" si="2">C4+C14</f>
        <v>0</v>
      </c>
      <c r="D22" s="8">
        <f t="shared" si="2"/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400</v>
      </c>
      <c r="I22" s="8">
        <f t="shared" si="2"/>
        <v>0</v>
      </c>
      <c r="J22" s="8">
        <f t="shared" si="2"/>
        <v>1731.37</v>
      </c>
      <c r="K22" s="8">
        <f t="shared" si="2"/>
        <v>4230.32</v>
      </c>
      <c r="L22" s="8">
        <f t="shared" si="2"/>
        <v>500</v>
      </c>
      <c r="M22" s="8">
        <f t="shared" si="2"/>
        <v>0</v>
      </c>
      <c r="N22" s="8">
        <f t="shared" si="2"/>
        <v>6861.69</v>
      </c>
    </row>
    <row r="23" spans="1:14">
      <c r="A23" s="5" t="s">
        <v>52</v>
      </c>
      <c r="B23" s="8">
        <f t="shared" ref="B23:N23" si="3">B5+B15</f>
        <v>0</v>
      </c>
      <c r="C23" s="8">
        <f t="shared" si="3"/>
        <v>0</v>
      </c>
      <c r="D23" s="8">
        <f t="shared" si="3"/>
        <v>0</v>
      </c>
      <c r="E23" s="8">
        <f t="shared" si="3"/>
        <v>0</v>
      </c>
      <c r="F23" s="8">
        <f t="shared" si="3"/>
        <v>2792.02</v>
      </c>
      <c r="G23" s="8">
        <f t="shared" si="3"/>
        <v>6119.80436</v>
      </c>
      <c r="H23" s="8">
        <f t="shared" si="3"/>
        <v>8524.72</v>
      </c>
      <c r="I23" s="8">
        <f t="shared" si="3"/>
        <v>14055.94393</v>
      </c>
      <c r="J23" s="8">
        <f t="shared" si="3"/>
        <v>14182.23</v>
      </c>
      <c r="K23" s="8">
        <f t="shared" si="3"/>
        <v>32083.54</v>
      </c>
      <c r="L23" s="8">
        <f t="shared" si="3"/>
        <v>37910.5257</v>
      </c>
      <c r="M23" s="8">
        <f t="shared" si="3"/>
        <v>19633.31804</v>
      </c>
      <c r="N23" s="8">
        <f t="shared" si="3"/>
        <v>135302.10203</v>
      </c>
    </row>
    <row r="24" spans="1:14">
      <c r="A24" s="5" t="s">
        <v>53</v>
      </c>
      <c r="B24" s="8">
        <f t="shared" ref="B24:N24" si="4">B6+B16</f>
        <v>0</v>
      </c>
      <c r="C24" s="8">
        <f t="shared" si="4"/>
        <v>0</v>
      </c>
      <c r="D24" s="8">
        <f t="shared" si="4"/>
        <v>0</v>
      </c>
      <c r="E24" s="8">
        <f t="shared" si="4"/>
        <v>360.54</v>
      </c>
      <c r="F24" s="8">
        <f t="shared" si="4"/>
        <v>0</v>
      </c>
      <c r="G24" s="8">
        <f t="shared" si="4"/>
        <v>0</v>
      </c>
      <c r="H24" s="8">
        <f t="shared" si="4"/>
        <v>0</v>
      </c>
      <c r="I24" s="8">
        <f t="shared" si="4"/>
        <v>0</v>
      </c>
      <c r="J24" s="8">
        <f t="shared" si="4"/>
        <v>0</v>
      </c>
      <c r="K24" s="8">
        <f t="shared" si="4"/>
        <v>0</v>
      </c>
      <c r="L24" s="8">
        <f t="shared" si="4"/>
        <v>0</v>
      </c>
      <c r="M24" s="8">
        <f t="shared" si="4"/>
        <v>0</v>
      </c>
      <c r="N24" s="8">
        <f t="shared" si="4"/>
        <v>360.54</v>
      </c>
    </row>
    <row r="25" spans="1:14">
      <c r="A25" s="5" t="s">
        <v>54</v>
      </c>
      <c r="B25" s="8">
        <f t="shared" ref="B25:N25" si="5">B7+B17</f>
        <v>0</v>
      </c>
      <c r="C25" s="8">
        <f t="shared" si="5"/>
        <v>1208.06</v>
      </c>
      <c r="D25" s="8">
        <f t="shared" si="5"/>
        <v>16.02</v>
      </c>
      <c r="E25" s="8">
        <f t="shared" si="5"/>
        <v>876.991</v>
      </c>
      <c r="F25" s="8">
        <f t="shared" si="5"/>
        <v>80.1</v>
      </c>
      <c r="G25" s="8">
        <f t="shared" si="5"/>
        <v>1380.1</v>
      </c>
      <c r="H25" s="8">
        <f t="shared" si="5"/>
        <v>1443</v>
      </c>
      <c r="I25" s="8">
        <f t="shared" si="5"/>
        <v>883.55102</v>
      </c>
      <c r="J25" s="8">
        <f t="shared" si="5"/>
        <v>2671.10324</v>
      </c>
      <c r="K25" s="8">
        <f t="shared" si="5"/>
        <v>5280.34821</v>
      </c>
      <c r="L25" s="8">
        <f t="shared" si="5"/>
        <v>4174.40324</v>
      </c>
      <c r="M25" s="8">
        <f t="shared" si="5"/>
        <v>1817.68162</v>
      </c>
      <c r="N25" s="8">
        <f t="shared" si="5"/>
        <v>19831.35833</v>
      </c>
    </row>
    <row r="26" spans="1:14">
      <c r="A26" s="5" t="s">
        <v>55</v>
      </c>
      <c r="B26" s="8">
        <f t="shared" ref="B26:N26" si="6">B8+B18</f>
        <v>0</v>
      </c>
      <c r="C26" s="8">
        <f t="shared" si="6"/>
        <v>0</v>
      </c>
      <c r="D26" s="8">
        <f t="shared" si="6"/>
        <v>0</v>
      </c>
      <c r="E26" s="8">
        <f t="shared" si="6"/>
        <v>0</v>
      </c>
      <c r="F26" s="8">
        <f t="shared" si="6"/>
        <v>0</v>
      </c>
      <c r="G26" s="8">
        <f t="shared" si="6"/>
        <v>840.61</v>
      </c>
      <c r="H26" s="8">
        <f t="shared" si="6"/>
        <v>1114</v>
      </c>
      <c r="I26" s="8">
        <f t="shared" si="6"/>
        <v>0</v>
      </c>
      <c r="J26" s="8">
        <f t="shared" si="6"/>
        <v>60</v>
      </c>
      <c r="K26" s="8">
        <f t="shared" si="6"/>
        <v>0</v>
      </c>
      <c r="L26" s="8">
        <f t="shared" si="6"/>
        <v>0</v>
      </c>
      <c r="M26" s="8">
        <f t="shared" si="6"/>
        <v>0</v>
      </c>
      <c r="N26" s="8">
        <f t="shared" si="6"/>
        <v>2014.61</v>
      </c>
    </row>
    <row r="27" spans="1:14">
      <c r="A27" s="5" t="s">
        <v>22</v>
      </c>
      <c r="B27" s="8">
        <f t="shared" ref="B27:N27" si="7">B9+B19</f>
        <v>0</v>
      </c>
      <c r="C27" s="8">
        <f t="shared" si="7"/>
        <v>0</v>
      </c>
      <c r="D27" s="8">
        <f t="shared" si="7"/>
        <v>0</v>
      </c>
      <c r="E27" s="8">
        <f t="shared" si="7"/>
        <v>0</v>
      </c>
      <c r="F27" s="8">
        <f t="shared" si="7"/>
        <v>535.72977</v>
      </c>
      <c r="G27" s="8">
        <f t="shared" si="7"/>
        <v>966.35</v>
      </c>
      <c r="H27" s="8">
        <f t="shared" si="7"/>
        <v>0</v>
      </c>
      <c r="I27" s="8">
        <f t="shared" si="7"/>
        <v>0</v>
      </c>
      <c r="J27" s="8">
        <f t="shared" si="7"/>
        <v>207.42</v>
      </c>
      <c r="K27" s="8">
        <f t="shared" si="7"/>
        <v>93</v>
      </c>
      <c r="L27" s="8">
        <f t="shared" si="7"/>
        <v>0</v>
      </c>
      <c r="M27" s="8">
        <f t="shared" si="7"/>
        <v>0</v>
      </c>
      <c r="N27" s="8">
        <f t="shared" si="7"/>
        <v>1802.49977</v>
      </c>
    </row>
    <row r="28" s="1" customFormat="1" spans="1:14">
      <c r="A28" s="9" t="s">
        <v>21</v>
      </c>
      <c r="B28" s="11">
        <f t="shared" ref="B28:N28" si="8">B10+B20</f>
        <v>0</v>
      </c>
      <c r="C28" s="11">
        <f t="shared" si="8"/>
        <v>1208.06</v>
      </c>
      <c r="D28" s="11">
        <f t="shared" si="8"/>
        <v>16.02</v>
      </c>
      <c r="E28" s="11">
        <f t="shared" si="8"/>
        <v>1237.531</v>
      </c>
      <c r="F28" s="11">
        <f t="shared" si="8"/>
        <v>3407.84977</v>
      </c>
      <c r="G28" s="11">
        <f t="shared" si="8"/>
        <v>9306.86436</v>
      </c>
      <c r="H28" s="11">
        <f t="shared" si="8"/>
        <v>11481.72</v>
      </c>
      <c r="I28" s="11">
        <f t="shared" si="8"/>
        <v>14939.49495</v>
      </c>
      <c r="J28" s="11">
        <f t="shared" si="8"/>
        <v>18852.12324</v>
      </c>
      <c r="K28" s="11">
        <f t="shared" si="8"/>
        <v>41687.20821</v>
      </c>
      <c r="L28" s="11">
        <f t="shared" si="8"/>
        <v>42584.92894</v>
      </c>
      <c r="M28" s="11">
        <f t="shared" si="8"/>
        <v>21450.99966</v>
      </c>
      <c r="N28" s="11">
        <f t="shared" si="8"/>
        <v>166172.80013</v>
      </c>
    </row>
    <row r="31" spans="1:14">
      <c r="A31" s="4" t="s">
        <v>49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 t="s">
        <v>50</v>
      </c>
      <c r="B32" s="4" t="s">
        <v>1</v>
      </c>
      <c r="C32" s="4" t="s">
        <v>2</v>
      </c>
      <c r="D32" s="4" t="s">
        <v>3</v>
      </c>
      <c r="E32" s="4" t="s">
        <v>4</v>
      </c>
      <c r="F32" s="4" t="s">
        <v>5</v>
      </c>
      <c r="G32" s="4" t="s">
        <v>6</v>
      </c>
      <c r="H32" s="4" t="s">
        <v>7</v>
      </c>
      <c r="I32" s="4" t="s">
        <v>8</v>
      </c>
      <c r="J32" s="4" t="s">
        <v>9</v>
      </c>
      <c r="K32" s="4" t="s">
        <v>10</v>
      </c>
      <c r="L32" s="4" t="s">
        <v>11</v>
      </c>
      <c r="M32" s="4" t="s">
        <v>12</v>
      </c>
      <c r="N32" s="4" t="s">
        <v>21</v>
      </c>
    </row>
    <row r="33" spans="1:14">
      <c r="A33" s="7" t="s">
        <v>51</v>
      </c>
      <c r="B33" s="8"/>
      <c r="C33" s="8"/>
      <c r="D33" s="8"/>
      <c r="E33" s="8"/>
      <c r="F33" s="8"/>
      <c r="G33" s="8"/>
      <c r="H33" s="8">
        <v>400</v>
      </c>
      <c r="I33" s="8"/>
      <c r="J33" s="8">
        <v>1731.37</v>
      </c>
      <c r="K33" s="8">
        <v>4230.32</v>
      </c>
      <c r="L33" s="8">
        <v>500</v>
      </c>
      <c r="M33" s="8"/>
      <c r="N33" s="8">
        <v>6861.69</v>
      </c>
    </row>
    <row r="34" spans="1:14">
      <c r="A34" s="5" t="s">
        <v>52</v>
      </c>
      <c r="B34" s="8"/>
      <c r="C34" s="8"/>
      <c r="D34" s="8"/>
      <c r="E34" s="8"/>
      <c r="F34" s="8">
        <v>2792.02</v>
      </c>
      <c r="G34" s="8">
        <v>6119.80436</v>
      </c>
      <c r="H34" s="8">
        <v>8524.72</v>
      </c>
      <c r="I34" s="8">
        <v>14055.94393</v>
      </c>
      <c r="J34" s="8">
        <v>14182.23</v>
      </c>
      <c r="K34" s="8">
        <v>32083.54</v>
      </c>
      <c r="L34" s="8">
        <v>37910.5257</v>
      </c>
      <c r="M34" s="8">
        <v>19633.31804</v>
      </c>
      <c r="N34" s="8">
        <v>135302.10203</v>
      </c>
    </row>
    <row r="35" spans="1:14">
      <c r="A35" s="5" t="s">
        <v>53</v>
      </c>
      <c r="B35" s="8"/>
      <c r="C35" s="8"/>
      <c r="D35" s="8"/>
      <c r="E35" s="8">
        <v>360.54</v>
      </c>
      <c r="F35" s="8"/>
      <c r="G35" s="8"/>
      <c r="H35" s="8"/>
      <c r="I35" s="8"/>
      <c r="J35" s="8"/>
      <c r="K35" s="8"/>
      <c r="L35" s="8"/>
      <c r="M35" s="8"/>
      <c r="N35" s="8">
        <v>360.54</v>
      </c>
    </row>
    <row r="36" spans="1:14">
      <c r="A36" s="5" t="s">
        <v>54</v>
      </c>
      <c r="B36" s="8"/>
      <c r="C36" s="8">
        <v>1208.06</v>
      </c>
      <c r="D36" s="8">
        <v>16.02</v>
      </c>
      <c r="E36" s="8">
        <v>876.991</v>
      </c>
      <c r="F36" s="8">
        <v>80.1</v>
      </c>
      <c r="G36" s="8">
        <v>1380.1</v>
      </c>
      <c r="H36" s="8">
        <v>1443</v>
      </c>
      <c r="I36" s="8">
        <v>883.55102</v>
      </c>
      <c r="J36" s="8">
        <v>2671.10324</v>
      </c>
      <c r="K36" s="8">
        <v>5280.34821</v>
      </c>
      <c r="L36" s="8">
        <v>4174.40324</v>
      </c>
      <c r="M36" s="8">
        <v>1817.68162</v>
      </c>
      <c r="N36" s="8">
        <v>19831.35833</v>
      </c>
    </row>
    <row r="37" spans="1:14">
      <c r="A37" s="5" t="s">
        <v>55</v>
      </c>
      <c r="B37" s="8"/>
      <c r="C37" s="8"/>
      <c r="D37" s="8"/>
      <c r="E37" s="8"/>
      <c r="F37" s="8"/>
      <c r="G37" s="8">
        <v>840.61</v>
      </c>
      <c r="H37" s="8">
        <v>1114</v>
      </c>
      <c r="I37" s="8"/>
      <c r="J37" s="8">
        <v>60</v>
      </c>
      <c r="K37" s="8"/>
      <c r="L37" s="8"/>
      <c r="M37" s="8"/>
      <c r="N37" s="8">
        <v>2014.61</v>
      </c>
    </row>
    <row r="38" spans="1:14">
      <c r="A38" s="5" t="s">
        <v>22</v>
      </c>
      <c r="B38" s="8"/>
      <c r="C38" s="8"/>
      <c r="D38" s="8"/>
      <c r="E38" s="8"/>
      <c r="F38" s="8">
        <v>535.72977</v>
      </c>
      <c r="G38" s="8">
        <v>966.35</v>
      </c>
      <c r="H38" s="8"/>
      <c r="I38" s="8"/>
      <c r="J38" s="8">
        <v>207.42</v>
      </c>
      <c r="K38" s="8">
        <v>93</v>
      </c>
      <c r="L38" s="8"/>
      <c r="M38" s="8"/>
      <c r="N38" s="8">
        <v>1802.49977</v>
      </c>
    </row>
    <row r="39" spans="1:14">
      <c r="A39" s="5" t="s">
        <v>45</v>
      </c>
      <c r="B39" s="8">
        <v>29900.29</v>
      </c>
      <c r="C39" s="8">
        <v>11051.6</v>
      </c>
      <c r="D39" s="8">
        <v>52478.56</v>
      </c>
      <c r="E39" s="8">
        <v>10991.5928214286</v>
      </c>
      <c r="F39" s="8">
        <v>73426.84</v>
      </c>
      <c r="G39" s="8">
        <v>54782.62</v>
      </c>
      <c r="H39" s="8">
        <v>23465.18</v>
      </c>
      <c r="I39" s="8">
        <v>9543.3</v>
      </c>
      <c r="J39" s="8">
        <v>20354.92</v>
      </c>
      <c r="K39" s="8">
        <v>17770.64</v>
      </c>
      <c r="L39" s="8">
        <v>28837.18</v>
      </c>
      <c r="M39" s="8">
        <v>18428.96</v>
      </c>
      <c r="N39" s="8">
        <v>351031.682821429</v>
      </c>
    </row>
    <row r="40" spans="1:14">
      <c r="A40" s="11" t="s">
        <v>21</v>
      </c>
      <c r="B40" s="11">
        <f>SUM(B33:B39)</f>
        <v>29900.29</v>
      </c>
      <c r="C40" s="11">
        <f t="shared" ref="C40:N40" si="9">SUM(C33:C39)</f>
        <v>12259.66</v>
      </c>
      <c r="D40" s="11">
        <f t="shared" si="9"/>
        <v>52494.58</v>
      </c>
      <c r="E40" s="11">
        <f t="shared" si="9"/>
        <v>12229.1238214286</v>
      </c>
      <c r="F40" s="11">
        <f t="shared" si="9"/>
        <v>76834.68977</v>
      </c>
      <c r="G40" s="11">
        <f t="shared" si="9"/>
        <v>64089.48436</v>
      </c>
      <c r="H40" s="11">
        <f t="shared" si="9"/>
        <v>34946.9</v>
      </c>
      <c r="I40" s="11">
        <f t="shared" si="9"/>
        <v>24482.79495</v>
      </c>
      <c r="J40" s="11">
        <f t="shared" si="9"/>
        <v>39207.04324</v>
      </c>
      <c r="K40" s="11">
        <f t="shared" si="9"/>
        <v>59457.84821</v>
      </c>
      <c r="L40" s="11">
        <f t="shared" si="9"/>
        <v>71422.10894</v>
      </c>
      <c r="M40" s="11">
        <f t="shared" si="9"/>
        <v>39879.95966</v>
      </c>
      <c r="N40" s="11">
        <f t="shared" si="9"/>
        <v>517204.482951429</v>
      </c>
    </row>
  </sheetData>
  <mergeCells count="3">
    <mergeCell ref="A2:N2"/>
    <mergeCell ref="A12:N12"/>
    <mergeCell ref="A31:N3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各市场索赔费用</vt:lpstr>
      <vt:lpstr>小循环</vt:lpstr>
      <vt:lpstr>欧曼质量问题</vt:lpstr>
      <vt:lpstr>H6质量问题</vt:lpstr>
      <vt:lpstr>轻卡市场</vt:lpstr>
      <vt:lpstr>无忧换挡扶手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质量管理部郑金玉19831788698</cp:lastModifiedBy>
  <dcterms:created xsi:type="dcterms:W3CDTF">2023-05-12T11:15:00Z</dcterms:created>
  <dcterms:modified xsi:type="dcterms:W3CDTF">2024-02-04T05:46:15Z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DF542F0FBEE5443D95725295ADE99752_13</vt:lpwstr>
  </property>
</Properties>
</file>