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价格协议" sheetId="3" r:id="rId1"/>
    <sheet name="物料价格对比表" sheetId="2" r:id="rId2"/>
    <sheet name="物料价格核算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<sst xmlns="http://schemas.openxmlformats.org/spreadsheetml/2006/main" count="100" uniqueCount="70">
  <si>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t>零部件采购价格协议</t>
  </si>
  <si>
    <r>
      <t xml:space="preserve">                              协议编号：WF</t>
    </r>
    <r>
      <rPr>
        <b/>
        <sz val="12"/>
        <rFont val="宋体"/>
        <charset val="134"/>
      </rPr>
      <t>-2024-CG-05-02</t>
    </r>
  </si>
  <si>
    <r>
      <t>甲方：</t>
    </r>
    <r>
      <rPr>
        <sz val="12"/>
        <rFont val="宋体"/>
        <charset val="134"/>
        <scheme val="major"/>
      </rPr>
      <t>潍坊光华荣昌汽车技术有限公司</t>
    </r>
  </si>
  <si>
    <t>乙方：山东晟泽工贸发展有限公司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</si>
  <si>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</si>
  <si>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</si>
  <si>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</si>
  <si>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</si>
  <si>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</si>
  <si>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</si>
  <si>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>未税产品价格</t>
  </si>
  <si>
    <t>含税产品价格</t>
  </si>
  <si>
    <t>备注</t>
  </si>
  <si>
    <t>2024年</t>
  </si>
  <si>
    <t>SBS0010071</t>
  </si>
  <si>
    <t>安全带出口罩壳-中期</t>
  </si>
  <si>
    <t>件</t>
  </si>
  <si>
    <t>SBS0010075</t>
  </si>
  <si>
    <t>乘客座椅左装饰罩-中期</t>
  </si>
  <si>
    <t>SBS0010076</t>
  </si>
  <si>
    <t>乘客座椅右装饰罩-中期</t>
  </si>
  <si>
    <t>SLT0000400</t>
  </si>
  <si>
    <t>乘客座椅左装饰罩20</t>
  </si>
  <si>
    <t>SLT0000411</t>
  </si>
  <si>
    <t>乘客座椅右装饰罩21</t>
  </si>
  <si>
    <t>SLT0000500</t>
  </si>
  <si>
    <t>K1安全带罩壳（蒙派克出口罩壳）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</si>
  <si>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</si>
  <si>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</si>
  <si>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</si>
  <si>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</si>
  <si>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</si>
  <si>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</si>
  <si>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</si>
  <si>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</si>
  <si>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</si>
  <si>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</si>
  <si>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QAD号码</t>
  </si>
  <si>
    <t>物料名称</t>
  </si>
  <si>
    <t>河北内部定价/未税</t>
  </si>
  <si>
    <t>山东晟泽报价/未税</t>
  </si>
  <si>
    <t>差价</t>
  </si>
  <si>
    <t>降幅</t>
  </si>
  <si>
    <t>序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</si>
  <si>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</si>
  <si>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</si>
  <si>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</si>
  <si>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</si>
  <si>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</si>
  <si>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</si>
  <si>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</si>
  <si>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</si>
  <si>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</si>
  <si>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</si>
  <si>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模腔数量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</si>
  <si>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</si>
  <si>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</si>
  <si>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</si>
  <si>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</si>
  <si>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</si>
  <si>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</si>
  <si>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</si>
  <si>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</si>
  <si>
    <t>未税价格</t>
  </si>
  <si>
    <t>号</t>
  </si>
  <si>
    <t>净重</t>
  </si>
  <si>
    <t>毛重</t>
  </si>
  <si>
    <t>PP-30</t>
  </si>
  <si>
    <t>120T</t>
  </si>
  <si>
    <t>600T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</si>
</sst>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  <numFmt numFmtId="180" formatCode="0.0000_ "/>
    <numFmt numFmtId="181" formatCode="0.0000_);[Red]\(0.0000\)"/>
    <numFmt numFmtId="182" formatCode="0.0000"/>
    <numFmt numFmtId="183" formatCode="0.0000_ ;[Red]\-0.0000\ "/>
  </numFmts>
  <fonts count="4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楷体"/>
      <charset val="134"/>
    </font>
    <font>
      <sz val="9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u/>
      <sz val="12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/>
  </cellStyleXfs>
  <cellXfs count="8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179" fontId="2" fillId="0" borderId="3" xfId="0" applyNumberFormat="1" applyFont="1" applyFill="1" applyBorder="1" applyAlignment="1">
      <alignment vertical="center"/>
    </xf>
    <xf numFmtId="177" fontId="1" fillId="0" borderId="3" xfId="1" applyNumberFormat="1" applyFont="1" applyBorder="1" applyAlignment="1">
      <alignment horizontal="center" vertical="center"/>
    </xf>
    <xf numFmtId="177" fontId="1" fillId="0" borderId="3" xfId="1" applyNumberFormat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3" xfId="1" applyNumberFormat="1" applyFont="1" applyBorder="1" applyAlignment="1">
      <alignment vertical="center"/>
    </xf>
    <xf numFmtId="177" fontId="4" fillId="0" borderId="3" xfId="1" applyNumberFormat="1" applyFont="1" applyBorder="1" applyAlignment="1">
      <alignment horizontal="center" vertical="center" wrapText="1"/>
    </xf>
    <xf numFmtId="177" fontId="4" fillId="0" borderId="3" xfId="1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80" fontId="3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6" fillId="0" borderId="0" xfId="49" applyFont="1">
      <alignment vertical="center"/>
    </xf>
    <xf numFmtId="0" fontId="7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8" fillId="2" borderId="0" xfId="49" applyFont="1" applyFill="1" applyAlignment="1">
      <alignment horizontal="center" vertical="center"/>
    </xf>
    <xf numFmtId="0" fontId="9" fillId="2" borderId="0" xfId="49" applyFont="1" applyFill="1" applyAlignment="1">
      <alignment horizontal="center" vertical="center"/>
    </xf>
    <xf numFmtId="0" fontId="10" fillId="2" borderId="0" xfId="49" applyFont="1" applyFill="1" applyAlignment="1">
      <alignment horizontal="left" vertical="center"/>
    </xf>
    <xf numFmtId="0" fontId="10" fillId="2" borderId="0" xfId="49" applyFont="1" applyFill="1" applyAlignment="1">
      <alignment horizontal="center" vertical="center"/>
    </xf>
    <xf numFmtId="0" fontId="10" fillId="2" borderId="0" xfId="49" applyFont="1" applyFill="1" applyAlignment="1">
      <alignment horizontal="left" vertical="center" wrapText="1"/>
    </xf>
    <xf numFmtId="0" fontId="10" fillId="2" borderId="0" xfId="49" applyFont="1" applyFill="1" applyAlignment="1">
      <alignment horizontal="center" vertical="center" wrapText="1"/>
    </xf>
    <xf numFmtId="0" fontId="10" fillId="2" borderId="0" xfId="49" applyFont="1" applyFill="1" applyAlignment="1">
      <alignment horizontal="left" vertical="center" shrinkToFit="1"/>
    </xf>
    <xf numFmtId="0" fontId="10" fillId="2" borderId="0" xfId="49" applyFont="1" applyFill="1" applyAlignment="1">
      <alignment horizontal="center" vertical="center" shrinkToFit="1"/>
    </xf>
    <xf numFmtId="0" fontId="11" fillId="2" borderId="3" xfId="49" applyFont="1" applyFill="1" applyBorder="1" applyAlignment="1">
      <alignment horizontal="center" vertical="center" wrapText="1"/>
    </xf>
    <xf numFmtId="49" fontId="12" fillId="2" borderId="3" xfId="49" applyNumberFormat="1" applyFont="1" applyFill="1" applyBorder="1" applyAlignment="1">
      <alignment horizontal="center" vertical="center" wrapText="1"/>
    </xf>
    <xf numFmtId="0" fontId="12" fillId="2" borderId="3" xfId="49" applyFont="1" applyFill="1" applyBorder="1" applyAlignment="1">
      <alignment horizontal="center" vertical="center" wrapText="1"/>
    </xf>
    <xf numFmtId="181" fontId="13" fillId="0" borderId="2" xfId="50" applyNumberFormat="1" applyFont="1" applyBorder="1" applyAlignment="1" applyProtection="1">
      <alignment horizontal="center" vertical="center" wrapText="1"/>
    </xf>
    <xf numFmtId="181" fontId="13" fillId="0" borderId="3" xfId="50" applyNumberFormat="1" applyFont="1" applyBorder="1" applyAlignment="1">
      <alignment horizontal="center" vertical="center" wrapText="1"/>
    </xf>
    <xf numFmtId="177" fontId="12" fillId="2" borderId="3" xfId="49" applyNumberFormat="1" applyFont="1" applyFill="1" applyBorder="1" applyAlignment="1">
      <alignment horizontal="center" vertical="center" shrinkToFit="1"/>
    </xf>
    <xf numFmtId="177" fontId="12" fillId="2" borderId="0" xfId="49" applyNumberFormat="1" applyFont="1" applyFill="1" applyAlignment="1">
      <alignment horizontal="center" vertical="center" shrinkToFit="1"/>
    </xf>
    <xf numFmtId="179" fontId="14" fillId="0" borderId="3" xfId="49" applyNumberFormat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82" fontId="15" fillId="0" borderId="3" xfId="51" applyNumberFormat="1" applyFont="1" applyBorder="1" applyAlignment="1">
      <alignment horizontal="center" vertical="center"/>
    </xf>
    <xf numFmtId="0" fontId="15" fillId="0" borderId="3" xfId="51" applyFont="1" applyBorder="1" applyAlignment="1">
      <alignment horizontal="center" vertical="center" wrapText="1"/>
    </xf>
    <xf numFmtId="183" fontId="6" fillId="0" borderId="0" xfId="49" applyNumberFormat="1" applyFont="1">
      <alignment vertical="center"/>
    </xf>
    <xf numFmtId="182" fontId="0" fillId="0" borderId="3" xfId="51" applyNumberFormat="1" applyFont="1" applyBorder="1" applyAlignment="1">
      <alignment horizontal="center" vertical="center"/>
    </xf>
    <xf numFmtId="0" fontId="10" fillId="0" borderId="5" xfId="49" applyFont="1" applyBorder="1" applyAlignment="1">
      <alignment horizontal="left" vertical="center" wrapText="1"/>
    </xf>
    <xf numFmtId="0" fontId="10" fillId="0" borderId="5" xfId="49" applyFont="1" applyBorder="1" applyAlignment="1">
      <alignment horizontal="center" vertical="center" wrapText="1"/>
    </xf>
    <xf numFmtId="0" fontId="10" fillId="0" borderId="0" xfId="49" applyFont="1" applyAlignment="1">
      <alignment vertical="center" wrapText="1"/>
    </xf>
    <xf numFmtId="0" fontId="10" fillId="0" borderId="0" xfId="49" applyFont="1" applyAlignment="1">
      <alignment horizontal="left" vertical="center" wrapText="1"/>
    </xf>
    <xf numFmtId="0" fontId="10" fillId="0" borderId="0" xfId="49" applyFont="1" applyAlignment="1">
      <alignment horizontal="center" vertical="center" wrapText="1"/>
    </xf>
    <xf numFmtId="0" fontId="16" fillId="0" borderId="0" xfId="49" applyFont="1" applyAlignment="1">
      <alignment vertical="center" wrapText="1"/>
    </xf>
    <xf numFmtId="0" fontId="10" fillId="0" borderId="0" xfId="49" applyFont="1">
      <alignment vertical="center"/>
    </xf>
    <xf numFmtId="49" fontId="9" fillId="0" borderId="0" xfId="49" applyNumberFormat="1" applyFont="1" applyAlignment="1">
      <alignment horizontal="center" vertical="center" wrapText="1"/>
    </xf>
    <xf numFmtId="181" fontId="10" fillId="0" borderId="0" xfId="49" applyNumberFormat="1" applyFont="1">
      <alignment vertical="center"/>
    </xf>
    <xf numFmtId="0" fontId="10" fillId="0" borderId="0" xfId="49" applyFont="1" applyAlignment="1">
      <alignment vertical="center" shrinkToFit="1"/>
    </xf>
    <xf numFmtId="0" fontId="15" fillId="0" borderId="0" xfId="49" applyFont="1">
      <alignment vertical="center"/>
    </xf>
    <xf numFmtId="0" fontId="10" fillId="0" borderId="0" xfId="49" applyFont="1" applyAlignment="1">
      <alignment horizontal="left" vertical="center"/>
    </xf>
    <xf numFmtId="181" fontId="7" fillId="0" borderId="0" xfId="49" applyNumberFormat="1" applyFont="1">
      <alignment vertical="center"/>
    </xf>
    <xf numFmtId="0" fontId="7" fillId="0" borderId="0" xfId="49" applyFont="1" applyAlignment="1">
      <alignment vertical="center" shrinkToFit="1"/>
    </xf>
    <xf numFmtId="0" fontId="15" fillId="0" borderId="0" xfId="49" applyFont="1" applyAlignment="1">
      <alignment horizontal="center"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K11" sqref="K11"/>
    </sheetView>
  </sheetViews>
  <sheetFormatPr defaultColWidth="9" defaultRowHeight="13.5" outlineLevelCol="7"/>
  <cols>
    <col min="1" max="1" width="5.66666666666667" style="41" customWidth="1"/>
    <col min="2" max="2" width="14.125" style="42" customWidth="1"/>
    <col min="3" max="3" width="29.375" style="41" customWidth="1"/>
    <col min="4" max="4" width="6" style="41" customWidth="1"/>
    <col min="5" max="5" width="12.375" style="41" customWidth="1"/>
    <col min="6" max="6" width="13.25" style="41" customWidth="1"/>
    <col min="7" max="7" width="15.25" style="41" customWidth="1"/>
    <col min="8" max="8" width="14.75" style="41" customWidth="1"/>
    <col min="9" max="9" width="9.55833333333333" style="41" customWidth="1"/>
    <col min="10" max="12" width="8.88333333333333" style="41"/>
    <col min="13" max="13" width="10.5" style="41" customWidth="1"/>
    <col min="14" max="251" width="8.88333333333333" style="41"/>
    <col min="252" max="252" width="5.66666666666667" style="41" customWidth="1"/>
    <col min="253" max="253" width="10.6666666666667" style="41" customWidth="1"/>
    <col min="254" max="254" width="26.8833333333333" style="41" customWidth="1"/>
    <col min="255" max="255" width="13.775" style="41" customWidth="1"/>
    <col min="256" max="256" width="5.44166666666667" style="41" customWidth="1"/>
    <col min="257" max="257" width="8.88333333333333" style="41"/>
    <col min="258" max="258" width="9.33333333333333" style="41" customWidth="1"/>
    <col min="259" max="259" width="12.1083333333333" style="41" customWidth="1"/>
    <col min="260" max="507" width="8.88333333333333" style="41"/>
    <col min="508" max="508" width="5.66666666666667" style="41" customWidth="1"/>
    <col min="509" max="509" width="10.6666666666667" style="41" customWidth="1"/>
    <col min="510" max="510" width="26.8833333333333" style="41" customWidth="1"/>
    <col min="511" max="511" width="13.775" style="41" customWidth="1"/>
    <col min="512" max="512" width="5.44166666666667" style="41" customWidth="1"/>
    <col min="513" max="513" width="8.88333333333333" style="41"/>
    <col min="514" max="514" width="9.33333333333333" style="41" customWidth="1"/>
    <col min="515" max="515" width="12.1083333333333" style="41" customWidth="1"/>
    <col min="516" max="763" width="8.88333333333333" style="41"/>
    <col min="764" max="764" width="5.66666666666667" style="41" customWidth="1"/>
    <col min="765" max="765" width="10.6666666666667" style="41" customWidth="1"/>
    <col min="766" max="766" width="26.8833333333333" style="41" customWidth="1"/>
    <col min="767" max="767" width="13.775" style="41" customWidth="1"/>
    <col min="768" max="768" width="5.44166666666667" style="41" customWidth="1"/>
    <col min="769" max="769" width="8.88333333333333" style="41"/>
    <col min="770" max="770" width="9.33333333333333" style="41" customWidth="1"/>
    <col min="771" max="771" width="12.1083333333333" style="41" customWidth="1"/>
    <col min="772" max="1019" width="8.88333333333333" style="41"/>
    <col min="1020" max="1020" width="5.66666666666667" style="41" customWidth="1"/>
    <col min="1021" max="1021" width="10.6666666666667" style="41" customWidth="1"/>
    <col min="1022" max="1022" width="26.8833333333333" style="41" customWidth="1"/>
    <col min="1023" max="1023" width="13.775" style="41" customWidth="1"/>
    <col min="1024" max="1024" width="5.44166666666667" style="41" customWidth="1"/>
    <col min="1025" max="1025" width="8.88333333333333" style="41"/>
    <col min="1026" max="1026" width="9.33333333333333" style="41" customWidth="1"/>
    <col min="1027" max="1027" width="12.1083333333333" style="41" customWidth="1"/>
    <col min="1028" max="1275" width="8.88333333333333" style="41"/>
    <col min="1276" max="1276" width="5.66666666666667" style="41" customWidth="1"/>
    <col min="1277" max="1277" width="10.6666666666667" style="41" customWidth="1"/>
    <col min="1278" max="1278" width="26.8833333333333" style="41" customWidth="1"/>
    <col min="1279" max="1279" width="13.775" style="41" customWidth="1"/>
    <col min="1280" max="1280" width="5.44166666666667" style="41" customWidth="1"/>
    <col min="1281" max="1281" width="8.88333333333333" style="41"/>
    <col min="1282" max="1282" width="9.33333333333333" style="41" customWidth="1"/>
    <col min="1283" max="1283" width="12.1083333333333" style="41" customWidth="1"/>
    <col min="1284" max="1531" width="8.88333333333333" style="41"/>
    <col min="1532" max="1532" width="5.66666666666667" style="41" customWidth="1"/>
    <col min="1533" max="1533" width="10.6666666666667" style="41" customWidth="1"/>
    <col min="1534" max="1534" width="26.8833333333333" style="41" customWidth="1"/>
    <col min="1535" max="1535" width="13.775" style="41" customWidth="1"/>
    <col min="1536" max="1536" width="5.44166666666667" style="41" customWidth="1"/>
    <col min="1537" max="1537" width="8.88333333333333" style="41"/>
    <col min="1538" max="1538" width="9.33333333333333" style="41" customWidth="1"/>
    <col min="1539" max="1539" width="12.1083333333333" style="41" customWidth="1"/>
    <col min="1540" max="1787" width="8.88333333333333" style="41"/>
    <col min="1788" max="1788" width="5.66666666666667" style="41" customWidth="1"/>
    <col min="1789" max="1789" width="10.6666666666667" style="41" customWidth="1"/>
    <col min="1790" max="1790" width="26.8833333333333" style="41" customWidth="1"/>
    <col min="1791" max="1791" width="13.775" style="41" customWidth="1"/>
    <col min="1792" max="1792" width="5.44166666666667" style="41" customWidth="1"/>
    <col min="1793" max="1793" width="8.88333333333333" style="41"/>
    <col min="1794" max="1794" width="9.33333333333333" style="41" customWidth="1"/>
    <col min="1795" max="1795" width="12.1083333333333" style="41" customWidth="1"/>
    <col min="1796" max="2043" width="8.88333333333333" style="41"/>
    <col min="2044" max="2044" width="5.66666666666667" style="41" customWidth="1"/>
    <col min="2045" max="2045" width="10.6666666666667" style="41" customWidth="1"/>
    <col min="2046" max="2046" width="26.8833333333333" style="41" customWidth="1"/>
    <col min="2047" max="2047" width="13.775" style="41" customWidth="1"/>
    <col min="2048" max="2048" width="5.44166666666667" style="41" customWidth="1"/>
    <col min="2049" max="2049" width="8.88333333333333" style="41"/>
    <col min="2050" max="2050" width="9.33333333333333" style="41" customWidth="1"/>
    <col min="2051" max="2051" width="12.1083333333333" style="41" customWidth="1"/>
    <col min="2052" max="2299" width="8.88333333333333" style="41"/>
    <col min="2300" max="2300" width="5.66666666666667" style="41" customWidth="1"/>
    <col min="2301" max="2301" width="10.6666666666667" style="41" customWidth="1"/>
    <col min="2302" max="2302" width="26.8833333333333" style="41" customWidth="1"/>
    <col min="2303" max="2303" width="13.775" style="41" customWidth="1"/>
    <col min="2304" max="2304" width="5.44166666666667" style="41" customWidth="1"/>
    <col min="2305" max="2305" width="8.88333333333333" style="41"/>
    <col min="2306" max="2306" width="9.33333333333333" style="41" customWidth="1"/>
    <col min="2307" max="2307" width="12.1083333333333" style="41" customWidth="1"/>
    <col min="2308" max="2555" width="8.88333333333333" style="41"/>
    <col min="2556" max="2556" width="5.66666666666667" style="41" customWidth="1"/>
    <col min="2557" max="2557" width="10.6666666666667" style="41" customWidth="1"/>
    <col min="2558" max="2558" width="26.8833333333333" style="41" customWidth="1"/>
    <col min="2559" max="2559" width="13.775" style="41" customWidth="1"/>
    <col min="2560" max="2560" width="5.44166666666667" style="41" customWidth="1"/>
    <col min="2561" max="2561" width="8.88333333333333" style="41"/>
    <col min="2562" max="2562" width="9.33333333333333" style="41" customWidth="1"/>
    <col min="2563" max="2563" width="12.1083333333333" style="41" customWidth="1"/>
    <col min="2564" max="2811" width="8.88333333333333" style="41"/>
    <col min="2812" max="2812" width="5.66666666666667" style="41" customWidth="1"/>
    <col min="2813" max="2813" width="10.6666666666667" style="41" customWidth="1"/>
    <col min="2814" max="2814" width="26.8833333333333" style="41" customWidth="1"/>
    <col min="2815" max="2815" width="13.775" style="41" customWidth="1"/>
    <col min="2816" max="2816" width="5.44166666666667" style="41" customWidth="1"/>
    <col min="2817" max="2817" width="8.88333333333333" style="41"/>
    <col min="2818" max="2818" width="9.33333333333333" style="41" customWidth="1"/>
    <col min="2819" max="2819" width="12.1083333333333" style="41" customWidth="1"/>
    <col min="2820" max="3067" width="8.88333333333333" style="41"/>
    <col min="3068" max="3068" width="5.66666666666667" style="41" customWidth="1"/>
    <col min="3069" max="3069" width="10.6666666666667" style="41" customWidth="1"/>
    <col min="3070" max="3070" width="26.8833333333333" style="41" customWidth="1"/>
    <col min="3071" max="3071" width="13.775" style="41" customWidth="1"/>
    <col min="3072" max="3072" width="5.44166666666667" style="41" customWidth="1"/>
    <col min="3073" max="3073" width="8.88333333333333" style="41"/>
    <col min="3074" max="3074" width="9.33333333333333" style="41" customWidth="1"/>
    <col min="3075" max="3075" width="12.1083333333333" style="41" customWidth="1"/>
    <col min="3076" max="3323" width="8.88333333333333" style="41"/>
    <col min="3324" max="3324" width="5.66666666666667" style="41" customWidth="1"/>
    <col min="3325" max="3325" width="10.6666666666667" style="41" customWidth="1"/>
    <col min="3326" max="3326" width="26.8833333333333" style="41" customWidth="1"/>
    <col min="3327" max="3327" width="13.775" style="41" customWidth="1"/>
    <col min="3328" max="3328" width="5.44166666666667" style="41" customWidth="1"/>
    <col min="3329" max="3329" width="8.88333333333333" style="41"/>
    <col min="3330" max="3330" width="9.33333333333333" style="41" customWidth="1"/>
    <col min="3331" max="3331" width="12.1083333333333" style="41" customWidth="1"/>
    <col min="3332" max="3579" width="8.88333333333333" style="41"/>
    <col min="3580" max="3580" width="5.66666666666667" style="41" customWidth="1"/>
    <col min="3581" max="3581" width="10.6666666666667" style="41" customWidth="1"/>
    <col min="3582" max="3582" width="26.8833333333333" style="41" customWidth="1"/>
    <col min="3583" max="3583" width="13.775" style="41" customWidth="1"/>
    <col min="3584" max="3584" width="5.44166666666667" style="41" customWidth="1"/>
    <col min="3585" max="3585" width="8.88333333333333" style="41"/>
    <col min="3586" max="3586" width="9.33333333333333" style="41" customWidth="1"/>
    <col min="3587" max="3587" width="12.1083333333333" style="41" customWidth="1"/>
    <col min="3588" max="3835" width="8.88333333333333" style="41"/>
    <col min="3836" max="3836" width="5.66666666666667" style="41" customWidth="1"/>
    <col min="3837" max="3837" width="10.6666666666667" style="41" customWidth="1"/>
    <col min="3838" max="3838" width="26.8833333333333" style="41" customWidth="1"/>
    <col min="3839" max="3839" width="13.775" style="41" customWidth="1"/>
    <col min="3840" max="3840" width="5.44166666666667" style="41" customWidth="1"/>
    <col min="3841" max="3841" width="8.88333333333333" style="41"/>
    <col min="3842" max="3842" width="9.33333333333333" style="41" customWidth="1"/>
    <col min="3843" max="3843" width="12.1083333333333" style="41" customWidth="1"/>
    <col min="3844" max="4091" width="8.88333333333333" style="41"/>
    <col min="4092" max="4092" width="5.66666666666667" style="41" customWidth="1"/>
    <col min="4093" max="4093" width="10.6666666666667" style="41" customWidth="1"/>
    <col min="4094" max="4094" width="26.8833333333333" style="41" customWidth="1"/>
    <col min="4095" max="4095" width="13.775" style="41" customWidth="1"/>
    <col min="4096" max="4096" width="5.44166666666667" style="41" customWidth="1"/>
    <col min="4097" max="4097" width="8.88333333333333" style="41"/>
    <col min="4098" max="4098" width="9.33333333333333" style="41" customWidth="1"/>
    <col min="4099" max="4099" width="12.1083333333333" style="41" customWidth="1"/>
    <col min="4100" max="4347" width="8.88333333333333" style="41"/>
    <col min="4348" max="4348" width="5.66666666666667" style="41" customWidth="1"/>
    <col min="4349" max="4349" width="10.6666666666667" style="41" customWidth="1"/>
    <col min="4350" max="4350" width="26.8833333333333" style="41" customWidth="1"/>
    <col min="4351" max="4351" width="13.775" style="41" customWidth="1"/>
    <col min="4352" max="4352" width="5.44166666666667" style="41" customWidth="1"/>
    <col min="4353" max="4353" width="8.88333333333333" style="41"/>
    <col min="4354" max="4354" width="9.33333333333333" style="41" customWidth="1"/>
    <col min="4355" max="4355" width="12.1083333333333" style="41" customWidth="1"/>
    <col min="4356" max="4603" width="8.88333333333333" style="41"/>
    <col min="4604" max="4604" width="5.66666666666667" style="41" customWidth="1"/>
    <col min="4605" max="4605" width="10.6666666666667" style="41" customWidth="1"/>
    <col min="4606" max="4606" width="26.8833333333333" style="41" customWidth="1"/>
    <col min="4607" max="4607" width="13.775" style="41" customWidth="1"/>
    <col min="4608" max="4608" width="5.44166666666667" style="41" customWidth="1"/>
    <col min="4609" max="4609" width="8.88333333333333" style="41"/>
    <col min="4610" max="4610" width="9.33333333333333" style="41" customWidth="1"/>
    <col min="4611" max="4611" width="12.1083333333333" style="41" customWidth="1"/>
    <col min="4612" max="4859" width="8.88333333333333" style="41"/>
    <col min="4860" max="4860" width="5.66666666666667" style="41" customWidth="1"/>
    <col min="4861" max="4861" width="10.6666666666667" style="41" customWidth="1"/>
    <col min="4862" max="4862" width="26.8833333333333" style="41" customWidth="1"/>
    <col min="4863" max="4863" width="13.775" style="41" customWidth="1"/>
    <col min="4864" max="4864" width="5.44166666666667" style="41" customWidth="1"/>
    <col min="4865" max="4865" width="8.88333333333333" style="41"/>
    <col min="4866" max="4866" width="9.33333333333333" style="41" customWidth="1"/>
    <col min="4867" max="4867" width="12.1083333333333" style="41" customWidth="1"/>
    <col min="4868" max="5115" width="8.88333333333333" style="41"/>
    <col min="5116" max="5116" width="5.66666666666667" style="41" customWidth="1"/>
    <col min="5117" max="5117" width="10.6666666666667" style="41" customWidth="1"/>
    <col min="5118" max="5118" width="26.8833333333333" style="41" customWidth="1"/>
    <col min="5119" max="5119" width="13.775" style="41" customWidth="1"/>
    <col min="5120" max="5120" width="5.44166666666667" style="41" customWidth="1"/>
    <col min="5121" max="5121" width="8.88333333333333" style="41"/>
    <col min="5122" max="5122" width="9.33333333333333" style="41" customWidth="1"/>
    <col min="5123" max="5123" width="12.1083333333333" style="41" customWidth="1"/>
    <col min="5124" max="5371" width="8.88333333333333" style="41"/>
    <col min="5372" max="5372" width="5.66666666666667" style="41" customWidth="1"/>
    <col min="5373" max="5373" width="10.6666666666667" style="41" customWidth="1"/>
    <col min="5374" max="5374" width="26.8833333333333" style="41" customWidth="1"/>
    <col min="5375" max="5375" width="13.775" style="41" customWidth="1"/>
    <col min="5376" max="5376" width="5.44166666666667" style="41" customWidth="1"/>
    <col min="5377" max="5377" width="8.88333333333333" style="41"/>
    <col min="5378" max="5378" width="9.33333333333333" style="41" customWidth="1"/>
    <col min="5379" max="5379" width="12.1083333333333" style="41" customWidth="1"/>
    <col min="5380" max="5627" width="8.88333333333333" style="41"/>
    <col min="5628" max="5628" width="5.66666666666667" style="41" customWidth="1"/>
    <col min="5629" max="5629" width="10.6666666666667" style="41" customWidth="1"/>
    <col min="5630" max="5630" width="26.8833333333333" style="41" customWidth="1"/>
    <col min="5631" max="5631" width="13.775" style="41" customWidth="1"/>
    <col min="5632" max="5632" width="5.44166666666667" style="41" customWidth="1"/>
    <col min="5633" max="5633" width="8.88333333333333" style="41"/>
    <col min="5634" max="5634" width="9.33333333333333" style="41" customWidth="1"/>
    <col min="5635" max="5635" width="12.1083333333333" style="41" customWidth="1"/>
    <col min="5636" max="5883" width="8.88333333333333" style="41"/>
    <col min="5884" max="5884" width="5.66666666666667" style="41" customWidth="1"/>
    <col min="5885" max="5885" width="10.6666666666667" style="41" customWidth="1"/>
    <col min="5886" max="5886" width="26.8833333333333" style="41" customWidth="1"/>
    <col min="5887" max="5887" width="13.775" style="41" customWidth="1"/>
    <col min="5888" max="5888" width="5.44166666666667" style="41" customWidth="1"/>
    <col min="5889" max="5889" width="8.88333333333333" style="41"/>
    <col min="5890" max="5890" width="9.33333333333333" style="41" customWidth="1"/>
    <col min="5891" max="5891" width="12.1083333333333" style="41" customWidth="1"/>
    <col min="5892" max="6139" width="8.88333333333333" style="41"/>
    <col min="6140" max="6140" width="5.66666666666667" style="41" customWidth="1"/>
    <col min="6141" max="6141" width="10.6666666666667" style="41" customWidth="1"/>
    <col min="6142" max="6142" width="26.8833333333333" style="41" customWidth="1"/>
    <col min="6143" max="6143" width="13.775" style="41" customWidth="1"/>
    <col min="6144" max="6144" width="5.44166666666667" style="41" customWidth="1"/>
    <col min="6145" max="6145" width="8.88333333333333" style="41"/>
    <col min="6146" max="6146" width="9.33333333333333" style="41" customWidth="1"/>
    <col min="6147" max="6147" width="12.1083333333333" style="41" customWidth="1"/>
    <col min="6148" max="6395" width="8.88333333333333" style="41"/>
    <col min="6396" max="6396" width="5.66666666666667" style="41" customWidth="1"/>
    <col min="6397" max="6397" width="10.6666666666667" style="41" customWidth="1"/>
    <col min="6398" max="6398" width="26.8833333333333" style="41" customWidth="1"/>
    <col min="6399" max="6399" width="13.775" style="41" customWidth="1"/>
    <col min="6400" max="6400" width="5.44166666666667" style="41" customWidth="1"/>
    <col min="6401" max="6401" width="8.88333333333333" style="41"/>
    <col min="6402" max="6402" width="9.33333333333333" style="41" customWidth="1"/>
    <col min="6403" max="6403" width="12.1083333333333" style="41" customWidth="1"/>
    <col min="6404" max="6651" width="8.88333333333333" style="41"/>
    <col min="6652" max="6652" width="5.66666666666667" style="41" customWidth="1"/>
    <col min="6653" max="6653" width="10.6666666666667" style="41" customWidth="1"/>
    <col min="6654" max="6654" width="26.8833333333333" style="41" customWidth="1"/>
    <col min="6655" max="6655" width="13.775" style="41" customWidth="1"/>
    <col min="6656" max="6656" width="5.44166666666667" style="41" customWidth="1"/>
    <col min="6657" max="6657" width="8.88333333333333" style="41"/>
    <col min="6658" max="6658" width="9.33333333333333" style="41" customWidth="1"/>
    <col min="6659" max="6659" width="12.1083333333333" style="41" customWidth="1"/>
    <col min="6660" max="6907" width="8.88333333333333" style="41"/>
    <col min="6908" max="6908" width="5.66666666666667" style="41" customWidth="1"/>
    <col min="6909" max="6909" width="10.6666666666667" style="41" customWidth="1"/>
    <col min="6910" max="6910" width="26.8833333333333" style="41" customWidth="1"/>
    <col min="6911" max="6911" width="13.775" style="41" customWidth="1"/>
    <col min="6912" max="6912" width="5.44166666666667" style="41" customWidth="1"/>
    <col min="6913" max="6913" width="8.88333333333333" style="41"/>
    <col min="6914" max="6914" width="9.33333333333333" style="41" customWidth="1"/>
    <col min="6915" max="6915" width="12.1083333333333" style="41" customWidth="1"/>
    <col min="6916" max="7163" width="8.88333333333333" style="41"/>
    <col min="7164" max="7164" width="5.66666666666667" style="41" customWidth="1"/>
    <col min="7165" max="7165" width="10.6666666666667" style="41" customWidth="1"/>
    <col min="7166" max="7166" width="26.8833333333333" style="41" customWidth="1"/>
    <col min="7167" max="7167" width="13.775" style="41" customWidth="1"/>
    <col min="7168" max="7168" width="5.44166666666667" style="41" customWidth="1"/>
    <col min="7169" max="7169" width="8.88333333333333" style="41"/>
    <col min="7170" max="7170" width="9.33333333333333" style="41" customWidth="1"/>
    <col min="7171" max="7171" width="12.1083333333333" style="41" customWidth="1"/>
    <col min="7172" max="7419" width="8.88333333333333" style="41"/>
    <col min="7420" max="7420" width="5.66666666666667" style="41" customWidth="1"/>
    <col min="7421" max="7421" width="10.6666666666667" style="41" customWidth="1"/>
    <col min="7422" max="7422" width="26.8833333333333" style="41" customWidth="1"/>
    <col min="7423" max="7423" width="13.775" style="41" customWidth="1"/>
    <col min="7424" max="7424" width="5.44166666666667" style="41" customWidth="1"/>
    <col min="7425" max="7425" width="8.88333333333333" style="41"/>
    <col min="7426" max="7426" width="9.33333333333333" style="41" customWidth="1"/>
    <col min="7427" max="7427" width="12.1083333333333" style="41" customWidth="1"/>
    <col min="7428" max="7675" width="8.88333333333333" style="41"/>
    <col min="7676" max="7676" width="5.66666666666667" style="41" customWidth="1"/>
    <col min="7677" max="7677" width="10.6666666666667" style="41" customWidth="1"/>
    <col min="7678" max="7678" width="26.8833333333333" style="41" customWidth="1"/>
    <col min="7679" max="7679" width="13.775" style="41" customWidth="1"/>
    <col min="7680" max="7680" width="5.44166666666667" style="41" customWidth="1"/>
    <col min="7681" max="7681" width="8.88333333333333" style="41"/>
    <col min="7682" max="7682" width="9.33333333333333" style="41" customWidth="1"/>
    <col min="7683" max="7683" width="12.1083333333333" style="41" customWidth="1"/>
    <col min="7684" max="7931" width="8.88333333333333" style="41"/>
    <col min="7932" max="7932" width="5.66666666666667" style="41" customWidth="1"/>
    <col min="7933" max="7933" width="10.6666666666667" style="41" customWidth="1"/>
    <col min="7934" max="7934" width="26.8833333333333" style="41" customWidth="1"/>
    <col min="7935" max="7935" width="13.775" style="41" customWidth="1"/>
    <col min="7936" max="7936" width="5.44166666666667" style="41" customWidth="1"/>
    <col min="7937" max="7937" width="8.88333333333333" style="41"/>
    <col min="7938" max="7938" width="9.33333333333333" style="41" customWidth="1"/>
    <col min="7939" max="7939" width="12.1083333333333" style="41" customWidth="1"/>
    <col min="7940" max="8187" width="8.88333333333333" style="41"/>
    <col min="8188" max="8188" width="5.66666666666667" style="41" customWidth="1"/>
    <col min="8189" max="8189" width="10.6666666666667" style="41" customWidth="1"/>
    <col min="8190" max="8190" width="26.8833333333333" style="41" customWidth="1"/>
    <col min="8191" max="8191" width="13.775" style="41" customWidth="1"/>
    <col min="8192" max="8192" width="5.44166666666667" style="41" customWidth="1"/>
    <col min="8193" max="8193" width="8.88333333333333" style="41"/>
    <col min="8194" max="8194" width="9.33333333333333" style="41" customWidth="1"/>
    <col min="8195" max="8195" width="12.1083333333333" style="41" customWidth="1"/>
    <col min="8196" max="8443" width="8.88333333333333" style="41"/>
    <col min="8444" max="8444" width="5.66666666666667" style="41" customWidth="1"/>
    <col min="8445" max="8445" width="10.6666666666667" style="41" customWidth="1"/>
    <col min="8446" max="8446" width="26.8833333333333" style="41" customWidth="1"/>
    <col min="8447" max="8447" width="13.775" style="41" customWidth="1"/>
    <col min="8448" max="8448" width="5.44166666666667" style="41" customWidth="1"/>
    <col min="8449" max="8449" width="8.88333333333333" style="41"/>
    <col min="8450" max="8450" width="9.33333333333333" style="41" customWidth="1"/>
    <col min="8451" max="8451" width="12.1083333333333" style="41" customWidth="1"/>
    <col min="8452" max="8699" width="8.88333333333333" style="41"/>
    <col min="8700" max="8700" width="5.66666666666667" style="41" customWidth="1"/>
    <col min="8701" max="8701" width="10.6666666666667" style="41" customWidth="1"/>
    <col min="8702" max="8702" width="26.8833333333333" style="41" customWidth="1"/>
    <col min="8703" max="8703" width="13.775" style="41" customWidth="1"/>
    <col min="8704" max="8704" width="5.44166666666667" style="41" customWidth="1"/>
    <col min="8705" max="8705" width="8.88333333333333" style="41"/>
    <col min="8706" max="8706" width="9.33333333333333" style="41" customWidth="1"/>
    <col min="8707" max="8707" width="12.1083333333333" style="41" customWidth="1"/>
    <col min="8708" max="8955" width="8.88333333333333" style="41"/>
    <col min="8956" max="8956" width="5.66666666666667" style="41" customWidth="1"/>
    <col min="8957" max="8957" width="10.6666666666667" style="41" customWidth="1"/>
    <col min="8958" max="8958" width="26.8833333333333" style="41" customWidth="1"/>
    <col min="8959" max="8959" width="13.775" style="41" customWidth="1"/>
    <col min="8960" max="8960" width="5.44166666666667" style="41" customWidth="1"/>
    <col min="8961" max="8961" width="8.88333333333333" style="41"/>
    <col min="8962" max="8962" width="9.33333333333333" style="41" customWidth="1"/>
    <col min="8963" max="8963" width="12.1083333333333" style="41" customWidth="1"/>
    <col min="8964" max="9211" width="8.88333333333333" style="41"/>
    <col min="9212" max="9212" width="5.66666666666667" style="41" customWidth="1"/>
    <col min="9213" max="9213" width="10.6666666666667" style="41" customWidth="1"/>
    <col min="9214" max="9214" width="26.8833333333333" style="41" customWidth="1"/>
    <col min="9215" max="9215" width="13.775" style="41" customWidth="1"/>
    <col min="9216" max="9216" width="5.44166666666667" style="41" customWidth="1"/>
    <col min="9217" max="9217" width="8.88333333333333" style="41"/>
    <col min="9218" max="9218" width="9.33333333333333" style="41" customWidth="1"/>
    <col min="9219" max="9219" width="12.1083333333333" style="41" customWidth="1"/>
    <col min="9220" max="9467" width="8.88333333333333" style="41"/>
    <col min="9468" max="9468" width="5.66666666666667" style="41" customWidth="1"/>
    <col min="9469" max="9469" width="10.6666666666667" style="41" customWidth="1"/>
    <col min="9470" max="9470" width="26.8833333333333" style="41" customWidth="1"/>
    <col min="9471" max="9471" width="13.775" style="41" customWidth="1"/>
    <col min="9472" max="9472" width="5.44166666666667" style="41" customWidth="1"/>
    <col min="9473" max="9473" width="8.88333333333333" style="41"/>
    <col min="9474" max="9474" width="9.33333333333333" style="41" customWidth="1"/>
    <col min="9475" max="9475" width="12.1083333333333" style="41" customWidth="1"/>
    <col min="9476" max="9723" width="8.88333333333333" style="41"/>
    <col min="9724" max="9724" width="5.66666666666667" style="41" customWidth="1"/>
    <col min="9725" max="9725" width="10.6666666666667" style="41" customWidth="1"/>
    <col min="9726" max="9726" width="26.8833333333333" style="41" customWidth="1"/>
    <col min="9727" max="9727" width="13.775" style="41" customWidth="1"/>
    <col min="9728" max="9728" width="5.44166666666667" style="41" customWidth="1"/>
    <col min="9729" max="9729" width="8.88333333333333" style="41"/>
    <col min="9730" max="9730" width="9.33333333333333" style="41" customWidth="1"/>
    <col min="9731" max="9731" width="12.1083333333333" style="41" customWidth="1"/>
    <col min="9732" max="9979" width="8.88333333333333" style="41"/>
    <col min="9980" max="9980" width="5.66666666666667" style="41" customWidth="1"/>
    <col min="9981" max="9981" width="10.6666666666667" style="41" customWidth="1"/>
    <col min="9982" max="9982" width="26.8833333333333" style="41" customWidth="1"/>
    <col min="9983" max="9983" width="13.775" style="41" customWidth="1"/>
    <col min="9984" max="9984" width="5.44166666666667" style="41" customWidth="1"/>
    <col min="9985" max="9985" width="8.88333333333333" style="41"/>
    <col min="9986" max="9986" width="9.33333333333333" style="41" customWidth="1"/>
    <col min="9987" max="9987" width="12.1083333333333" style="41" customWidth="1"/>
    <col min="9988" max="10235" width="8.88333333333333" style="41"/>
    <col min="10236" max="10236" width="5.66666666666667" style="41" customWidth="1"/>
    <col min="10237" max="10237" width="10.6666666666667" style="41" customWidth="1"/>
    <col min="10238" max="10238" width="26.8833333333333" style="41" customWidth="1"/>
    <col min="10239" max="10239" width="13.775" style="41" customWidth="1"/>
    <col min="10240" max="10240" width="5.44166666666667" style="41" customWidth="1"/>
    <col min="10241" max="10241" width="8.88333333333333" style="41"/>
    <col min="10242" max="10242" width="9.33333333333333" style="41" customWidth="1"/>
    <col min="10243" max="10243" width="12.1083333333333" style="41" customWidth="1"/>
    <col min="10244" max="10491" width="8.88333333333333" style="41"/>
    <col min="10492" max="10492" width="5.66666666666667" style="41" customWidth="1"/>
    <col min="10493" max="10493" width="10.6666666666667" style="41" customWidth="1"/>
    <col min="10494" max="10494" width="26.8833333333333" style="41" customWidth="1"/>
    <col min="10495" max="10495" width="13.775" style="41" customWidth="1"/>
    <col min="10496" max="10496" width="5.44166666666667" style="41" customWidth="1"/>
    <col min="10497" max="10497" width="8.88333333333333" style="41"/>
    <col min="10498" max="10498" width="9.33333333333333" style="41" customWidth="1"/>
    <col min="10499" max="10499" width="12.1083333333333" style="41" customWidth="1"/>
    <col min="10500" max="10747" width="8.88333333333333" style="41"/>
    <col min="10748" max="10748" width="5.66666666666667" style="41" customWidth="1"/>
    <col min="10749" max="10749" width="10.6666666666667" style="41" customWidth="1"/>
    <col min="10750" max="10750" width="26.8833333333333" style="41" customWidth="1"/>
    <col min="10751" max="10751" width="13.775" style="41" customWidth="1"/>
    <col min="10752" max="10752" width="5.44166666666667" style="41" customWidth="1"/>
    <col min="10753" max="10753" width="8.88333333333333" style="41"/>
    <col min="10754" max="10754" width="9.33333333333333" style="41" customWidth="1"/>
    <col min="10755" max="10755" width="12.1083333333333" style="41" customWidth="1"/>
    <col min="10756" max="11003" width="8.88333333333333" style="41"/>
    <col min="11004" max="11004" width="5.66666666666667" style="41" customWidth="1"/>
    <col min="11005" max="11005" width="10.6666666666667" style="41" customWidth="1"/>
    <col min="11006" max="11006" width="26.8833333333333" style="41" customWidth="1"/>
    <col min="11007" max="11007" width="13.775" style="41" customWidth="1"/>
    <col min="11008" max="11008" width="5.44166666666667" style="41" customWidth="1"/>
    <col min="11009" max="11009" width="8.88333333333333" style="41"/>
    <col min="11010" max="11010" width="9.33333333333333" style="41" customWidth="1"/>
    <col min="11011" max="11011" width="12.1083333333333" style="41" customWidth="1"/>
    <col min="11012" max="11259" width="8.88333333333333" style="41"/>
    <col min="11260" max="11260" width="5.66666666666667" style="41" customWidth="1"/>
    <col min="11261" max="11261" width="10.6666666666667" style="41" customWidth="1"/>
    <col min="11262" max="11262" width="26.8833333333333" style="41" customWidth="1"/>
    <col min="11263" max="11263" width="13.775" style="41" customWidth="1"/>
    <col min="11264" max="11264" width="5.44166666666667" style="41" customWidth="1"/>
    <col min="11265" max="11265" width="8.88333333333333" style="41"/>
    <col min="11266" max="11266" width="9.33333333333333" style="41" customWidth="1"/>
    <col min="11267" max="11267" width="12.1083333333333" style="41" customWidth="1"/>
    <col min="11268" max="11515" width="8.88333333333333" style="41"/>
    <col min="11516" max="11516" width="5.66666666666667" style="41" customWidth="1"/>
    <col min="11517" max="11517" width="10.6666666666667" style="41" customWidth="1"/>
    <col min="11518" max="11518" width="26.8833333333333" style="41" customWidth="1"/>
    <col min="11519" max="11519" width="13.775" style="41" customWidth="1"/>
    <col min="11520" max="11520" width="5.44166666666667" style="41" customWidth="1"/>
    <col min="11521" max="11521" width="8.88333333333333" style="41"/>
    <col min="11522" max="11522" width="9.33333333333333" style="41" customWidth="1"/>
    <col min="11523" max="11523" width="12.1083333333333" style="41" customWidth="1"/>
    <col min="11524" max="11771" width="8.88333333333333" style="41"/>
    <col min="11772" max="11772" width="5.66666666666667" style="41" customWidth="1"/>
    <col min="11773" max="11773" width="10.6666666666667" style="41" customWidth="1"/>
    <col min="11774" max="11774" width="26.8833333333333" style="41" customWidth="1"/>
    <col min="11775" max="11775" width="13.775" style="41" customWidth="1"/>
    <col min="11776" max="11776" width="5.44166666666667" style="41" customWidth="1"/>
    <col min="11777" max="11777" width="8.88333333333333" style="41"/>
    <col min="11778" max="11778" width="9.33333333333333" style="41" customWidth="1"/>
    <col min="11779" max="11779" width="12.1083333333333" style="41" customWidth="1"/>
    <col min="11780" max="12027" width="8.88333333333333" style="41"/>
    <col min="12028" max="12028" width="5.66666666666667" style="41" customWidth="1"/>
    <col min="12029" max="12029" width="10.6666666666667" style="41" customWidth="1"/>
    <col min="12030" max="12030" width="26.8833333333333" style="41" customWidth="1"/>
    <col min="12031" max="12031" width="13.775" style="41" customWidth="1"/>
    <col min="12032" max="12032" width="5.44166666666667" style="41" customWidth="1"/>
    <col min="12033" max="12033" width="8.88333333333333" style="41"/>
    <col min="12034" max="12034" width="9.33333333333333" style="41" customWidth="1"/>
    <col min="12035" max="12035" width="12.1083333333333" style="41" customWidth="1"/>
    <col min="12036" max="12283" width="8.88333333333333" style="41"/>
    <col min="12284" max="12284" width="5.66666666666667" style="41" customWidth="1"/>
    <col min="12285" max="12285" width="10.6666666666667" style="41" customWidth="1"/>
    <col min="12286" max="12286" width="26.8833333333333" style="41" customWidth="1"/>
    <col min="12287" max="12287" width="13.775" style="41" customWidth="1"/>
    <col min="12288" max="12288" width="5.44166666666667" style="41" customWidth="1"/>
    <col min="12289" max="12289" width="8.88333333333333" style="41"/>
    <col min="12290" max="12290" width="9.33333333333333" style="41" customWidth="1"/>
    <col min="12291" max="12291" width="12.1083333333333" style="41" customWidth="1"/>
    <col min="12292" max="12539" width="8.88333333333333" style="41"/>
    <col min="12540" max="12540" width="5.66666666666667" style="41" customWidth="1"/>
    <col min="12541" max="12541" width="10.6666666666667" style="41" customWidth="1"/>
    <col min="12542" max="12542" width="26.8833333333333" style="41" customWidth="1"/>
    <col min="12543" max="12543" width="13.775" style="41" customWidth="1"/>
    <col min="12544" max="12544" width="5.44166666666667" style="41" customWidth="1"/>
    <col min="12545" max="12545" width="8.88333333333333" style="41"/>
    <col min="12546" max="12546" width="9.33333333333333" style="41" customWidth="1"/>
    <col min="12547" max="12547" width="12.1083333333333" style="41" customWidth="1"/>
    <col min="12548" max="12795" width="8.88333333333333" style="41"/>
    <col min="12796" max="12796" width="5.66666666666667" style="41" customWidth="1"/>
    <col min="12797" max="12797" width="10.6666666666667" style="41" customWidth="1"/>
    <col min="12798" max="12798" width="26.8833333333333" style="41" customWidth="1"/>
    <col min="12799" max="12799" width="13.775" style="41" customWidth="1"/>
    <col min="12800" max="12800" width="5.44166666666667" style="41" customWidth="1"/>
    <col min="12801" max="12801" width="8.88333333333333" style="41"/>
    <col min="12802" max="12802" width="9.33333333333333" style="41" customWidth="1"/>
    <col min="12803" max="12803" width="12.1083333333333" style="41" customWidth="1"/>
    <col min="12804" max="13051" width="8.88333333333333" style="41"/>
    <col min="13052" max="13052" width="5.66666666666667" style="41" customWidth="1"/>
    <col min="13053" max="13053" width="10.6666666666667" style="41" customWidth="1"/>
    <col min="13054" max="13054" width="26.8833333333333" style="41" customWidth="1"/>
    <col min="13055" max="13055" width="13.775" style="41" customWidth="1"/>
    <col min="13056" max="13056" width="5.44166666666667" style="41" customWidth="1"/>
    <col min="13057" max="13057" width="8.88333333333333" style="41"/>
    <col min="13058" max="13058" width="9.33333333333333" style="41" customWidth="1"/>
    <col min="13059" max="13059" width="12.1083333333333" style="41" customWidth="1"/>
    <col min="13060" max="13307" width="8.88333333333333" style="41"/>
    <col min="13308" max="13308" width="5.66666666666667" style="41" customWidth="1"/>
    <col min="13309" max="13309" width="10.6666666666667" style="41" customWidth="1"/>
    <col min="13310" max="13310" width="26.8833333333333" style="41" customWidth="1"/>
    <col min="13311" max="13311" width="13.775" style="41" customWidth="1"/>
    <col min="13312" max="13312" width="5.44166666666667" style="41" customWidth="1"/>
    <col min="13313" max="13313" width="8.88333333333333" style="41"/>
    <col min="13314" max="13314" width="9.33333333333333" style="41" customWidth="1"/>
    <col min="13315" max="13315" width="12.1083333333333" style="41" customWidth="1"/>
    <col min="13316" max="13563" width="8.88333333333333" style="41"/>
    <col min="13564" max="13564" width="5.66666666666667" style="41" customWidth="1"/>
    <col min="13565" max="13565" width="10.6666666666667" style="41" customWidth="1"/>
    <col min="13566" max="13566" width="26.8833333333333" style="41" customWidth="1"/>
    <col min="13567" max="13567" width="13.775" style="41" customWidth="1"/>
    <col min="13568" max="13568" width="5.44166666666667" style="41" customWidth="1"/>
    <col min="13569" max="13569" width="8.88333333333333" style="41"/>
    <col min="13570" max="13570" width="9.33333333333333" style="41" customWidth="1"/>
    <col min="13571" max="13571" width="12.1083333333333" style="41" customWidth="1"/>
    <col min="13572" max="13819" width="8.88333333333333" style="41"/>
    <col min="13820" max="13820" width="5.66666666666667" style="41" customWidth="1"/>
    <col min="13821" max="13821" width="10.6666666666667" style="41" customWidth="1"/>
    <col min="13822" max="13822" width="26.8833333333333" style="41" customWidth="1"/>
    <col min="13823" max="13823" width="13.775" style="41" customWidth="1"/>
    <col min="13824" max="13824" width="5.44166666666667" style="41" customWidth="1"/>
    <col min="13825" max="13825" width="8.88333333333333" style="41"/>
    <col min="13826" max="13826" width="9.33333333333333" style="41" customWidth="1"/>
    <col min="13827" max="13827" width="12.1083333333333" style="41" customWidth="1"/>
    <col min="13828" max="14075" width="8.88333333333333" style="41"/>
    <col min="14076" max="14076" width="5.66666666666667" style="41" customWidth="1"/>
    <col min="14077" max="14077" width="10.6666666666667" style="41" customWidth="1"/>
    <col min="14078" max="14078" width="26.8833333333333" style="41" customWidth="1"/>
    <col min="14079" max="14079" width="13.775" style="41" customWidth="1"/>
    <col min="14080" max="14080" width="5.44166666666667" style="41" customWidth="1"/>
    <col min="14081" max="14081" width="8.88333333333333" style="41"/>
    <col min="14082" max="14082" width="9.33333333333333" style="41" customWidth="1"/>
    <col min="14083" max="14083" width="12.1083333333333" style="41" customWidth="1"/>
    <col min="14084" max="14331" width="8.88333333333333" style="41"/>
    <col min="14332" max="14332" width="5.66666666666667" style="41" customWidth="1"/>
    <col min="14333" max="14333" width="10.6666666666667" style="41" customWidth="1"/>
    <col min="14334" max="14334" width="26.8833333333333" style="41" customWidth="1"/>
    <col min="14335" max="14335" width="13.775" style="41" customWidth="1"/>
    <col min="14336" max="14336" width="5.44166666666667" style="41" customWidth="1"/>
    <col min="14337" max="14337" width="8.88333333333333" style="41"/>
    <col min="14338" max="14338" width="9.33333333333333" style="41" customWidth="1"/>
    <col min="14339" max="14339" width="12.1083333333333" style="41" customWidth="1"/>
    <col min="14340" max="14587" width="8.88333333333333" style="41"/>
    <col min="14588" max="14588" width="5.66666666666667" style="41" customWidth="1"/>
    <col min="14589" max="14589" width="10.6666666666667" style="41" customWidth="1"/>
    <col min="14590" max="14590" width="26.8833333333333" style="41" customWidth="1"/>
    <col min="14591" max="14591" width="13.775" style="41" customWidth="1"/>
    <col min="14592" max="14592" width="5.44166666666667" style="41" customWidth="1"/>
    <col min="14593" max="14593" width="8.88333333333333" style="41"/>
    <col min="14594" max="14594" width="9.33333333333333" style="41" customWidth="1"/>
    <col min="14595" max="14595" width="12.1083333333333" style="41" customWidth="1"/>
    <col min="14596" max="14843" width="8.88333333333333" style="41"/>
    <col min="14844" max="14844" width="5.66666666666667" style="41" customWidth="1"/>
    <col min="14845" max="14845" width="10.6666666666667" style="41" customWidth="1"/>
    <col min="14846" max="14846" width="26.8833333333333" style="41" customWidth="1"/>
    <col min="14847" max="14847" width="13.775" style="41" customWidth="1"/>
    <col min="14848" max="14848" width="5.44166666666667" style="41" customWidth="1"/>
    <col min="14849" max="14849" width="8.88333333333333" style="41"/>
    <col min="14850" max="14850" width="9.33333333333333" style="41" customWidth="1"/>
    <col min="14851" max="14851" width="12.1083333333333" style="41" customWidth="1"/>
    <col min="14852" max="15099" width="8.88333333333333" style="41"/>
    <col min="15100" max="15100" width="5.66666666666667" style="41" customWidth="1"/>
    <col min="15101" max="15101" width="10.6666666666667" style="41" customWidth="1"/>
    <col min="15102" max="15102" width="26.8833333333333" style="41" customWidth="1"/>
    <col min="15103" max="15103" width="13.775" style="41" customWidth="1"/>
    <col min="15104" max="15104" width="5.44166666666667" style="41" customWidth="1"/>
    <col min="15105" max="15105" width="8.88333333333333" style="41"/>
    <col min="15106" max="15106" width="9.33333333333333" style="41" customWidth="1"/>
    <col min="15107" max="15107" width="12.1083333333333" style="41" customWidth="1"/>
    <col min="15108" max="15355" width="8.88333333333333" style="41"/>
    <col min="15356" max="15356" width="5.66666666666667" style="41" customWidth="1"/>
    <col min="15357" max="15357" width="10.6666666666667" style="41" customWidth="1"/>
    <col min="15358" max="15358" width="26.8833333333333" style="41" customWidth="1"/>
    <col min="15359" max="15359" width="13.775" style="41" customWidth="1"/>
    <col min="15360" max="15360" width="5.44166666666667" style="41" customWidth="1"/>
    <col min="15361" max="15361" width="8.88333333333333" style="41"/>
    <col min="15362" max="15362" width="9.33333333333333" style="41" customWidth="1"/>
    <col min="15363" max="15363" width="12.1083333333333" style="41" customWidth="1"/>
    <col min="15364" max="15611" width="8.88333333333333" style="41"/>
    <col min="15612" max="15612" width="5.66666666666667" style="41" customWidth="1"/>
    <col min="15613" max="15613" width="10.6666666666667" style="41" customWidth="1"/>
    <col min="15614" max="15614" width="26.8833333333333" style="41" customWidth="1"/>
    <col min="15615" max="15615" width="13.775" style="41" customWidth="1"/>
    <col min="15616" max="15616" width="5.44166666666667" style="41" customWidth="1"/>
    <col min="15617" max="15617" width="8.88333333333333" style="41"/>
    <col min="15618" max="15618" width="9.33333333333333" style="41" customWidth="1"/>
    <col min="15619" max="15619" width="12.1083333333333" style="41" customWidth="1"/>
    <col min="15620" max="15867" width="8.88333333333333" style="41"/>
    <col min="15868" max="15868" width="5.66666666666667" style="41" customWidth="1"/>
    <col min="15869" max="15869" width="10.6666666666667" style="41" customWidth="1"/>
    <col min="15870" max="15870" width="26.8833333333333" style="41" customWidth="1"/>
    <col min="15871" max="15871" width="13.775" style="41" customWidth="1"/>
    <col min="15872" max="15872" width="5.44166666666667" style="41" customWidth="1"/>
    <col min="15873" max="15873" width="8.88333333333333" style="41"/>
    <col min="15874" max="15874" width="9.33333333333333" style="41" customWidth="1"/>
    <col min="15875" max="15875" width="12.1083333333333" style="41" customWidth="1"/>
    <col min="15876" max="16123" width="8.88333333333333" style="41"/>
    <col min="16124" max="16124" width="5.66666666666667" style="41" customWidth="1"/>
    <col min="16125" max="16125" width="10.6666666666667" style="41" customWidth="1"/>
    <col min="16126" max="16126" width="26.8833333333333" style="41" customWidth="1"/>
    <col min="16127" max="16127" width="13.775" style="41" customWidth="1"/>
    <col min="16128" max="16128" width="5.44166666666667" style="41" customWidth="1"/>
    <col min="16129" max="16129" width="8.88333333333333" style="41"/>
    <col min="16130" max="16130" width="9.33333333333333" style="41" customWidth="1"/>
    <col min="16131" max="16131" width="12.1083333333333" style="41" customWidth="1"/>
    <col min="16132" max="16380" width="8.88333333333333" style="41"/>
    <col min="16381" max="16384" width="9" style="41"/>
  </cols>
  <sheetData>
    <row r="1" ht="22.5" spans="1:8">
      <c r="A1" s="43" t="s">
        <v>0</v>
      </c>
      <c r="B1" s="43"/>
      <c r="C1" s="43"/>
      <c r="D1" s="43"/>
      <c r="E1" s="43"/>
      <c r="F1" s="43"/>
      <c r="G1" s="43"/>
      <c r="H1" s="43"/>
    </row>
    <row r="2" ht="21" customHeight="1" spans="1:8">
      <c r="A2" s="44" t="s">
        <v>1</v>
      </c>
      <c r="B2" s="44"/>
      <c r="C2" s="44"/>
      <c r="D2" s="44"/>
      <c r="E2" s="44"/>
      <c r="F2" s="44"/>
      <c r="G2" s="44"/>
      <c r="H2" s="44"/>
    </row>
    <row r="3" ht="17.25" spans="1:8">
      <c r="A3" s="45" t="s">
        <v>2</v>
      </c>
      <c r="B3" s="46"/>
      <c r="C3" s="45"/>
      <c r="D3" s="45"/>
      <c r="E3" s="45"/>
      <c r="F3" s="45"/>
      <c r="G3" s="45"/>
      <c r="H3" s="45"/>
    </row>
    <row r="4" ht="27" customHeight="1" spans="1:8">
      <c r="A4" s="45" t="s">
        <v>3</v>
      </c>
      <c r="B4" s="46"/>
      <c r="C4" s="45"/>
      <c r="D4" s="45"/>
      <c r="E4" s="45"/>
      <c r="F4" s="45"/>
      <c r="G4" s="45"/>
      <c r="H4" s="45"/>
    </row>
    <row r="5" ht="28.5" customHeight="1" spans="1:8">
      <c r="A5" s="47" t="s">
        <v>4</v>
      </c>
      <c r="B5" s="48"/>
      <c r="C5" s="47"/>
      <c r="D5" s="47"/>
      <c r="E5" s="47"/>
      <c r="F5" s="47"/>
      <c r="G5" s="47"/>
      <c r="H5" s="47"/>
    </row>
    <row r="6" ht="14.25" spans="1:8">
      <c r="A6" s="49" t="s">
        <v>5</v>
      </c>
      <c r="B6" s="50"/>
      <c r="C6" s="49"/>
      <c r="D6" s="49"/>
      <c r="E6" s="49"/>
      <c r="F6" s="49"/>
      <c r="G6" s="49"/>
      <c r="H6" s="49"/>
    </row>
    <row r="7" ht="39" customHeight="1" spans="1:8">
      <c r="A7" s="51" t="s">
        <v>6</v>
      </c>
      <c r="B7" s="52" t="s">
        <v>7</v>
      </c>
      <c r="C7" s="53" t="s">
        <v>8</v>
      </c>
      <c r="D7" s="53" t="s">
        <v>9</v>
      </c>
      <c r="E7" s="54" t="s">
        <v>10</v>
      </c>
      <c r="F7" s="55" t="s">
        <v>11</v>
      </c>
      <c r="G7" s="56" t="s">
        <v>12</v>
      </c>
      <c r="H7" s="57"/>
    </row>
    <row r="8" ht="30" customHeight="1" spans="1:8">
      <c r="A8" s="51"/>
      <c r="B8" s="52"/>
      <c r="C8" s="53"/>
      <c r="D8" s="53"/>
      <c r="E8" s="55" t="s">
        <v>13</v>
      </c>
      <c r="F8" s="55" t="s">
        <v>13</v>
      </c>
      <c r="G8" s="56"/>
      <c r="H8" s="57"/>
    </row>
    <row r="9" s="39" customFormat="1" ht="19" customHeight="1" spans="1:8">
      <c r="A9" s="58">
        <v>1</v>
      </c>
      <c r="B9" s="59" t="s">
        <v>14</v>
      </c>
      <c r="C9" s="59" t="s">
        <v>15</v>
      </c>
      <c r="D9" s="59" t="s">
        <v>16</v>
      </c>
      <c r="E9" s="60">
        <v>0.38</v>
      </c>
      <c r="F9" s="60">
        <f>E9*1.13</f>
        <v>0.4294</v>
      </c>
      <c r="G9" s="61"/>
      <c r="H9" s="62"/>
    </row>
    <row r="10" s="39" customFormat="1" ht="19" customHeight="1" spans="1:8">
      <c r="A10" s="58">
        <v>2</v>
      </c>
      <c r="B10" s="59" t="s">
        <v>17</v>
      </c>
      <c r="C10" s="59" t="s">
        <v>18</v>
      </c>
      <c r="D10" s="59" t="s">
        <v>16</v>
      </c>
      <c r="E10" s="60">
        <v>6.42</v>
      </c>
      <c r="F10" s="60">
        <f>E10*1.13</f>
        <v>7.2546</v>
      </c>
      <c r="G10" s="61"/>
      <c r="H10" s="62"/>
    </row>
    <row r="11" s="39" customFormat="1" ht="19" customHeight="1" spans="1:8">
      <c r="A11" s="58">
        <v>3</v>
      </c>
      <c r="B11" s="59" t="s">
        <v>19</v>
      </c>
      <c r="C11" s="59" t="s">
        <v>20</v>
      </c>
      <c r="D11" s="59" t="s">
        <v>16</v>
      </c>
      <c r="E11" s="60">
        <v>6.42</v>
      </c>
      <c r="F11" s="60">
        <f>E11*1.13</f>
        <v>7.2546</v>
      </c>
      <c r="G11" s="61"/>
      <c r="H11" s="62"/>
    </row>
    <row r="12" s="39" customFormat="1" ht="19" customHeight="1" spans="1:8">
      <c r="A12" s="58">
        <v>4</v>
      </c>
      <c r="B12" s="59" t="s">
        <v>21</v>
      </c>
      <c r="C12" s="59" t="s">
        <v>22</v>
      </c>
      <c r="D12" s="59" t="s">
        <v>16</v>
      </c>
      <c r="E12" s="60">
        <v>6.42</v>
      </c>
      <c r="F12" s="60">
        <f>E12*1.13</f>
        <v>7.2546</v>
      </c>
      <c r="G12" s="61"/>
      <c r="H12" s="62"/>
    </row>
    <row r="13" s="39" customFormat="1" ht="19" customHeight="1" spans="1:8">
      <c r="A13" s="58">
        <v>5</v>
      </c>
      <c r="B13" s="59" t="s">
        <v>23</v>
      </c>
      <c r="C13" s="59" t="s">
        <v>24</v>
      </c>
      <c r="D13" s="59" t="s">
        <v>16</v>
      </c>
      <c r="E13" s="60">
        <v>6.42</v>
      </c>
      <c r="F13" s="60">
        <f>E13*1.13</f>
        <v>7.2546</v>
      </c>
      <c r="G13" s="61"/>
      <c r="H13" s="62"/>
    </row>
    <row r="14" s="39" customFormat="1" ht="19" customHeight="1" spans="1:8">
      <c r="A14" s="58">
        <v>6</v>
      </c>
      <c r="B14" s="59" t="s">
        <v>25</v>
      </c>
      <c r="C14" s="59" t="s">
        <v>26</v>
      </c>
      <c r="D14" s="59" t="s">
        <v>16</v>
      </c>
      <c r="E14" s="60">
        <v>0.38</v>
      </c>
      <c r="F14" s="60">
        <f>E14*1.13</f>
        <v>0.4294</v>
      </c>
      <c r="G14" s="61"/>
      <c r="H14" s="62"/>
    </row>
    <row r="15" s="39" customFormat="1" ht="19" customHeight="1" spans="1:8">
      <c r="A15" s="58">
        <v>7</v>
      </c>
      <c r="B15" s="59"/>
      <c r="C15" s="59"/>
      <c r="D15" s="59"/>
      <c r="E15" s="63"/>
      <c r="F15" s="60"/>
      <c r="G15" s="61"/>
      <c r="H15" s="62"/>
    </row>
    <row r="16" s="39" customFormat="1" ht="19" customHeight="1" spans="1:8">
      <c r="A16" s="58">
        <v>8</v>
      </c>
      <c r="B16" s="59"/>
      <c r="C16" s="59"/>
      <c r="D16" s="59"/>
      <c r="E16" s="63"/>
      <c r="F16" s="60"/>
      <c r="G16" s="61"/>
      <c r="H16" s="62"/>
    </row>
    <row r="17" ht="31.2" customHeight="1" spans="1:8">
      <c r="A17" s="64" t="s">
        <v>27</v>
      </c>
      <c r="B17" s="65"/>
      <c r="C17" s="64"/>
      <c r="D17" s="64"/>
      <c r="E17" s="64"/>
      <c r="F17" s="64"/>
      <c r="G17" s="64"/>
      <c r="H17" s="66"/>
    </row>
    <row r="18" ht="31.2" customHeight="1" spans="1:8">
      <c r="A18" s="67" t="s">
        <v>28</v>
      </c>
      <c r="B18" s="68"/>
      <c r="C18" s="67"/>
      <c r="D18" s="67"/>
      <c r="E18" s="67"/>
      <c r="F18" s="67"/>
      <c r="G18" s="67"/>
      <c r="H18" s="66"/>
    </row>
    <row r="19" ht="31.2" customHeight="1" spans="1:8">
      <c r="A19" s="67" t="s">
        <v>29</v>
      </c>
      <c r="B19" s="68"/>
      <c r="C19" s="67"/>
      <c r="D19" s="67"/>
      <c r="E19" s="67"/>
      <c r="F19" s="67"/>
      <c r="G19" s="67"/>
      <c r="H19" s="69"/>
    </row>
    <row r="20" ht="31.2" customHeight="1" spans="1:8">
      <c r="A20" s="67" t="s">
        <v>30</v>
      </c>
      <c r="B20" s="68"/>
      <c r="C20" s="67"/>
      <c r="D20" s="67"/>
      <c r="E20" s="67"/>
      <c r="F20" s="67"/>
      <c r="G20" s="67"/>
      <c r="H20" s="69"/>
    </row>
    <row r="21" ht="31.2" customHeight="1" spans="1:8">
      <c r="A21" s="67" t="s">
        <v>31</v>
      </c>
      <c r="B21" s="68"/>
      <c r="C21" s="67"/>
      <c r="D21" s="67"/>
      <c r="E21" s="67"/>
      <c r="F21" s="67"/>
      <c r="G21" s="67"/>
      <c r="H21" s="69"/>
    </row>
    <row r="22" ht="51" customHeight="1" spans="1:8">
      <c r="A22" s="67" t="s">
        <v>32</v>
      </c>
      <c r="B22" s="68"/>
      <c r="C22" s="67"/>
      <c r="D22" s="67"/>
      <c r="E22" s="67"/>
      <c r="F22" s="67"/>
      <c r="G22" s="67"/>
      <c r="H22" s="66"/>
    </row>
    <row r="23" s="40" customFormat="1" ht="14.25" spans="1:8">
      <c r="A23" s="70"/>
      <c r="B23" s="71"/>
      <c r="C23" s="70"/>
      <c r="D23" s="70"/>
      <c r="E23" s="70"/>
      <c r="F23" s="72"/>
      <c r="G23" s="72"/>
      <c r="H23" s="73"/>
    </row>
    <row r="24" s="40" customFormat="1" ht="30" customHeight="1" spans="1:8">
      <c r="A24" s="74" t="s">
        <v>33</v>
      </c>
      <c r="B24" s="71"/>
      <c r="C24" s="75"/>
      <c r="D24" s="74" t="s">
        <v>34</v>
      </c>
      <c r="E24" s="71"/>
      <c r="F24" s="76"/>
      <c r="G24" s="76"/>
      <c r="H24" s="77"/>
    </row>
    <row r="25" s="40" customFormat="1" ht="19.2" customHeight="1" spans="1:8">
      <c r="A25" s="74"/>
      <c r="B25" s="71"/>
      <c r="C25" s="75"/>
      <c r="D25" s="74"/>
      <c r="E25" s="71"/>
      <c r="F25" s="76"/>
      <c r="G25" s="76"/>
      <c r="H25" s="77"/>
    </row>
    <row r="26" ht="31" customHeight="1" spans="1:6">
      <c r="A26" s="74" t="s">
        <v>35</v>
      </c>
      <c r="B26" s="71"/>
      <c r="C26" s="75"/>
      <c r="D26" s="74" t="s">
        <v>35</v>
      </c>
      <c r="E26" s="71"/>
      <c r="F26" s="76"/>
    </row>
    <row r="27" s="40" customFormat="1" ht="19.2" customHeight="1" spans="1:8">
      <c r="A27" s="74"/>
      <c r="B27" s="71"/>
      <c r="C27" s="75"/>
      <c r="D27" s="74"/>
      <c r="E27" s="71"/>
      <c r="F27" s="76"/>
      <c r="G27" s="76"/>
      <c r="H27" s="77"/>
    </row>
    <row r="28" s="40" customFormat="1" ht="41" customHeight="1" spans="1:8">
      <c r="A28" s="74" t="s">
        <v>36</v>
      </c>
      <c r="B28" s="78"/>
      <c r="C28" s="70"/>
      <c r="D28" s="74" t="s">
        <v>36</v>
      </c>
      <c r="E28" s="78"/>
      <c r="F28" s="76"/>
      <c r="G28" s="76"/>
      <c r="H28" s="77"/>
    </row>
    <row r="29" spans="1:7">
      <c r="A29" s="79"/>
      <c r="B29" s="80"/>
      <c r="C29" s="79"/>
      <c r="D29" s="79"/>
      <c r="E29" s="79"/>
      <c r="F29" s="79"/>
      <c r="G29" s="79"/>
    </row>
    <row r="30" spans="1:7">
      <c r="A30" s="79"/>
      <c r="B30" s="80"/>
      <c r="C30" s="79"/>
      <c r="D30" s="79"/>
      <c r="E30" s="79"/>
      <c r="F30" s="79"/>
      <c r="G30" s="79"/>
    </row>
    <row r="31" spans="1:7">
      <c r="A31" s="79"/>
      <c r="B31" s="80"/>
      <c r="C31" s="79"/>
      <c r="D31" s="79"/>
      <c r="E31" s="79"/>
      <c r="F31" s="79"/>
      <c r="G31" s="79"/>
    </row>
    <row r="32" spans="1:7">
      <c r="A32" s="79"/>
      <c r="B32" s="80"/>
      <c r="C32" s="79"/>
      <c r="D32" s="79"/>
      <c r="E32" s="79"/>
      <c r="F32" s="79"/>
      <c r="G32" s="79"/>
    </row>
    <row r="33" spans="1:7">
      <c r="A33" s="79"/>
      <c r="B33" s="80"/>
      <c r="C33" s="79"/>
      <c r="D33" s="79"/>
      <c r="E33" s="79"/>
      <c r="F33" s="79"/>
      <c r="G33" s="79"/>
    </row>
    <row r="34" spans="1:7">
      <c r="A34" s="79"/>
      <c r="B34" s="80"/>
      <c r="C34" s="79"/>
      <c r="D34" s="79"/>
      <c r="E34" s="79"/>
      <c r="F34" s="79"/>
      <c r="G34" s="79"/>
    </row>
    <row r="35" spans="1:7">
      <c r="A35" s="79"/>
      <c r="B35" s="80"/>
      <c r="C35" s="79"/>
      <c r="D35" s="79"/>
      <c r="E35" s="79"/>
      <c r="F35" s="79"/>
      <c r="G35" s="79"/>
    </row>
    <row r="36" spans="1:7">
      <c r="A36" s="79"/>
      <c r="B36" s="80"/>
      <c r="C36" s="79"/>
      <c r="D36" s="79"/>
      <c r="E36" s="79"/>
      <c r="F36" s="79"/>
      <c r="G36" s="79"/>
    </row>
    <row r="37" spans="1:7">
      <c r="A37" s="79"/>
      <c r="B37" s="80"/>
      <c r="C37" s="79"/>
      <c r="D37" s="79"/>
      <c r="E37" s="79"/>
      <c r="F37" s="79"/>
      <c r="G37" s="79"/>
    </row>
    <row r="38" spans="1:7">
      <c r="A38" s="79"/>
      <c r="B38" s="80"/>
      <c r="C38" s="79"/>
      <c r="D38" s="79"/>
      <c r="E38" s="79"/>
      <c r="F38" s="79"/>
      <c r="G38" s="79"/>
    </row>
    <row r="39" spans="1:7">
      <c r="A39" s="79"/>
      <c r="B39" s="80"/>
      <c r="C39" s="79"/>
      <c r="D39" s="79"/>
      <c r="E39" s="79"/>
      <c r="F39" s="79"/>
      <c r="G39" s="79"/>
    </row>
    <row r="40" spans="1:7">
      <c r="A40" s="79"/>
      <c r="B40" s="80"/>
      <c r="C40" s="79"/>
      <c r="D40" s="79"/>
      <c r="E40" s="79"/>
      <c r="F40" s="79"/>
      <c r="G40" s="79"/>
    </row>
    <row r="41" spans="1:7">
      <c r="A41" s="79"/>
      <c r="B41" s="80"/>
      <c r="C41" s="79"/>
      <c r="D41" s="79"/>
      <c r="E41" s="79"/>
      <c r="F41" s="79"/>
      <c r="G41" s="79"/>
    </row>
    <row r="42" spans="1:7">
      <c r="A42" s="79"/>
      <c r="B42" s="80"/>
      <c r="C42" s="79"/>
      <c r="D42" s="79"/>
      <c r="E42" s="79"/>
      <c r="F42" s="79"/>
      <c r="G42" s="79"/>
    </row>
  </sheetData>
  <mergeCells count="17">
    <mergeCell ref="A1:G1"/>
    <mergeCell ref="A2:G2"/>
    <mergeCell ref="A3:G3"/>
    <mergeCell ref="A4:G4"/>
    <mergeCell ref="A5:G5"/>
    <mergeCell ref="A6:G6"/>
    <mergeCell ref="A17:G17"/>
    <mergeCell ref="A18:G18"/>
    <mergeCell ref="A19:G19"/>
    <mergeCell ref="A20:G20"/>
    <mergeCell ref="A21:G21"/>
    <mergeCell ref="A22:G22"/>
    <mergeCell ref="A7:A8"/>
    <mergeCell ref="B7:B8"/>
    <mergeCell ref="C7:C8"/>
    <mergeCell ref="D7:D8"/>
    <mergeCell ref="G7:G8"/>
  </mergeCells>
  <conditionalFormatting sqref="B11">
    <cfRule type="duplicateValues" dxfId="0" priority="7"/>
  </conditionalFormatting>
  <conditionalFormatting sqref="B12">
    <cfRule type="duplicateValues" dxfId="0" priority="6"/>
  </conditionalFormatting>
  <conditionalFormatting sqref="B16">
    <cfRule type="duplicateValues" dxfId="0" priority="4"/>
  </conditionalFormatting>
  <conditionalFormatting sqref="B26">
    <cfRule type="duplicateValues" dxfId="1" priority="9"/>
  </conditionalFormatting>
  <conditionalFormatting sqref="E26">
    <cfRule type="duplicateValues" dxfId="1" priority="1"/>
  </conditionalFormatting>
  <conditionalFormatting sqref="B9:B10">
    <cfRule type="duplicateValues" dxfId="0" priority="8"/>
  </conditionalFormatting>
  <conditionalFormatting sqref="B13:B15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G9"/>
  <sheetViews>
    <sheetView workbookViewId="0">
      <selection activeCell="M14" sqref="M14"/>
    </sheetView>
  </sheetViews>
  <sheetFormatPr defaultColWidth="9" defaultRowHeight="13.5" outlineLevelCol="6"/>
  <cols>
    <col min="1" max="1" width="5" customWidth="1"/>
    <col min="2" max="2" width="19.625" customWidth="1"/>
    <col min="3" max="3" width="28.5" customWidth="1"/>
    <col min="4" max="4" width="20" customWidth="1"/>
    <col min="5" max="5" width="20.375" customWidth="1"/>
    <col min="6" max="6" width="11" customWidth="1"/>
    <col min="7" max="7" width="12.625"/>
  </cols>
  <sheetData>
    <row r="3" ht="22" customHeight="1" spans="2:7">
      <c r="B3" s="35" t="s">
        <v>37</v>
      </c>
      <c r="C3" s="35" t="s">
        <v>38</v>
      </c>
      <c r="D3" s="35" t="s">
        <v>39</v>
      </c>
      <c r="E3" s="35" t="s">
        <v>40</v>
      </c>
      <c r="F3" s="35" t="s">
        <v>41</v>
      </c>
      <c r="G3" s="35" t="s">
        <v>42</v>
      </c>
    </row>
    <row r="4" ht="24" customHeight="1" spans="2:7">
      <c r="B4" s="12" t="s">
        <v>14</v>
      </c>
      <c r="C4" s="12" t="s">
        <v>15</v>
      </c>
      <c r="D4" s="36">
        <v>0.41</v>
      </c>
      <c r="E4" s="37">
        <v>0.38</v>
      </c>
      <c r="F4" s="37">
        <f t="shared" ref="F4:F9" si="0">D4-E4</f>
        <v>0.03</v>
      </c>
      <c r="G4" s="38">
        <f t="shared" ref="G4:G9" si="1">F4/D4</f>
        <v>0.073170731707317</v>
      </c>
    </row>
    <row r="5" ht="24" customHeight="1" spans="2:7">
      <c r="B5" s="12" t="s">
        <v>17</v>
      </c>
      <c r="C5" s="12" t="s">
        <v>18</v>
      </c>
      <c r="D5" s="36">
        <v>6.64</v>
      </c>
      <c r="E5" s="37">
        <v>6.42</v>
      </c>
      <c r="F5" s="37">
        <f t="shared" si="0"/>
        <v>0.22</v>
      </c>
      <c r="G5" s="38">
        <f t="shared" si="1"/>
        <v>0.0331325301204819</v>
      </c>
    </row>
    <row r="6" ht="24" customHeight="1" spans="2:7">
      <c r="B6" s="12" t="s">
        <v>19</v>
      </c>
      <c r="C6" s="12" t="s">
        <v>20</v>
      </c>
      <c r="D6" s="36">
        <v>6.62</v>
      </c>
      <c r="E6" s="37">
        <v>6.42</v>
      </c>
      <c r="F6" s="37">
        <f t="shared" si="0"/>
        <v>0.2</v>
      </c>
      <c r="G6" s="38">
        <f t="shared" si="1"/>
        <v>0.0302114803625378</v>
      </c>
    </row>
    <row r="7" ht="24" customHeight="1" spans="2:7">
      <c r="B7" s="12" t="s">
        <v>25</v>
      </c>
      <c r="C7" s="12" t="s">
        <v>26</v>
      </c>
      <c r="D7" s="37">
        <v>0.45</v>
      </c>
      <c r="E7" s="37">
        <v>0.38</v>
      </c>
      <c r="F7" s="37">
        <f t="shared" si="0"/>
        <v>0.07</v>
      </c>
      <c r="G7" s="38">
        <f t="shared" si="1"/>
        <v>0.155555555555556</v>
      </c>
    </row>
    <row r="8" ht="24" customHeight="1" spans="2:7">
      <c r="B8" s="12" t="s">
        <v>21</v>
      </c>
      <c r="C8" s="12" t="s">
        <v>22</v>
      </c>
      <c r="D8" s="36">
        <v>6.62</v>
      </c>
      <c r="E8" s="37">
        <v>6.42</v>
      </c>
      <c r="F8" s="37">
        <f t="shared" si="0"/>
        <v>0.2</v>
      </c>
      <c r="G8" s="38">
        <f t="shared" si="1"/>
        <v>0.0302114803625378</v>
      </c>
    </row>
    <row r="9" ht="24" customHeight="1" spans="2:7">
      <c r="B9" s="12" t="s">
        <v>23</v>
      </c>
      <c r="C9" s="12" t="s">
        <v>24</v>
      </c>
      <c r="D9" s="36">
        <v>6.62</v>
      </c>
      <c r="E9" s="37">
        <v>6.42</v>
      </c>
      <c r="F9" s="37">
        <f t="shared" si="0"/>
        <v>0.2</v>
      </c>
      <c r="G9" s="38">
        <f t="shared" si="1"/>
        <v>0.0302114803625378</v>
      </c>
    </row>
  </sheetData>
  <conditionalFormatting sqref="B4">
    <cfRule type="duplicateValues" dxfId="1" priority="6"/>
    <cfRule type="duplicateValues" dxfId="0" priority="7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conditionalFormatting sqref="B5:B6"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V7"/>
  <sheetViews>
    <sheetView tabSelected="1" workbookViewId="0">
      <selection activeCell="J27" sqref="J27"/>
    </sheetView>
  </sheetViews>
  <sheetFormatPr defaultColWidth="9" defaultRowHeight="13.5" outlineLevelRow="6"/>
  <cols>
    <col min="1" max="1" width="6.75" customWidth="1"/>
    <col min="2" max="2" width="11" customWidth="1"/>
    <col min="3" max="3" width="19.875" customWidth="1"/>
    <col min="10" max="10" width="12.25" customWidth="1"/>
    <col min="13" max="13" width="12.625"/>
  </cols>
  <sheetData>
    <row r="3" ht="16.5" spans="1:22">
      <c r="A3" s="1" t="s">
        <v>43</v>
      </c>
      <c r="B3" s="2" t="s">
        <v>44</v>
      </c>
      <c r="C3" s="3" t="s">
        <v>45</v>
      </c>
      <c r="D3" s="3" t="s">
        <v>46</v>
      </c>
      <c r="E3" s="4" t="s">
        <v>47</v>
      </c>
      <c r="F3" s="5"/>
      <c r="G3" s="6" t="s">
        <v>48</v>
      </c>
      <c r="H3" s="7" t="s">
        <v>49</v>
      </c>
      <c r="I3" s="6" t="s">
        <v>50</v>
      </c>
      <c r="J3" s="17" t="s">
        <v>51</v>
      </c>
      <c r="K3" s="18" t="s">
        <v>52</v>
      </c>
      <c r="L3" s="19" t="s">
        <v>53</v>
      </c>
      <c r="M3" s="20" t="s">
        <v>54</v>
      </c>
      <c r="N3" s="3" t="s">
        <v>55</v>
      </c>
      <c r="O3" s="20" t="s">
        <v>56</v>
      </c>
      <c r="P3" s="20" t="s">
        <v>57</v>
      </c>
      <c r="Q3" s="6" t="s">
        <v>58</v>
      </c>
      <c r="R3" s="24" t="s">
        <v>59</v>
      </c>
      <c r="S3" s="25" t="s">
        <v>60</v>
      </c>
      <c r="T3" s="26" t="s">
        <v>61</v>
      </c>
      <c r="U3" s="27" t="s">
        <v>62</v>
      </c>
      <c r="V3" s="28" t="s">
        <v>63</v>
      </c>
    </row>
    <row r="4" ht="16.5" spans="1:22">
      <c r="A4" s="8" t="s">
        <v>64</v>
      </c>
      <c r="B4" s="2"/>
      <c r="C4" s="3"/>
      <c r="D4" s="3" t="s">
        <v>46</v>
      </c>
      <c r="E4" s="4" t="s">
        <v>65</v>
      </c>
      <c r="F4" s="5" t="s">
        <v>66</v>
      </c>
      <c r="G4" s="6"/>
      <c r="H4" s="9"/>
      <c r="I4" s="6"/>
      <c r="J4" s="17"/>
      <c r="K4" s="18"/>
      <c r="L4" s="21"/>
      <c r="M4" s="20"/>
      <c r="N4" s="3"/>
      <c r="O4" s="20"/>
      <c r="P4" s="20"/>
      <c r="Q4" s="6"/>
      <c r="R4" s="24"/>
      <c r="S4" s="24"/>
      <c r="T4" s="29"/>
      <c r="U4" s="30"/>
      <c r="V4" s="28"/>
    </row>
    <row r="5" ht="14.25" spans="1:22">
      <c r="A5" s="10">
        <v>1</v>
      </c>
      <c r="B5" s="11" t="s">
        <v>14</v>
      </c>
      <c r="C5" s="12" t="s">
        <v>15</v>
      </c>
      <c r="D5" s="13" t="s">
        <v>67</v>
      </c>
      <c r="E5" s="14">
        <v>0.0138</v>
      </c>
      <c r="F5" s="15">
        <v>0.018</v>
      </c>
      <c r="G5" s="16">
        <v>7.5</v>
      </c>
      <c r="H5" s="16"/>
      <c r="I5" s="16">
        <f t="shared" ref="I5:I7" si="0">F5*G5</f>
        <v>0.135</v>
      </c>
      <c r="J5" s="22" t="s">
        <v>68</v>
      </c>
      <c r="K5" s="23">
        <v>90</v>
      </c>
      <c r="L5" s="23">
        <f>3600/K5</f>
        <v>40</v>
      </c>
      <c r="M5" s="10">
        <v>2</v>
      </c>
      <c r="N5" s="10">
        <v>22.65</v>
      </c>
      <c r="O5" s="10">
        <v>1</v>
      </c>
      <c r="P5" s="10">
        <v>23</v>
      </c>
      <c r="Q5" s="31">
        <f t="shared" ref="Q5:Q7" si="1">P5/K5/M5</f>
        <v>0.127777777777778</v>
      </c>
      <c r="R5" s="32"/>
      <c r="S5" s="33">
        <v>0.02</v>
      </c>
      <c r="T5" s="34">
        <v>0.02</v>
      </c>
      <c r="U5" s="34"/>
      <c r="V5" s="31">
        <f t="shared" ref="V5:V7" si="2">(I5+Q5+(N5*O5/K5/M5)/2)*1.11+R5*1.03+S5+T5+U5</f>
        <v>0.401520833333333</v>
      </c>
    </row>
    <row r="6" ht="14.25" spans="1:22">
      <c r="A6" s="10">
        <v>2</v>
      </c>
      <c r="B6" s="11" t="s">
        <v>17</v>
      </c>
      <c r="C6" s="12" t="s">
        <v>18</v>
      </c>
      <c r="D6" s="13" t="s">
        <v>67</v>
      </c>
      <c r="E6" s="14">
        <v>0.488</v>
      </c>
      <c r="F6" s="15">
        <v>0.5</v>
      </c>
      <c r="G6" s="16">
        <v>7.5</v>
      </c>
      <c r="H6" s="16"/>
      <c r="I6" s="16">
        <f t="shared" si="0"/>
        <v>3.75</v>
      </c>
      <c r="J6" s="22" t="s">
        <v>69</v>
      </c>
      <c r="K6" s="23">
        <v>60</v>
      </c>
      <c r="L6" s="23">
        <f>3600/K6</f>
        <v>60</v>
      </c>
      <c r="M6" s="10">
        <v>1</v>
      </c>
      <c r="N6" s="10">
        <v>150</v>
      </c>
      <c r="O6" s="10">
        <v>1</v>
      </c>
      <c r="P6" s="10">
        <v>23</v>
      </c>
      <c r="Q6" s="31">
        <f t="shared" si="1"/>
        <v>0.383333333333333</v>
      </c>
      <c r="R6" s="32"/>
      <c r="S6" s="33">
        <v>0.2</v>
      </c>
      <c r="T6" s="34">
        <v>0.2</v>
      </c>
      <c r="U6" s="34"/>
      <c r="V6" s="31">
        <f t="shared" si="2"/>
        <v>6.3755</v>
      </c>
    </row>
    <row r="7" ht="14.25" spans="1:22">
      <c r="A7" s="10">
        <v>3</v>
      </c>
      <c r="B7" s="11" t="s">
        <v>19</v>
      </c>
      <c r="C7" s="12" t="s">
        <v>20</v>
      </c>
      <c r="D7" s="13" t="s">
        <v>67</v>
      </c>
      <c r="E7" s="14">
        <v>0.488</v>
      </c>
      <c r="F7" s="15">
        <v>0.5</v>
      </c>
      <c r="G7" s="16">
        <v>7.5</v>
      </c>
      <c r="H7" s="16"/>
      <c r="I7" s="16">
        <f t="shared" si="0"/>
        <v>3.75</v>
      </c>
      <c r="J7" s="22" t="s">
        <v>69</v>
      </c>
      <c r="K7" s="23">
        <v>60</v>
      </c>
      <c r="L7" s="23">
        <f>3600/K7</f>
        <v>60</v>
      </c>
      <c r="M7" s="10">
        <v>1</v>
      </c>
      <c r="N7" s="10">
        <v>150</v>
      </c>
      <c r="O7" s="10">
        <v>1</v>
      </c>
      <c r="P7" s="10">
        <v>23</v>
      </c>
      <c r="Q7" s="31">
        <f t="shared" si="1"/>
        <v>0.383333333333333</v>
      </c>
      <c r="R7" s="32"/>
      <c r="S7" s="33">
        <v>0.2</v>
      </c>
      <c r="T7" s="34">
        <v>0.2</v>
      </c>
      <c r="U7" s="34"/>
      <c r="V7" s="31">
        <f t="shared" si="2"/>
        <v>6.3755</v>
      </c>
    </row>
  </sheetData>
  <mergeCells count="20">
    <mergeCell ref="E3:F3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conditionalFormatting sqref="B5">
    <cfRule type="duplicateValues" dxfId="0" priority="4"/>
    <cfRule type="duplicateValues" dxfId="1" priority="3"/>
  </conditionalFormatting>
  <conditionalFormatting sqref="B6:B7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价格协议</vt:lpstr>
      <vt:lpstr>物料价格对比表</vt:lpstr>
      <vt:lpstr>物料价格核算表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2024-05-08T10:30:01Z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50957B00899144F0965953D7070BE66C_12</vt:lpwstr>
  </property>
</Properties>
</file>