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</commentList>
</comments>
</file>

<file path=xl/sharedStrings.xml><?xml version="1.0" encoding="utf-8"?>
<sst xmlns="http://schemas.openxmlformats.org/spreadsheetml/2006/main" count="257" uniqueCount="227">
  <si>
    <t>成都光华智能汽车部件有限公司2024年5月工资明细表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</si>
  <si>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</si>
  <si>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</si>
  <si>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</si>
  <si>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</si>
  <si>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</si>
  <si>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</si>
  <si>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</si>
  <si>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</si>
  <si>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</si>
  <si>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</si>
  <si>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</si>
  <si>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</si>
  <si>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</si>
  <si>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</si>
  <si>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</si>
  <si>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</si>
  <si>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</si>
  <si>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</si>
  <si>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</si>
  <si>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4月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</si>
  <si>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</si>
  <si>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</si>
  <si>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</si>
  <si>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</si>
  <si>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</si>
  <si>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</si>
  <si>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</si>
  <si>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</si>
  <si>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</si>
  <si>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</si>
  <si>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</si>
  <si>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</si>
  <si>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</si>
  <si>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</si>
  <si>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4月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</si>
  <si>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</si>
  <si>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</si>
  <si>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</si>
  <si>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</si>
  <si>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</si>
  <si>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</si>
  <si>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</si>
  <si>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</si>
  <si>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</si>
  <si>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</si>
  <si>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</si>
  <si>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4、5月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</si>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</sst>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U5" sqref="U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8.29166666666667" customWidth="1"/>
    <col min="7" max="7" width="17" style="16" customWidth="1"/>
    <col min="8" max="8" width="21.6916666666667" style="17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3" width="9.625" style="18" hidden="1" customWidth="1"/>
    <col min="44" max="48" width="9.625" style="18" customWidth="1"/>
    <col min="49" max="49" width="9.625" style="18" hidden="1" customWidth="1"/>
    <col min="50" max="50" width="6.62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>
        <v>100</v>
      </c>
      <c r="V4" s="37">
        <f>SUM(J4:S4)-T4+U4</f>
        <v>7750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39245.2</v>
      </c>
      <c r="AK4" s="67">
        <v>3156.4</v>
      </c>
      <c r="AL4" s="67">
        <v>25000</v>
      </c>
      <c r="AM4" s="67">
        <v>0</v>
      </c>
      <c r="AN4" s="67">
        <v>7500</v>
      </c>
      <c r="AO4" s="71"/>
      <c r="AP4" s="71"/>
      <c r="AQ4" s="71"/>
      <c r="AR4" s="72">
        <f>V4+AJ4</f>
        <v>46995.2</v>
      </c>
      <c r="AS4" s="72">
        <f>AI4+AK4</f>
        <v>3787.68</v>
      </c>
      <c r="AT4" s="73">
        <f>AL4+5000</f>
        <v>30000</v>
      </c>
      <c r="AU4" s="73">
        <f>AN4+AM4+AO4+1500</f>
        <v>9000</v>
      </c>
      <c r="AV4" s="72">
        <f>AR4-AS4-AT4-AU4</f>
        <v>4207.52</v>
      </c>
      <c r="AW4" s="77">
        <f>5*MAX(0,AV4*{0.6;2;4;5;6;7;9}%-{0;504;3384;6384;10584;17184;36384})</f>
        <v>126.23</v>
      </c>
      <c r="AX4" s="78">
        <v>107.66</v>
      </c>
      <c r="AY4" s="77">
        <f>IF(+AW4-AX4&gt;0,AW4-AX4,0)</f>
        <v>18.57</v>
      </c>
      <c r="AZ4" s="46"/>
      <c r="BA4" s="79">
        <f>V4-AI4-AY4</f>
        <v>7100.15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100</v>
      </c>
      <c r="V5" s="49">
        <f t="shared" si="0"/>
        <v>7750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39245.2</v>
      </c>
      <c r="AK5" s="49">
        <f t="shared" si="0"/>
        <v>3156.4</v>
      </c>
      <c r="AL5" s="49">
        <f t="shared" si="0"/>
        <v>25000</v>
      </c>
      <c r="AM5" s="49">
        <f t="shared" si="0"/>
        <v>0</v>
      </c>
      <c r="AN5" s="49">
        <f t="shared" si="0"/>
        <v>7500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46995.2</v>
      </c>
      <c r="AS5" s="49">
        <f t="shared" si="0"/>
        <v>3787.68</v>
      </c>
      <c r="AT5" s="49">
        <f t="shared" si="0"/>
        <v>30000</v>
      </c>
      <c r="AU5" s="49">
        <f t="shared" si="0"/>
        <v>9000</v>
      </c>
      <c r="AV5" s="49">
        <f t="shared" si="0"/>
        <v>4207.52</v>
      </c>
      <c r="AW5" s="49">
        <f t="shared" si="0"/>
        <v>126.23</v>
      </c>
      <c r="AX5" s="49">
        <f t="shared" si="0"/>
        <v>107.66</v>
      </c>
      <c r="AY5" s="49">
        <f t="shared" si="0"/>
        <v>18.57</v>
      </c>
      <c r="AZ5" s="49">
        <f t="shared" si="0"/>
        <v>0</v>
      </c>
      <c r="BA5" s="49">
        <f t="shared" si="0"/>
        <v>7100.15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ref="A1:BB18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2024-06-25T08:22:19Z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</vt:lpwstr>
  </property>
  <property fmtid="{D5CDD505-2E9C-101B-9397-08002B2CF9AE}" pid="4" name="ICV">
    <vt:lpwstr>748794E11AF14F5A9E43552D54E90803_13</vt:lpwstr>
  </property>
</Properties>
</file>