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" authorId="0">
      <text>
        <r>
          <rPr>
            <sz val="9"/>
            <rFont val="宋体"/>
            <charset val="134"/>
          </rPr>
          <t xml:space="preserve">
系数1.3</t>
        </r>
      </text>
    </comment>
    <comment ref="L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<sst xmlns="http://schemas.openxmlformats.org/spreadsheetml/2006/main" count="32" uniqueCount="26">
  <si>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</si>
  <si>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</si>
  <si>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</si>
  <si>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</si>
  <si>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</si>
  <si>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</si>
  <si>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</si>
  <si>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</si>
  <si>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</si>
  <si>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</si>
  <si>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</si>
  <si>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</si>
  <si>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</si>
  <si>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</si>
  <si>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</si>
  <si>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</si>
  <si>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</si>
  <si>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</si>
  <si>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</si>
  <si>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</si>
  <si>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</si>
  <si>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</si>
  <si>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株洲</t>
  </si>
  <si>
    <t>欧马可</t>
  </si>
  <si>
    <t>欧马可底座</t>
  </si>
  <si>
    <t>SLT0011382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</si>
</sst>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样式 1" xfId="50"/>
    <cellStyle name="样式 1 10" xfId="51"/>
    <cellStyle name="常规_正司机座椅 _28" xfId="52"/>
    <cellStyle name="常规_正司机座椅 _2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tabSelected="1" zoomScale="70" zoomScaleNormal="70" workbookViewId="0">
      <selection activeCell="Z10" sqref="Z10"/>
    </sheetView>
  </sheetViews>
  <sheetFormatPr defaultColWidth="9" defaultRowHeight="14" outlineLevelRow="1"/>
  <cols>
    <col min="1" max="1" width="5.37272727272727" customWidth="1"/>
    <col min="2" max="2" width="7.37272727272727" customWidth="1"/>
    <col min="3" max="3" width="23.2545454545455" customWidth="1"/>
    <col min="4" max="4" width="14.8181818181818" customWidth="1"/>
    <col min="5" max="8" width="8.12727272727273" customWidth="1"/>
    <col min="9" max="9" width="6.25454545454545" customWidth="1"/>
    <col min="10" max="12" width="8.12727272727273" customWidth="1"/>
    <col min="13" max="13" width="8.87272727272727" customWidth="1"/>
    <col min="14" max="14" width="6.87272727272727" customWidth="1"/>
    <col min="15" max="15" width="8.87272727272727" customWidth="1"/>
    <col min="16" max="16" width="6.87272727272727" customWidth="1"/>
    <col min="17" max="17" width="8.87272727272727" customWidth="1"/>
    <col min="18" max="18" width="6.87272727272727" customWidth="1"/>
    <col min="19" max="19" width="8.87272727272727" customWidth="1"/>
    <col min="20" max="20" width="6.87272727272727" customWidth="1"/>
    <col min="21" max="21" width="7" customWidth="1"/>
    <col min="22" max="22" width="8.87272727272727" customWidth="1"/>
    <col min="23" max="23" width="5.87272727272727" customWidth="1"/>
    <col min="24" max="24" width="7" customWidth="1"/>
    <col min="25" max="25" width="8.25454545454545" customWidth="1"/>
    <col min="26" max="26" width="8.87272727272727" customWidth="1"/>
    <col min="27" max="27" width="7" customWidth="1"/>
    <col min="28" max="28" width="8.12727272727273" customWidth="1"/>
  </cols>
  <sheetData>
    <row r="1" ht="66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5</v>
      </c>
      <c r="K1" s="1" t="s">
        <v>6</v>
      </c>
      <c r="L1" s="1" t="s">
        <v>9</v>
      </c>
      <c r="M1" s="8" t="s">
        <v>10</v>
      </c>
      <c r="N1" s="8" t="s">
        <v>11</v>
      </c>
      <c r="O1" s="8" t="s">
        <v>12</v>
      </c>
      <c r="P1" s="8" t="s">
        <v>11</v>
      </c>
      <c r="Q1" s="8" t="s">
        <v>13</v>
      </c>
      <c r="R1" s="8" t="s">
        <v>11</v>
      </c>
      <c r="S1" s="8" t="s">
        <v>14</v>
      </c>
      <c r="T1" s="8" t="s">
        <v>11</v>
      </c>
      <c r="U1" s="8" t="s">
        <v>15</v>
      </c>
      <c r="V1" s="8" t="s">
        <v>16</v>
      </c>
      <c r="W1" s="8" t="s">
        <v>17</v>
      </c>
      <c r="X1" s="8" t="s">
        <v>18</v>
      </c>
      <c r="Y1" s="8" t="s">
        <v>19</v>
      </c>
      <c r="Z1" s="9" t="s">
        <v>20</v>
      </c>
      <c r="AA1" s="10" t="s">
        <v>8</v>
      </c>
      <c r="AB1" s="10" t="s">
        <v>21</v>
      </c>
    </row>
    <row r="2" ht="117" customHeight="1" spans="1:28">
      <c r="A2" s="4" t="s">
        <v>22</v>
      </c>
      <c r="B2" s="4" t="s">
        <v>23</v>
      </c>
      <c r="C2" s="5" t="s">
        <v>24</v>
      </c>
      <c r="D2" s="4" t="s">
        <v>25</v>
      </c>
      <c r="E2" s="6"/>
      <c r="F2" s="7"/>
      <c r="G2" s="7"/>
      <c r="H2" s="7"/>
      <c r="I2" s="7"/>
      <c r="J2" s="7">
        <v>163.468243314159</v>
      </c>
      <c r="K2" s="7">
        <v>141.5262902533</v>
      </c>
      <c r="L2" s="7">
        <f>J2+K2</f>
        <v>304.994533567459</v>
      </c>
      <c r="M2" s="7">
        <v>3.72</v>
      </c>
      <c r="N2" s="7">
        <v>1.21</v>
      </c>
      <c r="O2" s="7">
        <v>9.09</v>
      </c>
      <c r="P2" s="7">
        <v>4.5</v>
      </c>
      <c r="Q2" s="7">
        <v>11.95</v>
      </c>
      <c r="R2" s="7">
        <v>4.05</v>
      </c>
      <c r="S2" s="7">
        <v>2.1837213789555</v>
      </c>
      <c r="T2" s="7">
        <v>4.53368370759675</v>
      </c>
      <c r="U2" s="7">
        <f>SUM(M2:T2)</f>
        <v>41.2374050865522</v>
      </c>
      <c r="V2" s="7">
        <f>(K2+U2)*1.18</f>
        <v>215.661160501026</v>
      </c>
      <c r="W2" s="7">
        <v>0.7</v>
      </c>
      <c r="X2" s="7">
        <v>13.28</v>
      </c>
      <c r="Y2" s="7">
        <f>J2*1.03</f>
        <v>168.372290613584</v>
      </c>
      <c r="Z2" s="7">
        <f>Y2+X2+W2+V2</f>
        <v>398.013451114609</v>
      </c>
      <c r="AA2" s="11">
        <f>Z2-L2</f>
        <v>93.0189175471505</v>
      </c>
      <c r="AB2" s="12">
        <f>AA2/Z2</f>
        <v>0.233707974659292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6" sqref="L16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哿 偉</cp:lastModifiedBy>
  <dcterms:created xsi:type="dcterms:W3CDTF">2023-05-12T11:15:00Z</dcterms:created>
  <dcterms:modified xsi:type="dcterms:W3CDTF">2024-06-27T08:16:28Z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2052-12.1.0.17140</vt:lpwstr>
  </property>
</Properties>
</file>