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减震正背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向利新</author>
  </authors>
  <commentList>
    <comment ref="G2" authorId="0">
      <text>
        <r>
          <rPr>
            <sz val="9"/>
            <rFont val="宋体"/>
            <charset val="134"/>
          </rPr>
          <t>未成系数</t>
        </r>
      </text>
    </comment>
    <comment ref="J3" authorId="1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增加上下班盖板焊接</t>
        </r>
      </text>
    </comment>
    <comment ref="R3" authorId="1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一个托盘放20箱 每箱10个。托盘52元，C32B纸箱7.4元,20个气泡袋5.2元</t>
        </r>
      </text>
    </comment>
    <comment ref="R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一个托盘放20箱 每箱30个。托盘52元，C32B纸箱7.4元,20个气泡袋5.2元
</t>
        </r>
      </text>
    </comment>
    <comment ref="R5" authorId="1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一个托盘放20箱 每箱10个。托盘52元，C32B纸箱7.4元,20个气泡袋5.2元</t>
        </r>
      </text>
    </comment>
    <comment ref="R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一个托盘放20箱 每箱30个。托盘52元，C32B纸箱7.4元,20个气泡袋5.2元
</t>
        </r>
      </text>
    </comment>
    <comment ref="R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木托盘装50个</t>
        </r>
      </text>
    </comment>
    <comment ref="R13" authorId="1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一个托盘放20箱 每箱10个。托盘52元，C32B纸箱7.4元,20个气泡袋5.2元</t>
        </r>
      </text>
    </comment>
    <comment ref="R18" authorId="1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一个托盘放20箱 每箱150.84个。托盘52元，C32B纸箱7.4元,40个气泡袋10.4元</t>
        </r>
      </text>
    </comment>
    <comment ref="R26" authorId="1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一个托盘放20箱 每箱150.84个。托盘52元，C32B纸箱7.4元,40个气泡袋10.4元</t>
        </r>
      </text>
    </comment>
  </commentList>
</comments>
</file>

<file path=xl/sharedStrings.xml><?xml version="1.0" encoding="utf-8"?>
<sst xmlns="http://schemas.openxmlformats.org/spreadsheetml/2006/main" count="335" uniqueCount="84">
  <si>
    <t>欧马可靠背小总成报价</t>
  </si>
  <si>
    <t>客户</t>
  </si>
  <si>
    <t>项目</t>
  </si>
  <si>
    <t>产品</t>
  </si>
  <si>
    <t>QAD码</t>
  </si>
  <si>
    <t>外购原材料金额</t>
  </si>
  <si>
    <t>自制原材料金额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</si>
  <si>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</si>
  <si>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</si>
  <si>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</si>
  <si>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</si>
  <si>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</si>
  <si>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</si>
  <si>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</si>
  <si>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</si>
  <si>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</si>
  <si>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</si>
  <si>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</si>
  <si>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</si>
  <si>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株洲</t>
  </si>
  <si>
    <t>基础、减震正背（通风和非通风）</t>
  </si>
  <si>
    <t>正背调角器左（基础）</t>
  </si>
  <si>
    <t>SLTO011320</t>
  </si>
  <si>
    <t>——</t>
  </si>
  <si>
    <t>9.6米运费11000,16托盘，每个托盘688元</t>
  </si>
  <si>
    <t>一个托盘放20箱 每箱10个，托盘52元，20个C32B纸箱7.4元,20个气泡袋5.2元
合计:205.2元</t>
  </si>
  <si>
    <t>正背调角器右（基础）</t>
  </si>
  <si>
    <t>SLTO010878</t>
  </si>
  <si>
    <t xml:space="preserve">一个托盘放20箱 每箱30个。托盘52元，C32B纸箱7.4元,20个气泡袋5.2元
合计：205.2元
</t>
  </si>
  <si>
    <t>正背调角器左（减震）</t>
  </si>
  <si>
    <t>SLTO011250</t>
  </si>
  <si>
    <t>正背调角器右（减震）</t>
  </si>
  <si>
    <t>SLTO011253</t>
  </si>
  <si>
    <t>扶手支架电泳总成</t>
  </si>
  <si>
    <t>SLT0011854</t>
  </si>
  <si>
    <t xml:space="preserve">一个托盘放20箱 每箱100个。托盘52元，301纸箱2.83元
合计：108.6元
</t>
  </si>
  <si>
    <t>主驾靠背弯管</t>
  </si>
  <si>
    <t>SLT0010913</t>
  </si>
  <si>
    <t>每托排100根</t>
  </si>
  <si>
    <t>背板支撑板A</t>
  </si>
  <si>
    <t>SLT0011003</t>
  </si>
  <si>
    <t xml:space="preserve">副驾背板支撑钣金B,纸箱尺寸：304*304*192，每箱250件*0.061=15.2KG
t托盘尺寸：1160*1000，副驾背板支撑板B,每层放9箱
</t>
  </si>
  <si>
    <t>背板支撑板B</t>
  </si>
  <si>
    <t>SLT0011004</t>
  </si>
  <si>
    <t>背板支撑板C</t>
  </si>
  <si>
    <t>SLT0011005</t>
  </si>
  <si>
    <t>背板支撑板D</t>
  </si>
  <si>
    <t>SLT0011006</t>
  </si>
  <si>
    <t>副背</t>
  </si>
  <si>
    <t>副背调角器总成</t>
  </si>
  <si>
    <t>SLTO011032</t>
  </si>
  <si>
    <t>靠背管小背下横管焊接总成</t>
  </si>
  <si>
    <t>SLT0002887</t>
  </si>
  <si>
    <t>副驾背板支撑钣金A</t>
  </si>
  <si>
    <t>SLT0011042</t>
  </si>
  <si>
    <t>副驾背板支撑钣金B</t>
  </si>
  <si>
    <t>SLT0011048</t>
  </si>
  <si>
    <t>副驾背板支撑钣金总成C</t>
  </si>
  <si>
    <t>SLT0011045</t>
  </si>
  <si>
    <t>2060小背</t>
  </si>
  <si>
    <t>小背调角器</t>
  </si>
  <si>
    <t>SLTO011086</t>
  </si>
  <si>
    <t>一个托盘放20箱 每箱15个。托盘52元，C32B纸箱7.4元,40个气泡袋10.4元，合计：210.4元</t>
  </si>
  <si>
    <t>小背旋转轴固定板电泳总成</t>
  </si>
  <si>
    <t>SLT0011853</t>
  </si>
  <si>
    <t>一个托盘放20箱 每箱50个。托盘52元，301纸箱2.83元，合计：108.6元</t>
  </si>
  <si>
    <t>2060小背弯管</t>
  </si>
  <si>
    <t>SLT0011082</t>
  </si>
  <si>
    <t>2060小背下横管</t>
  </si>
  <si>
    <t>SLT0011092</t>
  </si>
  <si>
    <t>每托排1800根9箱每箱50根</t>
  </si>
  <si>
    <t>小背背板支撑板B</t>
  </si>
  <si>
    <t>SLT0011105</t>
  </si>
  <si>
    <t>小背背板支撑板D</t>
  </si>
  <si>
    <t>SLT0011109</t>
  </si>
  <si>
    <t>小背解锁扣手固定座</t>
  </si>
  <si>
    <t>SLT0011085</t>
  </si>
  <si>
    <t xml:space="preserve">小背解锁固定座，纸箱尺寸：470*305*165，每箱80件*0.23=18.4K
t托盘尺寸：1160*1000，小背解锁固定座，每层放6箱
</t>
  </si>
  <si>
    <t>1880小背</t>
  </si>
  <si>
    <t>一个托盘放20箱 每箱150.84个。托盘52元，C32B纸箱7.4元,40个气泡袋10.4元</t>
  </si>
  <si>
    <t>1880小背弯管</t>
  </si>
  <si>
    <t>SLT0011167</t>
  </si>
  <si>
    <t>1880小背下横管</t>
  </si>
  <si>
    <t>SLT0011185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</si>
</sst>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tabSelected="1" zoomScale="130" zoomScaleNormal="130" topLeftCell="I1" workbookViewId="0">
      <selection activeCell="W2" sqref="W2"/>
    </sheetView>
  </sheetViews>
  <sheetFormatPr defaultColWidth="9" defaultRowHeight="14"/>
  <cols>
    <col min="1" max="1" width="6.22727272727273" customWidth="1"/>
    <col min="2" max="2" width="7.37272727272727" customWidth="1"/>
    <col min="3" max="3" width="31.7181818181818" customWidth="1"/>
    <col min="4" max="4" width="18.1818181818182" customWidth="1"/>
    <col min="5" max="6" width="9.18181818181818" customWidth="1"/>
    <col min="7" max="7" width="8.12727272727273" customWidth="1"/>
    <col min="8" max="8" width="8.87272727272727" customWidth="1"/>
    <col min="9" max="9" width="6.87272727272727" customWidth="1"/>
    <col min="10" max="10" width="8.87272727272727" customWidth="1"/>
    <col min="11" max="11" width="6.87272727272727" customWidth="1"/>
    <col min="12" max="12" width="8.87272727272727" hidden="1" customWidth="1"/>
    <col min="13" max="13" width="6.87272727272727" hidden="1" customWidth="1"/>
    <col min="14" max="14" width="8.87272727272727" customWidth="1"/>
    <col min="15" max="15" width="6.87272727272727" customWidth="1"/>
    <col min="16" max="16" width="7" customWidth="1"/>
    <col min="17" max="17" width="13.5636363636364" customWidth="1"/>
    <col min="18" max="19" width="7.97272727272727" customWidth="1"/>
    <col min="20" max="20" width="8.25454545454545" customWidth="1"/>
    <col min="21" max="21" width="8.87272727272727" customWidth="1"/>
    <col min="22" max="22" width="22.5090909090909" customWidth="1"/>
    <col min="23" max="23" width="50.9727272727273" customWidth="1"/>
  </cols>
  <sheetData>
    <row r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49.5" spans="1:2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3" t="s">
        <v>9</v>
      </c>
      <c r="L2" s="3" t="s">
        <v>11</v>
      </c>
      <c r="M2" s="3" t="s">
        <v>9</v>
      </c>
      <c r="N2" s="3" t="s">
        <v>12</v>
      </c>
      <c r="O2" s="3" t="s">
        <v>9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12" t="s">
        <v>18</v>
      </c>
      <c r="V2" s="13" t="s">
        <v>16</v>
      </c>
      <c r="W2" s="14" t="s">
        <v>15</v>
      </c>
    </row>
    <row r="3" ht="43" customHeight="1" spans="1:23">
      <c r="A3" s="4" t="s">
        <v>19</v>
      </c>
      <c r="B3" s="5" t="s">
        <v>20</v>
      </c>
      <c r="C3" s="6" t="s">
        <v>21</v>
      </c>
      <c r="D3" s="4" t="s">
        <v>22</v>
      </c>
      <c r="E3" s="7">
        <v>42.65</v>
      </c>
      <c r="F3" s="7">
        <v>2.55</v>
      </c>
      <c r="G3" s="7">
        <f>E3+F3</f>
        <v>45.2</v>
      </c>
      <c r="H3" s="7">
        <v>1.06</v>
      </c>
      <c r="I3" s="7">
        <v>0.16</v>
      </c>
      <c r="J3" s="7">
        <v>1.43632222222222</v>
      </c>
      <c r="K3" s="7">
        <v>0.427729166666667</v>
      </c>
      <c r="L3" s="7" t="s">
        <v>23</v>
      </c>
      <c r="M3" s="7" t="s">
        <v>23</v>
      </c>
      <c r="N3" s="7">
        <v>0.5465</v>
      </c>
      <c r="O3" s="7">
        <v>0.868</v>
      </c>
      <c r="P3" s="7">
        <f>SUM(H3:O3)</f>
        <v>4.49855138888889</v>
      </c>
      <c r="Q3" s="7">
        <f>(F3+P3)*1.18</f>
        <v>8.31729063888889</v>
      </c>
      <c r="R3" s="7">
        <v>1.03</v>
      </c>
      <c r="S3" s="7">
        <v>3.44</v>
      </c>
      <c r="T3" s="7">
        <f>E3*1.03</f>
        <v>43.9295</v>
      </c>
      <c r="U3" s="7">
        <f>T3+S3+R3+Q3</f>
        <v>56.7167906388889</v>
      </c>
      <c r="V3" s="15" t="s">
        <v>24</v>
      </c>
      <c r="W3" s="15" t="s">
        <v>25</v>
      </c>
    </row>
    <row r="4" ht="43" customHeight="1" spans="1:23">
      <c r="A4" s="4" t="s">
        <v>19</v>
      </c>
      <c r="B4" s="5"/>
      <c r="C4" s="6" t="s">
        <v>26</v>
      </c>
      <c r="D4" s="4" t="s">
        <v>27</v>
      </c>
      <c r="E4" s="7">
        <v>15.14</v>
      </c>
      <c r="F4" s="7">
        <v>6.62</v>
      </c>
      <c r="G4" s="7">
        <f>E4+F4</f>
        <v>21.76</v>
      </c>
      <c r="H4" s="7">
        <v>1.64</v>
      </c>
      <c r="I4" s="7">
        <v>0.38</v>
      </c>
      <c r="J4" s="7">
        <v>0.974361111111111</v>
      </c>
      <c r="K4" s="7">
        <v>0.285152777777778</v>
      </c>
      <c r="L4" s="7" t="s">
        <v>23</v>
      </c>
      <c r="M4" s="7" t="s">
        <v>23</v>
      </c>
      <c r="N4" s="7">
        <v>0.449</v>
      </c>
      <c r="O4" s="7">
        <v>0.713</v>
      </c>
      <c r="P4" s="7">
        <f>SUM(H4:O4)</f>
        <v>4.44151388888889</v>
      </c>
      <c r="Q4" s="7">
        <f>(F4+P4)*1.18</f>
        <v>13.0525863888889</v>
      </c>
      <c r="R4" s="7">
        <v>0.34</v>
      </c>
      <c r="S4" s="7">
        <v>1.15</v>
      </c>
      <c r="T4" s="7">
        <f>E4*1.03</f>
        <v>15.5942</v>
      </c>
      <c r="U4" s="7">
        <f>T4+S4+R4+Q4</f>
        <v>30.1367863888889</v>
      </c>
      <c r="V4" s="15" t="s">
        <v>24</v>
      </c>
      <c r="W4" s="15" t="s">
        <v>28</v>
      </c>
    </row>
    <row r="5" ht="43" customHeight="1" spans="1:23">
      <c r="A5" s="4" t="s">
        <v>19</v>
      </c>
      <c r="B5" s="5"/>
      <c r="C5" s="6" t="s">
        <v>29</v>
      </c>
      <c r="D5" s="4" t="s">
        <v>30</v>
      </c>
      <c r="E5" s="7">
        <v>42.61</v>
      </c>
      <c r="F5" s="7">
        <v>7.97</v>
      </c>
      <c r="G5" s="7">
        <f>E5+F5</f>
        <v>50.58</v>
      </c>
      <c r="H5" s="7">
        <v>2.126</v>
      </c>
      <c r="I5" s="7">
        <v>0.39</v>
      </c>
      <c r="J5" s="7">
        <v>1.03039444444445</v>
      </c>
      <c r="K5" s="7">
        <v>0.62213490990991</v>
      </c>
      <c r="L5" s="7" t="s">
        <v>23</v>
      </c>
      <c r="M5" s="7" t="s">
        <v>23</v>
      </c>
      <c r="N5" s="7">
        <v>0.5465</v>
      </c>
      <c r="O5" s="7">
        <v>0.868</v>
      </c>
      <c r="P5" s="7">
        <f>SUM(H5:O5)</f>
        <v>5.58302935435436</v>
      </c>
      <c r="Q5" s="7">
        <f>(F5+P5)*1.18</f>
        <v>15.9925746381381</v>
      </c>
      <c r="R5" s="7">
        <v>1.03</v>
      </c>
      <c r="S5" s="7">
        <v>3.44</v>
      </c>
      <c r="T5" s="7">
        <f>E5*1.03</f>
        <v>43.8883</v>
      </c>
      <c r="U5" s="7">
        <f>T5+S5+R5+Q5</f>
        <v>64.3508746381382</v>
      </c>
      <c r="V5" s="15" t="s">
        <v>24</v>
      </c>
      <c r="W5" s="15" t="s">
        <v>25</v>
      </c>
    </row>
    <row r="6" ht="43" customHeight="1" spans="1:23">
      <c r="A6" s="4" t="s">
        <v>19</v>
      </c>
      <c r="B6" s="5"/>
      <c r="C6" s="6" t="s">
        <v>31</v>
      </c>
      <c r="D6" s="4" t="s">
        <v>32</v>
      </c>
      <c r="E6" s="7">
        <v>19.64</v>
      </c>
      <c r="F6" s="7">
        <v>2.99</v>
      </c>
      <c r="G6" s="7">
        <f>E6+F6</f>
        <v>22.63</v>
      </c>
      <c r="H6" s="7">
        <v>0.619636363636364</v>
      </c>
      <c r="I6" s="7">
        <v>0.1505</v>
      </c>
      <c r="J6" s="7">
        <v>1.03039444444445</v>
      </c>
      <c r="K6" s="7">
        <v>0.62213490990991</v>
      </c>
      <c r="L6" s="7" t="s">
        <v>23</v>
      </c>
      <c r="M6" s="7" t="s">
        <v>23</v>
      </c>
      <c r="N6" s="7">
        <v>0.449</v>
      </c>
      <c r="O6" s="7">
        <v>0.713</v>
      </c>
      <c r="P6" s="7">
        <f>SUM(H6:O6)</f>
        <v>3.58466571799072</v>
      </c>
      <c r="Q6" s="7">
        <f>(F6+P6)*1.18</f>
        <v>7.75810554722905</v>
      </c>
      <c r="R6" s="7">
        <v>0.34</v>
      </c>
      <c r="S6" s="7">
        <v>1.15</v>
      </c>
      <c r="T6" s="7">
        <f>E6*1.03</f>
        <v>20.2292</v>
      </c>
      <c r="U6" s="7">
        <f>T6+S6+R6+Q6</f>
        <v>29.4773055472291</v>
      </c>
      <c r="V6" s="15" t="s">
        <v>24</v>
      </c>
      <c r="W6" s="15" t="s">
        <v>28</v>
      </c>
    </row>
    <row r="7" ht="43" customHeight="1" spans="1:23">
      <c r="A7" s="4" t="s">
        <v>19</v>
      </c>
      <c r="B7" s="5"/>
      <c r="C7" s="6" t="s">
        <v>33</v>
      </c>
      <c r="D7" s="8" t="s">
        <v>34</v>
      </c>
      <c r="E7" s="7">
        <v>0.25</v>
      </c>
      <c r="F7" s="7">
        <v>0.94663</v>
      </c>
      <c r="G7" s="7">
        <f>E7+F7</f>
        <v>1.19663</v>
      </c>
      <c r="H7" s="7">
        <v>0.344242424242424</v>
      </c>
      <c r="I7" s="7">
        <v>0.12</v>
      </c>
      <c r="J7" s="7" t="s">
        <v>23</v>
      </c>
      <c r="K7" s="7" t="s">
        <v>23</v>
      </c>
      <c r="L7" s="7" t="s">
        <v>23</v>
      </c>
      <c r="M7" s="7" t="s">
        <v>23</v>
      </c>
      <c r="N7" s="7">
        <v>0.037435223639237</v>
      </c>
      <c r="O7" s="7">
        <v>0.0594457716196847</v>
      </c>
      <c r="P7" s="7">
        <f t="shared" ref="P7:P33" si="0">SUM(H7:O7)</f>
        <v>0.561123419501346</v>
      </c>
      <c r="Q7" s="7">
        <f t="shared" ref="Q7:Q33" si="1">(F7+P7)*1.18</f>
        <v>1.77914903501159</v>
      </c>
      <c r="R7" s="7">
        <v>0.06</v>
      </c>
      <c r="S7" s="7">
        <v>0.35</v>
      </c>
      <c r="T7" s="7">
        <f t="shared" ref="T7:T33" si="2">E7*1.03</f>
        <v>0.2575</v>
      </c>
      <c r="U7" s="7">
        <f t="shared" ref="U7:U33" si="3">T7+S7+R7+Q7</f>
        <v>2.44664903501159</v>
      </c>
      <c r="V7" s="15" t="s">
        <v>24</v>
      </c>
      <c r="W7" s="15" t="s">
        <v>35</v>
      </c>
    </row>
    <row r="8" ht="43" customHeight="1" spans="1:23">
      <c r="A8" s="4" t="s">
        <v>19</v>
      </c>
      <c r="B8" s="5"/>
      <c r="C8" s="6" t="s">
        <v>36</v>
      </c>
      <c r="D8" s="8" t="s">
        <v>37</v>
      </c>
      <c r="E8" s="7">
        <v>0</v>
      </c>
      <c r="F8" s="7">
        <v>5.89</v>
      </c>
      <c r="G8" s="7">
        <v>6.7468735</v>
      </c>
      <c r="H8" s="7">
        <v>1.29</v>
      </c>
      <c r="I8" s="7">
        <v>0.0375</v>
      </c>
      <c r="J8" s="7" t="s">
        <v>23</v>
      </c>
      <c r="K8" s="7" t="s">
        <v>23</v>
      </c>
      <c r="L8" s="7" t="s">
        <v>23</v>
      </c>
      <c r="M8" s="7" t="s">
        <v>23</v>
      </c>
      <c r="N8" s="7" t="s">
        <v>23</v>
      </c>
      <c r="O8" s="7" t="s">
        <v>23</v>
      </c>
      <c r="P8" s="7">
        <f t="shared" si="0"/>
        <v>1.3275</v>
      </c>
      <c r="Q8" s="7">
        <f t="shared" si="1"/>
        <v>8.51665</v>
      </c>
      <c r="R8" s="7">
        <v>0.6</v>
      </c>
      <c r="S8" s="7">
        <v>6.88</v>
      </c>
      <c r="T8" s="7">
        <f t="shared" si="2"/>
        <v>0</v>
      </c>
      <c r="U8" s="7">
        <f t="shared" si="3"/>
        <v>15.99665</v>
      </c>
      <c r="V8" s="15" t="s">
        <v>24</v>
      </c>
      <c r="W8" s="15" t="s">
        <v>38</v>
      </c>
    </row>
    <row r="9" ht="43" customHeight="1" spans="1:23">
      <c r="A9" s="4" t="s">
        <v>19</v>
      </c>
      <c r="B9" s="5"/>
      <c r="C9" s="6" t="s">
        <v>39</v>
      </c>
      <c r="D9" s="8" t="s">
        <v>40</v>
      </c>
      <c r="E9" s="7">
        <v>0.13</v>
      </c>
      <c r="F9" s="7">
        <v>0.835412</v>
      </c>
      <c r="G9" s="7">
        <v>1.066648</v>
      </c>
      <c r="H9" s="7">
        <v>0.516363636363636</v>
      </c>
      <c r="I9" s="7">
        <v>0.055</v>
      </c>
      <c r="J9" s="7" t="s">
        <v>23</v>
      </c>
      <c r="K9" s="7" t="s">
        <v>23</v>
      </c>
      <c r="L9" s="7" t="s">
        <v>23</v>
      </c>
      <c r="M9" s="7" t="s">
        <v>23</v>
      </c>
      <c r="N9" s="7" t="s">
        <v>23</v>
      </c>
      <c r="O9" s="7" t="s">
        <v>23</v>
      </c>
      <c r="P9" s="7">
        <f t="shared" si="0"/>
        <v>0.571363636363636</v>
      </c>
      <c r="Q9" s="7">
        <f t="shared" si="1"/>
        <v>1.65999525090909</v>
      </c>
      <c r="R9" s="7">
        <v>0.028</v>
      </c>
      <c r="S9" s="7">
        <v>0.071</v>
      </c>
      <c r="T9" s="7">
        <f t="shared" si="2"/>
        <v>0.1339</v>
      </c>
      <c r="U9" s="7">
        <f t="shared" si="3"/>
        <v>1.89289525090909</v>
      </c>
      <c r="V9" s="15" t="s">
        <v>24</v>
      </c>
      <c r="W9" s="15" t="s">
        <v>41</v>
      </c>
    </row>
    <row r="10" ht="43" customHeight="1" spans="1:23">
      <c r="A10" s="4" t="s">
        <v>19</v>
      </c>
      <c r="B10" s="5"/>
      <c r="C10" s="6" t="s">
        <v>42</v>
      </c>
      <c r="D10" s="8" t="s">
        <v>43</v>
      </c>
      <c r="E10" s="7">
        <v>0.13</v>
      </c>
      <c r="F10" s="7">
        <v>0.452505</v>
      </c>
      <c r="G10" s="7">
        <v>0.61627</v>
      </c>
      <c r="H10" s="7">
        <v>0.344242424242424</v>
      </c>
      <c r="I10" s="7">
        <v>0.055</v>
      </c>
      <c r="J10" s="7" t="s">
        <v>23</v>
      </c>
      <c r="K10" s="7" t="s">
        <v>23</v>
      </c>
      <c r="L10" s="7" t="s">
        <v>23</v>
      </c>
      <c r="M10" s="7" t="s">
        <v>23</v>
      </c>
      <c r="N10" s="7" t="s">
        <v>23</v>
      </c>
      <c r="O10" s="7" t="s">
        <v>23</v>
      </c>
      <c r="P10" s="7">
        <f t="shared" si="0"/>
        <v>0.399242424242424</v>
      </c>
      <c r="Q10" s="7">
        <f t="shared" si="1"/>
        <v>1.00506196060606</v>
      </c>
      <c r="R10" s="7">
        <v>0.028</v>
      </c>
      <c r="S10" s="7">
        <v>0.071</v>
      </c>
      <c r="T10" s="7">
        <f t="shared" si="2"/>
        <v>0.1339</v>
      </c>
      <c r="U10" s="7">
        <f t="shared" si="3"/>
        <v>1.23796196060606</v>
      </c>
      <c r="V10" s="15" t="s">
        <v>24</v>
      </c>
      <c r="W10" s="15" t="s">
        <v>41</v>
      </c>
    </row>
    <row r="11" ht="43" customHeight="1" spans="1:23">
      <c r="A11" s="4" t="s">
        <v>19</v>
      </c>
      <c r="B11" s="5"/>
      <c r="C11" s="6" t="s">
        <v>44</v>
      </c>
      <c r="D11" s="8" t="s">
        <v>45</v>
      </c>
      <c r="E11" s="7">
        <v>0.13</v>
      </c>
      <c r="F11" s="7">
        <v>0.243986</v>
      </c>
      <c r="G11" s="7">
        <v>0.383444</v>
      </c>
      <c r="H11" s="7">
        <v>0.43030303030303</v>
      </c>
      <c r="I11" s="7">
        <v>0.06875</v>
      </c>
      <c r="J11" s="7" t="s">
        <v>23</v>
      </c>
      <c r="K11" s="7" t="s">
        <v>23</v>
      </c>
      <c r="L11" s="7" t="s">
        <v>23</v>
      </c>
      <c r="M11" s="7" t="s">
        <v>23</v>
      </c>
      <c r="N11" s="7" t="s">
        <v>23</v>
      </c>
      <c r="O11" s="7" t="s">
        <v>23</v>
      </c>
      <c r="P11" s="7">
        <f t="shared" si="0"/>
        <v>0.49905303030303</v>
      </c>
      <c r="Q11" s="7">
        <f t="shared" si="1"/>
        <v>0.876786055757576</v>
      </c>
      <c r="R11" s="7">
        <v>0.028</v>
      </c>
      <c r="S11" s="7">
        <v>0.071</v>
      </c>
      <c r="T11" s="7">
        <f t="shared" si="2"/>
        <v>0.1339</v>
      </c>
      <c r="U11" s="7">
        <f t="shared" si="3"/>
        <v>1.10968605575758</v>
      </c>
      <c r="V11" s="15" t="s">
        <v>24</v>
      </c>
      <c r="W11" s="15" t="s">
        <v>41</v>
      </c>
    </row>
    <row r="12" ht="43" customHeight="1" spans="1:23">
      <c r="A12" s="4" t="s">
        <v>19</v>
      </c>
      <c r="B12" s="5"/>
      <c r="C12" s="6" t="s">
        <v>46</v>
      </c>
      <c r="D12" s="8" t="s">
        <v>47</v>
      </c>
      <c r="E12" s="7">
        <v>0.13</v>
      </c>
      <c r="F12" s="7">
        <v>0.243986</v>
      </c>
      <c r="G12" s="7">
        <v>0.383444</v>
      </c>
      <c r="H12" s="7">
        <v>0.43030303030303</v>
      </c>
      <c r="I12" s="7">
        <v>0.06875</v>
      </c>
      <c r="J12" s="7" t="s">
        <v>23</v>
      </c>
      <c r="K12" s="7" t="s">
        <v>23</v>
      </c>
      <c r="L12" s="7" t="s">
        <v>23</v>
      </c>
      <c r="M12" s="7" t="s">
        <v>23</v>
      </c>
      <c r="N12" s="7" t="s">
        <v>23</v>
      </c>
      <c r="O12" s="7" t="s">
        <v>23</v>
      </c>
      <c r="P12" s="7">
        <f t="shared" si="0"/>
        <v>0.49905303030303</v>
      </c>
      <c r="Q12" s="7">
        <f t="shared" si="1"/>
        <v>0.876786055757576</v>
      </c>
      <c r="R12" s="7">
        <v>0.028</v>
      </c>
      <c r="S12" s="7">
        <v>0.071</v>
      </c>
      <c r="T12" s="7">
        <f t="shared" si="2"/>
        <v>0.1339</v>
      </c>
      <c r="U12" s="7">
        <f t="shared" si="3"/>
        <v>1.10968605575758</v>
      </c>
      <c r="V12" s="15" t="s">
        <v>24</v>
      </c>
      <c r="W12" s="15" t="s">
        <v>41</v>
      </c>
    </row>
    <row r="13" ht="43" customHeight="1" spans="1:23">
      <c r="A13" s="4" t="s">
        <v>19</v>
      </c>
      <c r="B13" s="9" t="s">
        <v>48</v>
      </c>
      <c r="C13" s="6" t="s">
        <v>49</v>
      </c>
      <c r="D13" s="4" t="s">
        <v>50</v>
      </c>
      <c r="E13" s="7">
        <v>28.67</v>
      </c>
      <c r="F13" s="7">
        <v>0.293</v>
      </c>
      <c r="G13" s="7">
        <f>E13+F13</f>
        <v>28.963</v>
      </c>
      <c r="H13" s="7">
        <v>0</v>
      </c>
      <c r="I13" s="7">
        <v>0</v>
      </c>
      <c r="J13" s="7">
        <v>0.821433333333334</v>
      </c>
      <c r="K13" s="7">
        <v>0.489473789414415</v>
      </c>
      <c r="L13" s="7" t="s">
        <v>23</v>
      </c>
      <c r="M13" s="7" t="s">
        <v>23</v>
      </c>
      <c r="N13" s="7">
        <v>0.224611341835422</v>
      </c>
      <c r="O13" s="7">
        <v>0.356674629718108</v>
      </c>
      <c r="P13" s="7">
        <f t="shared" si="0"/>
        <v>1.89219309430128</v>
      </c>
      <c r="Q13" s="7">
        <f t="shared" si="1"/>
        <v>2.57852785127551</v>
      </c>
      <c r="R13" s="7">
        <v>1.03</v>
      </c>
      <c r="S13" s="7">
        <v>3.44</v>
      </c>
      <c r="T13" s="7">
        <f t="shared" si="2"/>
        <v>29.5301</v>
      </c>
      <c r="U13" s="7">
        <f t="shared" si="3"/>
        <v>36.5786278512755</v>
      </c>
      <c r="V13" s="15" t="s">
        <v>24</v>
      </c>
      <c r="W13" s="16" t="s">
        <v>25</v>
      </c>
    </row>
    <row r="14" ht="43" customHeight="1" spans="1:23">
      <c r="A14" s="4" t="s">
        <v>19</v>
      </c>
      <c r="B14" s="10"/>
      <c r="C14" s="6" t="s">
        <v>51</v>
      </c>
      <c r="D14" s="8" t="s">
        <v>52</v>
      </c>
      <c r="E14" s="11">
        <v>0</v>
      </c>
      <c r="F14" s="11">
        <v>6.025</v>
      </c>
      <c r="G14" s="7">
        <v>6.89</v>
      </c>
      <c r="H14" s="7">
        <v>1.47</v>
      </c>
      <c r="I14" s="7">
        <v>0.098</v>
      </c>
      <c r="J14" s="7" t="s">
        <v>23</v>
      </c>
      <c r="K14" s="7" t="s">
        <v>23</v>
      </c>
      <c r="L14" s="7" t="s">
        <v>23</v>
      </c>
      <c r="M14" s="7" t="s">
        <v>23</v>
      </c>
      <c r="N14" s="7" t="s">
        <v>23</v>
      </c>
      <c r="O14" s="7" t="s">
        <v>23</v>
      </c>
      <c r="P14" s="7">
        <f t="shared" si="0"/>
        <v>1.568</v>
      </c>
      <c r="Q14" s="7">
        <f t="shared" si="1"/>
        <v>8.95974</v>
      </c>
      <c r="R14" s="7">
        <v>0.6</v>
      </c>
      <c r="S14" s="7">
        <v>6.88</v>
      </c>
      <c r="T14" s="7">
        <f t="shared" si="2"/>
        <v>0</v>
      </c>
      <c r="U14" s="7">
        <f t="shared" si="3"/>
        <v>16.43974</v>
      </c>
      <c r="V14" s="15" t="s">
        <v>24</v>
      </c>
      <c r="W14" s="15" t="s">
        <v>38</v>
      </c>
    </row>
    <row r="15" ht="43" customHeight="1" spans="1:23">
      <c r="A15" s="4" t="s">
        <v>19</v>
      </c>
      <c r="B15" s="10"/>
      <c r="C15" s="6" t="s">
        <v>53</v>
      </c>
      <c r="D15" s="8" t="s">
        <v>54</v>
      </c>
      <c r="E15" s="11">
        <v>0.13</v>
      </c>
      <c r="F15" s="11">
        <v>0.58776</v>
      </c>
      <c r="G15" s="7">
        <v>0.68776</v>
      </c>
      <c r="H15" s="7">
        <v>0.43030303030303</v>
      </c>
      <c r="I15" s="7">
        <v>0.55</v>
      </c>
      <c r="J15" s="7" t="s">
        <v>23</v>
      </c>
      <c r="K15" s="7" t="s">
        <v>23</v>
      </c>
      <c r="L15" s="7" t="s">
        <v>23</v>
      </c>
      <c r="M15" s="7" t="s">
        <v>23</v>
      </c>
      <c r="N15" s="7" t="s">
        <v>23</v>
      </c>
      <c r="O15" s="7" t="s">
        <v>23</v>
      </c>
      <c r="P15" s="7">
        <f t="shared" si="0"/>
        <v>0.98030303030303</v>
      </c>
      <c r="Q15" s="7">
        <f t="shared" si="1"/>
        <v>1.85031437575758</v>
      </c>
      <c r="R15" s="7">
        <v>0.028</v>
      </c>
      <c r="S15" s="7">
        <v>0.071</v>
      </c>
      <c r="T15" s="7">
        <f t="shared" si="2"/>
        <v>0.1339</v>
      </c>
      <c r="U15" s="7">
        <f t="shared" si="3"/>
        <v>2.08321437575758</v>
      </c>
      <c r="V15" s="15" t="s">
        <v>24</v>
      </c>
      <c r="W15" s="15" t="s">
        <v>41</v>
      </c>
    </row>
    <row r="16" ht="43" customHeight="1" spans="1:23">
      <c r="A16" s="4" t="s">
        <v>19</v>
      </c>
      <c r="B16" s="10"/>
      <c r="C16" s="6" t="s">
        <v>55</v>
      </c>
      <c r="D16" s="8" t="s">
        <v>56</v>
      </c>
      <c r="E16" s="11">
        <v>0.13</v>
      </c>
      <c r="F16" s="11">
        <v>0.43789</v>
      </c>
      <c r="G16" s="7">
        <v>0.60656</v>
      </c>
      <c r="H16" s="7">
        <v>0.43030303030303</v>
      </c>
      <c r="I16" s="7">
        <v>0.055</v>
      </c>
      <c r="J16" s="7" t="s">
        <v>23</v>
      </c>
      <c r="K16" s="7" t="s">
        <v>23</v>
      </c>
      <c r="L16" s="7" t="s">
        <v>23</v>
      </c>
      <c r="M16" s="7" t="s">
        <v>23</v>
      </c>
      <c r="N16" s="7" t="s">
        <v>23</v>
      </c>
      <c r="O16" s="7" t="s">
        <v>23</v>
      </c>
      <c r="P16" s="7">
        <f t="shared" si="0"/>
        <v>0.48530303030303</v>
      </c>
      <c r="Q16" s="7">
        <f t="shared" si="1"/>
        <v>1.08936777575758</v>
      </c>
      <c r="R16" s="7">
        <v>0.028</v>
      </c>
      <c r="S16" s="7">
        <v>0.071</v>
      </c>
      <c r="T16" s="7">
        <f t="shared" si="2"/>
        <v>0.1339</v>
      </c>
      <c r="U16" s="7">
        <f t="shared" si="3"/>
        <v>1.32226777575758</v>
      </c>
      <c r="V16" s="15" t="s">
        <v>24</v>
      </c>
      <c r="W16" s="15" t="s">
        <v>41</v>
      </c>
    </row>
    <row r="17" ht="43" customHeight="1" spans="1:23">
      <c r="A17" s="4" t="s">
        <v>19</v>
      </c>
      <c r="B17" s="10"/>
      <c r="C17" s="6" t="s">
        <v>57</v>
      </c>
      <c r="D17" s="8" t="s">
        <v>58</v>
      </c>
      <c r="E17" s="11">
        <v>0.13</v>
      </c>
      <c r="F17" s="11">
        <v>0.48274</v>
      </c>
      <c r="G17" s="7">
        <v>0.64596</v>
      </c>
      <c r="H17" s="7">
        <v>0.43030303030303</v>
      </c>
      <c r="I17" s="7">
        <v>0.055</v>
      </c>
      <c r="J17" s="7" t="s">
        <v>23</v>
      </c>
      <c r="K17" s="7" t="s">
        <v>23</v>
      </c>
      <c r="L17" s="7" t="s">
        <v>23</v>
      </c>
      <c r="M17" s="7" t="s">
        <v>23</v>
      </c>
      <c r="N17" s="7" t="s">
        <v>23</v>
      </c>
      <c r="O17" s="7" t="s">
        <v>23</v>
      </c>
      <c r="P17" s="7">
        <f t="shared" si="0"/>
        <v>0.48530303030303</v>
      </c>
      <c r="Q17" s="7">
        <f t="shared" si="1"/>
        <v>1.14229077575758</v>
      </c>
      <c r="R17" s="7">
        <v>0.028</v>
      </c>
      <c r="S17" s="7">
        <v>0.071</v>
      </c>
      <c r="T17" s="7">
        <f t="shared" si="2"/>
        <v>0.1339</v>
      </c>
      <c r="U17" s="7">
        <f t="shared" si="3"/>
        <v>1.37519077575758</v>
      </c>
      <c r="V17" s="15" t="s">
        <v>24</v>
      </c>
      <c r="W17" s="15" t="s">
        <v>41</v>
      </c>
    </row>
    <row r="18" ht="43" customHeight="1" spans="1:23">
      <c r="A18" s="4" t="s">
        <v>19</v>
      </c>
      <c r="B18" s="9" t="s">
        <v>59</v>
      </c>
      <c r="C18" s="6" t="s">
        <v>60</v>
      </c>
      <c r="D18" s="4" t="s">
        <v>61</v>
      </c>
      <c r="E18" s="11">
        <v>18.28</v>
      </c>
      <c r="F18" s="11">
        <v>3.3</v>
      </c>
      <c r="G18" s="7">
        <f>E18+F18</f>
        <v>21.58</v>
      </c>
      <c r="H18" s="7">
        <v>1.01</v>
      </c>
      <c r="I18" s="7">
        <v>0.35</v>
      </c>
      <c r="J18" s="7">
        <v>0.864666666666667</v>
      </c>
      <c r="K18" s="7">
        <v>0.516920917792793</v>
      </c>
      <c r="L18" s="7" t="s">
        <v>23</v>
      </c>
      <c r="M18" s="7" t="s">
        <v>23</v>
      </c>
      <c r="N18" s="7">
        <v>0.322</v>
      </c>
      <c r="O18" s="7">
        <v>0.51</v>
      </c>
      <c r="P18" s="7">
        <f t="shared" si="0"/>
        <v>3.57358758445946</v>
      </c>
      <c r="Q18" s="7">
        <f t="shared" si="1"/>
        <v>8.11083334966216</v>
      </c>
      <c r="R18" s="7">
        <v>0.7</v>
      </c>
      <c r="S18" s="7">
        <v>2.29</v>
      </c>
      <c r="T18" s="7">
        <f t="shared" si="2"/>
        <v>18.8284</v>
      </c>
      <c r="U18" s="7">
        <f t="shared" si="3"/>
        <v>29.9292333496622</v>
      </c>
      <c r="V18" s="15" t="s">
        <v>24</v>
      </c>
      <c r="W18" s="16" t="s">
        <v>62</v>
      </c>
    </row>
    <row r="19" ht="43" customHeight="1" spans="1:23">
      <c r="A19" s="4" t="s">
        <v>19</v>
      </c>
      <c r="B19" s="10"/>
      <c r="C19" s="6" t="s">
        <v>63</v>
      </c>
      <c r="D19" s="8" t="s">
        <v>64</v>
      </c>
      <c r="E19" s="11">
        <v>2.77</v>
      </c>
      <c r="F19" s="11">
        <v>0.960031</v>
      </c>
      <c r="G19" s="7">
        <f>E19+F19</f>
        <v>3.730031</v>
      </c>
      <c r="H19" s="7">
        <v>1.39848484848485</v>
      </c>
      <c r="I19" s="7">
        <v>0.138</v>
      </c>
      <c r="J19" s="7" t="s">
        <v>23</v>
      </c>
      <c r="K19" s="7" t="s">
        <v>23</v>
      </c>
      <c r="L19" s="7" t="s">
        <v>23</v>
      </c>
      <c r="M19" s="7" t="s">
        <v>23</v>
      </c>
      <c r="N19" s="7">
        <v>0.0748704472784741</v>
      </c>
      <c r="O19" s="7">
        <v>0.118891543239369</v>
      </c>
      <c r="P19" s="7">
        <f t="shared" si="0"/>
        <v>1.73024683900269</v>
      </c>
      <c r="Q19" s="7">
        <f t="shared" si="1"/>
        <v>3.17452785002318</v>
      </c>
      <c r="R19" s="7">
        <v>0.11</v>
      </c>
      <c r="S19" s="7">
        <v>0.69</v>
      </c>
      <c r="T19" s="7">
        <f t="shared" si="2"/>
        <v>2.8531</v>
      </c>
      <c r="U19" s="7">
        <f t="shared" si="3"/>
        <v>6.82762785002318</v>
      </c>
      <c r="V19" s="15" t="s">
        <v>24</v>
      </c>
      <c r="W19" s="15" t="s">
        <v>65</v>
      </c>
    </row>
    <row r="20" ht="40" customHeight="1" spans="1:23">
      <c r="A20" s="4" t="s">
        <v>19</v>
      </c>
      <c r="B20" s="10"/>
      <c r="C20" s="6" t="s">
        <v>66</v>
      </c>
      <c r="D20" s="8" t="s">
        <v>67</v>
      </c>
      <c r="E20" s="11">
        <v>0</v>
      </c>
      <c r="F20" s="11">
        <v>3.82</v>
      </c>
      <c r="G20" s="7">
        <v>4.37924325</v>
      </c>
      <c r="H20" s="7">
        <v>0.25</v>
      </c>
      <c r="I20" s="7">
        <v>0.0132</v>
      </c>
      <c r="J20" s="7" t="s">
        <v>23</v>
      </c>
      <c r="K20" s="7" t="s">
        <v>23</v>
      </c>
      <c r="L20" s="7" t="s">
        <v>23</v>
      </c>
      <c r="M20" s="7" t="s">
        <v>23</v>
      </c>
      <c r="N20" s="7" t="s">
        <v>23</v>
      </c>
      <c r="O20" s="7" t="s">
        <v>23</v>
      </c>
      <c r="P20" s="7">
        <f t="shared" si="0"/>
        <v>0.2632</v>
      </c>
      <c r="Q20" s="7">
        <f t="shared" si="1"/>
        <v>4.818176</v>
      </c>
      <c r="R20" s="7">
        <v>0.3</v>
      </c>
      <c r="S20" s="7">
        <v>4</v>
      </c>
      <c r="T20" s="7">
        <f t="shared" si="2"/>
        <v>0</v>
      </c>
      <c r="U20" s="7">
        <f t="shared" si="3"/>
        <v>9.118176</v>
      </c>
      <c r="V20" s="15" t="s">
        <v>24</v>
      </c>
      <c r="W20" s="15" t="s">
        <v>41</v>
      </c>
    </row>
    <row r="21" ht="36" customHeight="1" spans="1:23">
      <c r="A21" s="4" t="s">
        <v>19</v>
      </c>
      <c r="B21" s="10"/>
      <c r="C21" s="6" t="s">
        <v>68</v>
      </c>
      <c r="D21" s="8" t="s">
        <v>69</v>
      </c>
      <c r="E21" s="11">
        <v>0</v>
      </c>
      <c r="F21" s="11">
        <v>1.37</v>
      </c>
      <c r="G21" s="7">
        <v>1.573</v>
      </c>
      <c r="H21" s="7">
        <v>0.143</v>
      </c>
      <c r="I21" s="7">
        <v>0.0132</v>
      </c>
      <c r="J21" s="7" t="s">
        <v>23</v>
      </c>
      <c r="K21" s="7" t="s">
        <v>23</v>
      </c>
      <c r="L21" s="7" t="s">
        <v>23</v>
      </c>
      <c r="M21" s="7" t="s">
        <v>23</v>
      </c>
      <c r="N21" s="7" t="s">
        <v>23</v>
      </c>
      <c r="O21" s="7" t="s">
        <v>23</v>
      </c>
      <c r="P21" s="7">
        <f t="shared" si="0"/>
        <v>0.1562</v>
      </c>
      <c r="Q21" s="7">
        <f t="shared" si="1"/>
        <v>1.800916</v>
      </c>
      <c r="R21" s="7">
        <v>0.14</v>
      </c>
      <c r="S21" s="7">
        <v>0.98</v>
      </c>
      <c r="T21" s="7">
        <f t="shared" si="2"/>
        <v>0</v>
      </c>
      <c r="U21" s="7">
        <f t="shared" si="3"/>
        <v>2.920916</v>
      </c>
      <c r="V21" s="15" t="s">
        <v>24</v>
      </c>
      <c r="W21" s="15" t="s">
        <v>70</v>
      </c>
    </row>
    <row r="22" ht="36" customHeight="1" spans="1:23">
      <c r="A22" s="4" t="s">
        <v>19</v>
      </c>
      <c r="B22" s="10"/>
      <c r="C22" s="6" t="s">
        <v>71</v>
      </c>
      <c r="D22" s="8" t="s">
        <v>72</v>
      </c>
      <c r="E22" s="11">
        <v>0.13</v>
      </c>
      <c r="F22" s="11">
        <v>0.706607</v>
      </c>
      <c r="G22" s="7">
        <v>0.917678</v>
      </c>
      <c r="H22" s="7">
        <v>0.43030303030303</v>
      </c>
      <c r="I22" s="7">
        <v>0.055</v>
      </c>
      <c r="J22" s="7" t="s">
        <v>23</v>
      </c>
      <c r="K22" s="7" t="s">
        <v>23</v>
      </c>
      <c r="L22" s="7" t="s">
        <v>23</v>
      </c>
      <c r="M22" s="7" t="s">
        <v>23</v>
      </c>
      <c r="N22" s="7" t="s">
        <v>23</v>
      </c>
      <c r="O22" s="7" t="s">
        <v>23</v>
      </c>
      <c r="P22" s="7">
        <f t="shared" si="0"/>
        <v>0.48530303030303</v>
      </c>
      <c r="Q22" s="7">
        <f t="shared" si="1"/>
        <v>1.40645383575758</v>
      </c>
      <c r="R22" s="7">
        <v>0.028</v>
      </c>
      <c r="S22" s="7">
        <v>0.071</v>
      </c>
      <c r="T22" s="7">
        <f t="shared" si="2"/>
        <v>0.1339</v>
      </c>
      <c r="U22" s="7">
        <f t="shared" si="3"/>
        <v>1.63935383575758</v>
      </c>
      <c r="V22" s="15" t="s">
        <v>24</v>
      </c>
      <c r="W22" s="15" t="s">
        <v>41</v>
      </c>
    </row>
    <row r="23" ht="36" customHeight="1" spans="1:23">
      <c r="A23" s="4" t="s">
        <v>19</v>
      </c>
      <c r="B23" s="10"/>
      <c r="C23" s="6" t="s">
        <v>57</v>
      </c>
      <c r="D23" s="8" t="s">
        <v>58</v>
      </c>
      <c r="E23" s="11">
        <v>0.13</v>
      </c>
      <c r="F23" s="11">
        <v>0.48274</v>
      </c>
      <c r="G23" s="7">
        <v>0.64596</v>
      </c>
      <c r="H23" s="7">
        <v>0.43030303030303</v>
      </c>
      <c r="I23" s="7">
        <v>0.055</v>
      </c>
      <c r="J23" s="7" t="s">
        <v>23</v>
      </c>
      <c r="K23" s="7" t="s">
        <v>23</v>
      </c>
      <c r="L23" s="7" t="s">
        <v>23</v>
      </c>
      <c r="M23" s="7" t="s">
        <v>23</v>
      </c>
      <c r="N23" s="7" t="s">
        <v>23</v>
      </c>
      <c r="O23" s="7" t="s">
        <v>23</v>
      </c>
      <c r="P23" s="7">
        <f t="shared" si="0"/>
        <v>0.48530303030303</v>
      </c>
      <c r="Q23" s="7">
        <f t="shared" si="1"/>
        <v>1.14229077575758</v>
      </c>
      <c r="R23" s="7">
        <v>0.028</v>
      </c>
      <c r="S23" s="7">
        <v>0.071</v>
      </c>
      <c r="T23" s="7">
        <f t="shared" si="2"/>
        <v>0.1339</v>
      </c>
      <c r="U23" s="7">
        <f t="shared" si="3"/>
        <v>1.37519077575758</v>
      </c>
      <c r="V23" s="15" t="s">
        <v>24</v>
      </c>
      <c r="W23" s="15" t="s">
        <v>41</v>
      </c>
    </row>
    <row r="24" ht="36" customHeight="1" spans="1:23">
      <c r="A24" s="4" t="s">
        <v>19</v>
      </c>
      <c r="B24" s="10"/>
      <c r="C24" s="6" t="s">
        <v>73</v>
      </c>
      <c r="D24" s="8" t="s">
        <v>74</v>
      </c>
      <c r="E24" s="11">
        <v>0.13</v>
      </c>
      <c r="F24" s="11">
        <v>0.859342</v>
      </c>
      <c r="G24" s="7">
        <v>0.959342</v>
      </c>
      <c r="H24" s="7">
        <v>0.344242424242424</v>
      </c>
      <c r="I24" s="7">
        <v>0.055</v>
      </c>
      <c r="J24" s="7" t="s">
        <v>23</v>
      </c>
      <c r="K24" s="7" t="s">
        <v>23</v>
      </c>
      <c r="L24" s="7" t="s">
        <v>23</v>
      </c>
      <c r="M24" s="7" t="s">
        <v>23</v>
      </c>
      <c r="N24" s="7" t="s">
        <v>23</v>
      </c>
      <c r="O24" s="7" t="s">
        <v>23</v>
      </c>
      <c r="P24" s="7">
        <f t="shared" si="0"/>
        <v>0.399242424242424</v>
      </c>
      <c r="Q24" s="7">
        <f t="shared" si="1"/>
        <v>1.48512962060606</v>
      </c>
      <c r="R24" s="7">
        <v>0.028</v>
      </c>
      <c r="S24" s="7">
        <v>0.071</v>
      </c>
      <c r="T24" s="7">
        <f t="shared" si="2"/>
        <v>0.1339</v>
      </c>
      <c r="U24" s="7">
        <f t="shared" si="3"/>
        <v>1.71802962060606</v>
      </c>
      <c r="V24" s="15" t="s">
        <v>24</v>
      </c>
      <c r="W24" s="15" t="s">
        <v>41</v>
      </c>
    </row>
    <row r="25" ht="36" customHeight="1" spans="1:23">
      <c r="A25" s="4" t="s">
        <v>19</v>
      </c>
      <c r="B25" s="10"/>
      <c r="C25" s="6" t="s">
        <v>75</v>
      </c>
      <c r="D25" s="8" t="s">
        <v>76</v>
      </c>
      <c r="E25" s="11">
        <v>0</v>
      </c>
      <c r="F25" s="11">
        <v>1.951338</v>
      </c>
      <c r="G25" s="7">
        <v>1.951338</v>
      </c>
      <c r="H25" s="7">
        <v>0.602424242424242</v>
      </c>
      <c r="I25" s="7">
        <v>0.20275</v>
      </c>
      <c r="J25" s="7" t="s">
        <v>23</v>
      </c>
      <c r="K25" s="7" t="s">
        <v>23</v>
      </c>
      <c r="L25" s="7" t="s">
        <v>23</v>
      </c>
      <c r="M25" s="7" t="s">
        <v>23</v>
      </c>
      <c r="N25" s="7" t="s">
        <v>23</v>
      </c>
      <c r="O25" s="7" t="s">
        <v>23</v>
      </c>
      <c r="P25" s="7">
        <f t="shared" si="0"/>
        <v>0.805174242424242</v>
      </c>
      <c r="Q25" s="7">
        <f t="shared" si="1"/>
        <v>3.25268444606061</v>
      </c>
      <c r="R25" s="7">
        <v>0.0875</v>
      </c>
      <c r="S25" s="7">
        <v>0.33</v>
      </c>
      <c r="T25" s="7">
        <f t="shared" si="2"/>
        <v>0</v>
      </c>
      <c r="U25" s="7">
        <f t="shared" si="3"/>
        <v>3.67018444606061</v>
      </c>
      <c r="V25" s="15" t="s">
        <v>24</v>
      </c>
      <c r="W25" s="15" t="s">
        <v>77</v>
      </c>
    </row>
    <row r="26" ht="36" customHeight="1" spans="1:23">
      <c r="A26" s="4" t="s">
        <v>19</v>
      </c>
      <c r="B26" s="5" t="s">
        <v>78</v>
      </c>
      <c r="C26" s="6" t="s">
        <v>60</v>
      </c>
      <c r="D26" s="4" t="s">
        <v>61</v>
      </c>
      <c r="E26" s="11">
        <v>18.28</v>
      </c>
      <c r="F26" s="11">
        <v>3.3</v>
      </c>
      <c r="G26" s="7">
        <f>E26+F26</f>
        <v>21.58</v>
      </c>
      <c r="H26" s="7">
        <v>1.01</v>
      </c>
      <c r="I26" s="7">
        <v>0.35</v>
      </c>
      <c r="J26" s="7">
        <v>0.864666666666667</v>
      </c>
      <c r="K26" s="7">
        <v>0.516920917792793</v>
      </c>
      <c r="L26" s="7" t="s">
        <v>23</v>
      </c>
      <c r="M26" s="7" t="s">
        <v>23</v>
      </c>
      <c r="N26" s="7">
        <v>0.322</v>
      </c>
      <c r="O26" s="7">
        <v>0.51</v>
      </c>
      <c r="P26" s="7">
        <f t="shared" si="0"/>
        <v>3.57358758445946</v>
      </c>
      <c r="Q26" s="7">
        <f t="shared" si="1"/>
        <v>8.11083334966216</v>
      </c>
      <c r="R26" s="7">
        <v>0.7</v>
      </c>
      <c r="S26" s="7">
        <v>2.29</v>
      </c>
      <c r="T26" s="7">
        <f t="shared" si="2"/>
        <v>18.8284</v>
      </c>
      <c r="U26" s="7">
        <f t="shared" si="3"/>
        <v>29.9292333496622</v>
      </c>
      <c r="V26" s="15" t="s">
        <v>24</v>
      </c>
      <c r="W26" s="15" t="s">
        <v>79</v>
      </c>
    </row>
    <row r="27" ht="36" customHeight="1" spans="1:23">
      <c r="A27" s="4" t="s">
        <v>19</v>
      </c>
      <c r="B27" s="5"/>
      <c r="C27" s="6" t="s">
        <v>63</v>
      </c>
      <c r="D27" s="8" t="s">
        <v>64</v>
      </c>
      <c r="E27" s="11">
        <v>2.77</v>
      </c>
      <c r="F27" s="11">
        <v>0.960031</v>
      </c>
      <c r="G27" s="7">
        <v>3.730031</v>
      </c>
      <c r="H27" s="7">
        <v>1.39848484848485</v>
      </c>
      <c r="I27" s="7">
        <v>0.138</v>
      </c>
      <c r="J27" s="7" t="s">
        <v>23</v>
      </c>
      <c r="K27" s="7" t="s">
        <v>23</v>
      </c>
      <c r="L27" s="7" t="s">
        <v>23</v>
      </c>
      <c r="M27" s="7" t="s">
        <v>23</v>
      </c>
      <c r="N27" s="7">
        <v>0.0748704472784741</v>
      </c>
      <c r="O27" s="7">
        <v>0.118891543239369</v>
      </c>
      <c r="P27" s="7">
        <f t="shared" si="0"/>
        <v>1.73024683900269</v>
      </c>
      <c r="Q27" s="7">
        <f t="shared" si="1"/>
        <v>3.17452785002318</v>
      </c>
      <c r="R27" s="7">
        <v>0.11</v>
      </c>
      <c r="S27" s="7">
        <v>0.69</v>
      </c>
      <c r="T27" s="7">
        <f t="shared" si="2"/>
        <v>2.8531</v>
      </c>
      <c r="U27" s="7">
        <f t="shared" si="3"/>
        <v>6.82762785002318</v>
      </c>
      <c r="V27" s="15" t="s">
        <v>24</v>
      </c>
      <c r="W27" s="15" t="s">
        <v>65</v>
      </c>
    </row>
    <row r="28" ht="36" customHeight="1" spans="1:23">
      <c r="A28" s="4" t="s">
        <v>19</v>
      </c>
      <c r="B28" s="5"/>
      <c r="C28" s="6" t="s">
        <v>80</v>
      </c>
      <c r="D28" s="4" t="s">
        <v>81</v>
      </c>
      <c r="E28" s="11">
        <v>0</v>
      </c>
      <c r="F28" s="11">
        <v>3.71</v>
      </c>
      <c r="G28" s="7">
        <v>4.246048</v>
      </c>
      <c r="H28" s="7">
        <v>0.25</v>
      </c>
      <c r="I28" s="7">
        <v>0.0132</v>
      </c>
      <c r="J28" s="7" t="s">
        <v>23</v>
      </c>
      <c r="K28" s="7" t="s">
        <v>23</v>
      </c>
      <c r="L28" s="7" t="s">
        <v>23</v>
      </c>
      <c r="M28" s="7" t="s">
        <v>23</v>
      </c>
      <c r="N28" s="7" t="s">
        <v>23</v>
      </c>
      <c r="O28" s="7" t="s">
        <v>23</v>
      </c>
      <c r="P28" s="7">
        <f t="shared" si="0"/>
        <v>0.2632</v>
      </c>
      <c r="Q28" s="7">
        <f t="shared" si="1"/>
        <v>4.688376</v>
      </c>
      <c r="R28" s="7">
        <v>0.3</v>
      </c>
      <c r="S28" s="7">
        <v>3.44</v>
      </c>
      <c r="T28" s="7">
        <f t="shared" si="2"/>
        <v>0</v>
      </c>
      <c r="U28" s="7">
        <f t="shared" si="3"/>
        <v>8.428376</v>
      </c>
      <c r="V28" s="15" t="s">
        <v>24</v>
      </c>
      <c r="W28" s="15" t="s">
        <v>38</v>
      </c>
    </row>
    <row r="29" ht="36" customHeight="1" spans="1:23">
      <c r="A29" s="4" t="s">
        <v>19</v>
      </c>
      <c r="B29" s="5"/>
      <c r="C29" s="6" t="s">
        <v>82</v>
      </c>
      <c r="D29" s="4" t="s">
        <v>83</v>
      </c>
      <c r="E29" s="11">
        <v>0</v>
      </c>
      <c r="F29" s="11">
        <v>1.26</v>
      </c>
      <c r="G29" s="7">
        <v>1.44025875</v>
      </c>
      <c r="H29" s="7">
        <v>0.143</v>
      </c>
      <c r="I29" s="7">
        <v>0.0132</v>
      </c>
      <c r="J29" s="7" t="s">
        <v>23</v>
      </c>
      <c r="K29" s="7" t="s">
        <v>23</v>
      </c>
      <c r="L29" s="7" t="s">
        <v>23</v>
      </c>
      <c r="M29" s="7" t="s">
        <v>23</v>
      </c>
      <c r="N29" s="7" t="s">
        <v>23</v>
      </c>
      <c r="O29" s="7" t="s">
        <v>23</v>
      </c>
      <c r="P29" s="7">
        <f t="shared" si="0"/>
        <v>0.1562</v>
      </c>
      <c r="Q29" s="7">
        <f t="shared" si="1"/>
        <v>1.671116</v>
      </c>
      <c r="R29" s="7">
        <v>0.14</v>
      </c>
      <c r="S29" s="7">
        <v>0.38</v>
      </c>
      <c r="T29" s="7">
        <f t="shared" si="2"/>
        <v>0</v>
      </c>
      <c r="U29" s="7">
        <f t="shared" si="3"/>
        <v>2.191116</v>
      </c>
      <c r="V29" s="15" t="s">
        <v>24</v>
      </c>
      <c r="W29" s="15" t="s">
        <v>70</v>
      </c>
    </row>
    <row r="30" ht="36" customHeight="1" spans="1:23">
      <c r="A30" s="4" t="s">
        <v>19</v>
      </c>
      <c r="B30" s="5"/>
      <c r="C30" s="6" t="s">
        <v>71</v>
      </c>
      <c r="D30" s="8" t="s">
        <v>72</v>
      </c>
      <c r="E30" s="11">
        <v>0.13</v>
      </c>
      <c r="F30" s="11">
        <v>0.706607</v>
      </c>
      <c r="G30" s="7">
        <v>0.917678</v>
      </c>
      <c r="H30" s="7">
        <v>0.43030303030303</v>
      </c>
      <c r="I30" s="7">
        <v>0.055</v>
      </c>
      <c r="J30" s="7" t="s">
        <v>23</v>
      </c>
      <c r="K30" s="7" t="s">
        <v>23</v>
      </c>
      <c r="L30" s="7" t="s">
        <v>23</v>
      </c>
      <c r="M30" s="7" t="s">
        <v>23</v>
      </c>
      <c r="N30" s="7" t="s">
        <v>23</v>
      </c>
      <c r="O30" s="7" t="s">
        <v>23</v>
      </c>
      <c r="P30" s="7">
        <f t="shared" si="0"/>
        <v>0.48530303030303</v>
      </c>
      <c r="Q30" s="7">
        <f t="shared" si="1"/>
        <v>1.40645383575758</v>
      </c>
      <c r="R30" s="7">
        <v>0.028</v>
      </c>
      <c r="S30" s="7">
        <v>3.44</v>
      </c>
      <c r="T30" s="7">
        <f t="shared" si="2"/>
        <v>0.1339</v>
      </c>
      <c r="U30" s="7">
        <f t="shared" si="3"/>
        <v>5.00835383575758</v>
      </c>
      <c r="V30" s="15" t="s">
        <v>24</v>
      </c>
      <c r="W30" s="15" t="s">
        <v>38</v>
      </c>
    </row>
    <row r="31" ht="47" customHeight="1" spans="1:23">
      <c r="A31" s="4" t="s">
        <v>19</v>
      </c>
      <c r="B31" s="5"/>
      <c r="C31" s="6" t="s">
        <v>57</v>
      </c>
      <c r="D31" s="4" t="s">
        <v>58</v>
      </c>
      <c r="E31" s="11">
        <v>0.13</v>
      </c>
      <c r="F31" s="11">
        <v>0.48274</v>
      </c>
      <c r="G31" s="7">
        <v>0.64596</v>
      </c>
      <c r="H31" s="7">
        <v>0.43030303030303</v>
      </c>
      <c r="I31" s="7">
        <v>0.055</v>
      </c>
      <c r="J31" s="7" t="s">
        <v>23</v>
      </c>
      <c r="K31" s="7" t="s">
        <v>23</v>
      </c>
      <c r="L31" s="7" t="s">
        <v>23</v>
      </c>
      <c r="M31" s="7" t="s">
        <v>23</v>
      </c>
      <c r="N31" s="7" t="s">
        <v>23</v>
      </c>
      <c r="O31" s="7" t="s">
        <v>23</v>
      </c>
      <c r="P31" s="7">
        <f t="shared" si="0"/>
        <v>0.48530303030303</v>
      </c>
      <c r="Q31" s="7">
        <f t="shared" si="1"/>
        <v>1.14229077575758</v>
      </c>
      <c r="R31" s="7">
        <v>0.028</v>
      </c>
      <c r="S31" s="7">
        <v>0.071</v>
      </c>
      <c r="T31" s="7">
        <f t="shared" si="2"/>
        <v>0.1339</v>
      </c>
      <c r="U31" s="7">
        <f t="shared" si="3"/>
        <v>1.37519077575758</v>
      </c>
      <c r="V31" s="15" t="s">
        <v>24</v>
      </c>
      <c r="W31" s="15" t="s">
        <v>41</v>
      </c>
    </row>
    <row r="32" ht="43" customHeight="1" spans="1:23">
      <c r="A32" s="4" t="s">
        <v>19</v>
      </c>
      <c r="B32" s="5"/>
      <c r="C32" s="6" t="s">
        <v>73</v>
      </c>
      <c r="D32" s="8" t="s">
        <v>74</v>
      </c>
      <c r="E32" s="11">
        <v>0.13</v>
      </c>
      <c r="F32" s="11">
        <v>0.859342</v>
      </c>
      <c r="G32" s="7">
        <v>0.959342</v>
      </c>
      <c r="H32" s="7">
        <v>0.344242424242424</v>
      </c>
      <c r="I32" s="7">
        <v>0.055</v>
      </c>
      <c r="J32" s="7" t="s">
        <v>23</v>
      </c>
      <c r="K32" s="7" t="s">
        <v>23</v>
      </c>
      <c r="L32" s="7" t="s">
        <v>23</v>
      </c>
      <c r="M32" s="7" t="s">
        <v>23</v>
      </c>
      <c r="N32" s="7" t="s">
        <v>23</v>
      </c>
      <c r="O32" s="7" t="s">
        <v>23</v>
      </c>
      <c r="P32" s="7">
        <f t="shared" si="0"/>
        <v>0.399242424242424</v>
      </c>
      <c r="Q32" s="7">
        <f t="shared" si="1"/>
        <v>1.48512962060606</v>
      </c>
      <c r="R32" s="7">
        <v>0.028</v>
      </c>
      <c r="S32" s="7">
        <v>0.071</v>
      </c>
      <c r="T32" s="7">
        <f t="shared" si="2"/>
        <v>0.1339</v>
      </c>
      <c r="U32" s="7">
        <f t="shared" si="3"/>
        <v>1.71802962060606</v>
      </c>
      <c r="V32" s="15" t="s">
        <v>24</v>
      </c>
      <c r="W32" s="15" t="s">
        <v>41</v>
      </c>
    </row>
    <row r="33" ht="51" customHeight="1" spans="1:23">
      <c r="A33" s="4" t="s">
        <v>19</v>
      </c>
      <c r="B33" s="5"/>
      <c r="C33" s="6" t="s">
        <v>75</v>
      </c>
      <c r="D33" s="8" t="s">
        <v>76</v>
      </c>
      <c r="E33" s="11">
        <v>0</v>
      </c>
      <c r="F33" s="11">
        <v>1.951338</v>
      </c>
      <c r="G33" s="7">
        <v>1.951338</v>
      </c>
      <c r="H33" s="7">
        <v>0.602424242424242</v>
      </c>
      <c r="I33" s="7">
        <v>0.20275</v>
      </c>
      <c r="J33" s="7" t="s">
        <v>23</v>
      </c>
      <c r="K33" s="7" t="s">
        <v>23</v>
      </c>
      <c r="L33" s="7" t="s">
        <v>23</v>
      </c>
      <c r="M33" s="7" t="s">
        <v>23</v>
      </c>
      <c r="N33" s="7" t="s">
        <v>23</v>
      </c>
      <c r="O33" s="7" t="s">
        <v>23</v>
      </c>
      <c r="P33" s="7">
        <f t="shared" si="0"/>
        <v>0.805174242424242</v>
      </c>
      <c r="Q33" s="7">
        <f t="shared" si="1"/>
        <v>3.25268444606061</v>
      </c>
      <c r="R33" s="7">
        <v>0.0875</v>
      </c>
      <c r="S33" s="7">
        <v>0.33</v>
      </c>
      <c r="T33" s="7">
        <f t="shared" si="2"/>
        <v>0</v>
      </c>
      <c r="U33" s="7">
        <f t="shared" si="3"/>
        <v>3.67018444606061</v>
      </c>
      <c r="V33" s="15" t="s">
        <v>24</v>
      </c>
      <c r="W33" s="15" t="s">
        <v>77</v>
      </c>
    </row>
  </sheetData>
  <mergeCells count="5">
    <mergeCell ref="A1:U1"/>
    <mergeCell ref="B3:B12"/>
    <mergeCell ref="B13:B17"/>
    <mergeCell ref="B18:B25"/>
    <mergeCell ref="B26:B33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减震正背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向利新</cp:lastModifiedBy>
  <dcterms:created xsi:type="dcterms:W3CDTF">2023-05-12T11:15:00Z</dcterms:created>
  <dcterms:modified xsi:type="dcterms:W3CDTF">2024-06-29T12:23:08Z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0E47948249B34A57963417AB79D0F9C8_13</vt:lpwstr>
  </property>
  <property fmtid="{D5CDD505-2E9C-101B-9397-08002B2CF9AE}" pid="3" name="KSOProductBuildVer">
    <vt:lpwstr>2052-12.1.0.17133</vt:lpwstr>
  </property>
</Properties>
</file>