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凯达\设变\"/>
    </mc:Choice>
  </mc:AlternateContent>
  <bookViews>
    <workbookView xWindow="0" yWindow="0" windowWidth="28800" windowHeight="12210"/>
  </bookViews>
  <sheets>
    <sheet name="Sheet2" sheetId="2" r:id="rId1"/>
  </sheets>
  <externalReferences>
    <externalReference r:id="rId2"/>
  </externalReferences>
  <definedNames>
    <definedName name="_xlnm.Print_Area" localSheetId="0">Sheet2!$A$1:$K$21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1" i="2" l="1"/>
  <c r="H10" i="2"/>
  <c r="H9" i="2"/>
  <c r="H8" i="2"/>
  <c r="H7" i="2"/>
  <c r="H6" i="2"/>
  <c r="G6" i="2"/>
  <c r="G7" i="2"/>
  <c r="G9" i="2"/>
  <c r="G10" i="2"/>
  <c r="F12" i="2"/>
  <c r="I12" i="2"/>
</calcChain>
</file>

<file path=xl/sharedStrings.xml><?xml version="1.0" encoding="utf-8"?>
<sst xmlns="http://schemas.openxmlformats.org/spreadsheetml/2006/main" count="48" uniqueCount="37">
  <si>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</si>
  <si>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</si>
  <si>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</si>
  <si>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</si>
  <si>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</si>
  <si>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</si>
  <si>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</si>
  <si>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</si>
  <si>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</si>
  <si>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由工厂根据实际使用情况再商谈。</t>
    <phoneticPr fontId="6" type="noConversion"/>
  </si>
  <si>
    <t xml:space="preserve">
总经理
日期：
</t>
  </si>
  <si>
    <t xml:space="preserve">
采购工程师
日期：
</t>
  </si>
  <si>
    <t>价格</t>
    <phoneticPr fontId="6" type="noConversion"/>
  </si>
  <si>
    <t xml:space="preserve"> </t>
    <phoneticPr fontId="2" type="noConversion"/>
  </si>
  <si>
    <t>采购工厂：湖南工厂</t>
    <phoneticPr fontId="2" type="noConversion"/>
  </si>
  <si>
    <t>批产阶段—物料采购价格审批表</t>
    <phoneticPr fontId="2" type="noConversion"/>
  </si>
  <si>
    <t>件</t>
    <phoneticPr fontId="2" type="noConversion"/>
  </si>
  <si>
    <t>产品首批供货周期：20天。</t>
    <phoneticPr fontId="6" type="noConversion"/>
  </si>
  <si>
    <t>合计</t>
    <phoneticPr fontId="2" type="noConversion"/>
  </si>
  <si>
    <t>物料号</t>
    <phoneticPr fontId="2" type="noConversion"/>
  </si>
  <si>
    <t>SLT0010919</t>
  </si>
  <si>
    <t>SLT0010892</t>
    <phoneticPr fontId="8" type="noConversion"/>
  </si>
  <si>
    <t>靠背管架总成</t>
    <phoneticPr fontId="8" type="noConversion"/>
  </si>
  <si>
    <t>靠背下横管电泳总成（需电泳）</t>
    <phoneticPr fontId="8" type="noConversion"/>
  </si>
  <si>
    <t>1249缺少焊接总成号</t>
  </si>
  <si>
    <t>小背背管架焊接总成1080</t>
  </si>
  <si>
    <t>小背背管架焊接总成1165</t>
  </si>
  <si>
    <t>湘和</t>
    <phoneticPr fontId="6" type="noConversion"/>
  </si>
  <si>
    <t>凌天</t>
    <phoneticPr fontId="2" type="noConversion"/>
  </si>
  <si>
    <t>未税价格</t>
    <phoneticPr fontId="7" type="noConversion"/>
  </si>
  <si>
    <t>模具费</t>
    <phoneticPr fontId="2" type="noConversion"/>
  </si>
  <si>
    <t>模具金额67788元整，按照2年2万件分摊。</t>
    <phoneticPr fontId="2" type="noConversion"/>
  </si>
  <si>
    <t>M4管架湖南自制</t>
    <phoneticPr fontId="2" type="noConversion"/>
  </si>
  <si>
    <t>湘和</t>
    <phoneticPr fontId="2" type="noConversion"/>
  </si>
  <si>
    <t>1027副驾背弯管焊接总成</t>
    <phoneticPr fontId="8" type="noConversion"/>
  </si>
  <si>
    <t>产品单价对比湘和有优势，建议湘和制作。</t>
    <phoneticPr fontId="2" type="noConversion"/>
  </si>
  <si>
    <t>湘和为体系供应商，按湘和账期结算。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</si>
</sst>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20986;&#24046;/&#28246;&#21335;/&#20844;&#21496;&#25991;&#20214;/M4/2024.7.11/M4&#39592;&#26550;&#22996;&#22806;&#35810;&#20215;%20-%20&#25104;&#26412;&#26680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成外协、"/>
      <sheetName val="Sheet2"/>
      <sheetName val="凌天报价"/>
      <sheetName val="凌天二次报价"/>
      <sheetName val="Sheet4"/>
      <sheetName val="Sheet1"/>
    </sheetNames>
    <sheetDataSet>
      <sheetData sheetId="0"/>
      <sheetData sheetId="1"/>
      <sheetData sheetId="2"/>
      <sheetData sheetId="3"/>
      <sheetData sheetId="4">
        <row r="3">
          <cell r="I3">
            <v>8.2394856000000001</v>
          </cell>
        </row>
        <row r="6">
          <cell r="I6">
            <v>29.634513599999998</v>
          </cell>
        </row>
        <row r="8">
          <cell r="I8">
            <v>27.102825599999999</v>
          </cell>
        </row>
        <row r="10">
          <cell r="I10">
            <v>28.531262399999999</v>
          </cell>
        </row>
        <row r="13">
          <cell r="I13">
            <v>17.042096399999998</v>
          </cell>
        </row>
        <row r="16">
          <cell r="I16">
            <v>16.7120712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13" sqref="A13:K14"/>
    </sheetView>
  </sheetViews>
  <sheetFormatPr defaultRowHeight="14.25" x14ac:dyDescent="0.2"/>
  <cols>
    <col min="2" max="2" width="13.125" customWidth="1"/>
    <col min="3" max="3" width="29.75" customWidth="1"/>
    <col min="5" max="6" width="9.125" bestFit="1" customWidth="1"/>
    <col min="7" max="8" width="9.125" customWidth="1"/>
    <col min="9" max="9" width="10.5" bestFit="1" customWidth="1"/>
    <col min="10" max="10" width="23.875" customWidth="1"/>
    <col min="11" max="11" width="5.125" customWidth="1"/>
  </cols>
  <sheetData>
    <row r="1" spans="1:11" ht="22.5" x14ac:dyDescent="0.2">
      <c r="A1" s="32" t="s">
        <v>15</v>
      </c>
      <c r="B1" s="32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58.5" customHeight="1" x14ac:dyDescent="0.2">
      <c r="A3" s="35" t="s">
        <v>0</v>
      </c>
      <c r="B3" s="41"/>
      <c r="C3" s="36"/>
      <c r="D3" s="36"/>
      <c r="E3" s="36"/>
      <c r="F3" s="36"/>
      <c r="G3" s="36"/>
      <c r="H3" s="36"/>
      <c r="I3" s="36"/>
      <c r="J3" s="36"/>
      <c r="K3" s="37"/>
    </row>
    <row r="4" spans="1:11" x14ac:dyDescent="0.2">
      <c r="A4" s="23" t="s">
        <v>1</v>
      </c>
      <c r="B4" s="30" t="s">
        <v>19</v>
      </c>
      <c r="C4" s="23" t="s">
        <v>2</v>
      </c>
      <c r="D4" s="23" t="s">
        <v>3</v>
      </c>
      <c r="E4" s="23" t="s">
        <v>4</v>
      </c>
      <c r="F4" s="42" t="s">
        <v>27</v>
      </c>
      <c r="G4" s="43"/>
      <c r="H4" s="19" t="s">
        <v>28</v>
      </c>
      <c r="I4" s="17" t="s">
        <v>5</v>
      </c>
      <c r="J4" s="23" t="s">
        <v>6</v>
      </c>
      <c r="K4" s="23" t="s">
        <v>7</v>
      </c>
    </row>
    <row r="5" spans="1:11" x14ac:dyDescent="0.2">
      <c r="A5" s="23"/>
      <c r="B5" s="31"/>
      <c r="C5" s="23"/>
      <c r="D5" s="23"/>
      <c r="E5" s="23"/>
      <c r="F5" s="17" t="s">
        <v>29</v>
      </c>
      <c r="G5" s="17" t="s">
        <v>30</v>
      </c>
      <c r="H5" s="17" t="s">
        <v>29</v>
      </c>
      <c r="I5" s="17" t="s">
        <v>12</v>
      </c>
      <c r="J5" s="23"/>
      <c r="K5" s="23"/>
    </row>
    <row r="6" spans="1:11" x14ac:dyDescent="0.2">
      <c r="A6" s="2">
        <v>1</v>
      </c>
      <c r="B6" s="10" t="s">
        <v>20</v>
      </c>
      <c r="C6" s="11" t="s">
        <v>23</v>
      </c>
      <c r="D6" s="14" t="s">
        <v>16</v>
      </c>
      <c r="E6" s="15">
        <v>0.13</v>
      </c>
      <c r="F6" s="6">
        <v>5.15</v>
      </c>
      <c r="G6" s="7">
        <f>26900/1.13</f>
        <v>23805.309734513277</v>
      </c>
      <c r="H6" s="16">
        <f>[1]Sheet4!$I$3</f>
        <v>8.2394856000000001</v>
      </c>
      <c r="I6" s="17">
        <v>5.15</v>
      </c>
      <c r="J6" s="17" t="s">
        <v>33</v>
      </c>
      <c r="K6" s="2"/>
    </row>
    <row r="7" spans="1:11" ht="18" customHeight="1" x14ac:dyDescent="0.2">
      <c r="A7" s="2">
        <v>2</v>
      </c>
      <c r="B7" s="12" t="s">
        <v>21</v>
      </c>
      <c r="C7" s="11" t="s">
        <v>22</v>
      </c>
      <c r="D7" s="14" t="s">
        <v>16</v>
      </c>
      <c r="E7" s="15">
        <v>0.13</v>
      </c>
      <c r="F7" s="8">
        <v>19.8</v>
      </c>
      <c r="G7" s="9">
        <f>13000/1.13</f>
        <v>11504.424778761064</v>
      </c>
      <c r="H7" s="16">
        <f>[1]Sheet4!$I$6</f>
        <v>29.634513599999998</v>
      </c>
      <c r="I7" s="17">
        <v>19.8</v>
      </c>
      <c r="J7" s="17" t="s">
        <v>33</v>
      </c>
      <c r="K7" s="2"/>
    </row>
    <row r="8" spans="1:11" ht="18" customHeight="1" x14ac:dyDescent="0.2">
      <c r="A8" s="2">
        <v>3</v>
      </c>
      <c r="B8" s="12"/>
      <c r="C8" s="13" t="s">
        <v>24</v>
      </c>
      <c r="D8" s="14" t="s">
        <v>16</v>
      </c>
      <c r="E8" s="15">
        <v>0.13</v>
      </c>
      <c r="F8" s="8">
        <v>19.29</v>
      </c>
      <c r="G8" s="9"/>
      <c r="H8" s="16">
        <f>[1]Sheet4!$I$8</f>
        <v>27.102825599999999</v>
      </c>
      <c r="I8" s="17">
        <v>19.29</v>
      </c>
      <c r="J8" s="17" t="s">
        <v>33</v>
      </c>
      <c r="K8" s="2"/>
    </row>
    <row r="9" spans="1:11" ht="18" customHeight="1" x14ac:dyDescent="0.2">
      <c r="A9" s="2">
        <v>4</v>
      </c>
      <c r="B9" s="12"/>
      <c r="C9" s="11" t="s">
        <v>34</v>
      </c>
      <c r="D9" s="14" t="s">
        <v>16</v>
      </c>
      <c r="E9" s="15">
        <v>0.13</v>
      </c>
      <c r="F9" s="8">
        <v>18.489999999999998</v>
      </c>
      <c r="G9" s="9">
        <f>24000/1.13</f>
        <v>21238.938053097347</v>
      </c>
      <c r="H9" s="16">
        <f>[1]Sheet4!$I$10</f>
        <v>28.531262399999999</v>
      </c>
      <c r="I9" s="17">
        <v>18.489999999999998</v>
      </c>
      <c r="J9" s="17" t="s">
        <v>33</v>
      </c>
      <c r="K9" s="2"/>
    </row>
    <row r="10" spans="1:11" x14ac:dyDescent="0.2">
      <c r="A10" s="2">
        <v>5</v>
      </c>
      <c r="B10" s="17"/>
      <c r="C10" s="13" t="s">
        <v>25</v>
      </c>
      <c r="D10" s="14" t="s">
        <v>16</v>
      </c>
      <c r="E10" s="15">
        <v>0.13</v>
      </c>
      <c r="F10" s="8">
        <v>14.18</v>
      </c>
      <c r="G10" s="9">
        <f>12700/1.13</f>
        <v>11238.938053097347</v>
      </c>
      <c r="H10" s="16">
        <f>[1]Sheet4!$I$13</f>
        <v>17.042096399999998</v>
      </c>
      <c r="I10" s="17">
        <v>14.18</v>
      </c>
      <c r="J10" s="17" t="s">
        <v>33</v>
      </c>
      <c r="K10" s="2"/>
    </row>
    <row r="11" spans="1:11" x14ac:dyDescent="0.2">
      <c r="A11" s="2">
        <v>6</v>
      </c>
      <c r="B11" s="18"/>
      <c r="C11" s="13" t="s">
        <v>26</v>
      </c>
      <c r="D11" s="14" t="s">
        <v>16</v>
      </c>
      <c r="E11" s="15">
        <v>0.13</v>
      </c>
      <c r="F11" s="8">
        <v>13.84</v>
      </c>
      <c r="G11" s="8"/>
      <c r="H11" s="16">
        <f>[1]Sheet4!$I$16</f>
        <v>16.7120712</v>
      </c>
      <c r="I11" s="17">
        <v>13.84</v>
      </c>
      <c r="J11" s="17" t="s">
        <v>33</v>
      </c>
      <c r="K11" s="2"/>
    </row>
    <row r="12" spans="1:11" ht="21.75" customHeight="1" x14ac:dyDescent="0.2">
      <c r="A12" s="1" t="s">
        <v>18</v>
      </c>
      <c r="B12" s="1"/>
      <c r="C12" s="2"/>
      <c r="D12" s="4"/>
      <c r="E12" s="5"/>
      <c r="F12" s="8">
        <f>SUM(F6:F11)</f>
        <v>90.75</v>
      </c>
      <c r="G12" s="8"/>
      <c r="H12" s="16">
        <f>SUM(H6:H11)</f>
        <v>127.26225479999999</v>
      </c>
      <c r="I12" s="8">
        <f>SUM(I6:I11)</f>
        <v>90.75</v>
      </c>
      <c r="J12" s="2"/>
      <c r="K12" s="1"/>
    </row>
    <row r="13" spans="1:11" ht="42.75" customHeight="1" x14ac:dyDescent="0.2">
      <c r="A13" s="24" t="s">
        <v>8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ht="44.25" customHeight="1" x14ac:dyDescent="0.2">
      <c r="A14" s="3">
        <v>1</v>
      </c>
      <c r="B14" s="27" t="s">
        <v>32</v>
      </c>
      <c r="C14" s="28"/>
      <c r="D14" s="28"/>
      <c r="E14" s="28"/>
      <c r="F14" s="28"/>
      <c r="G14" s="28"/>
      <c r="H14" s="28"/>
      <c r="I14" s="28"/>
      <c r="J14" s="28"/>
      <c r="K14" s="29"/>
    </row>
    <row r="15" spans="1:11" ht="20.100000000000001" customHeight="1" x14ac:dyDescent="0.2">
      <c r="A15" s="3">
        <v>2</v>
      </c>
      <c r="B15" s="27" t="s">
        <v>35</v>
      </c>
      <c r="C15" s="28"/>
      <c r="D15" s="28"/>
      <c r="E15" s="28"/>
      <c r="F15" s="28"/>
      <c r="G15" s="28"/>
      <c r="H15" s="28"/>
      <c r="I15" s="28"/>
      <c r="J15" s="28"/>
      <c r="K15" s="29"/>
    </row>
    <row r="16" spans="1:11" ht="20.100000000000001" customHeight="1" x14ac:dyDescent="0.2">
      <c r="A16" s="3">
        <v>3</v>
      </c>
      <c r="B16" s="27" t="s">
        <v>31</v>
      </c>
      <c r="C16" s="28"/>
      <c r="D16" s="28"/>
      <c r="E16" s="28"/>
      <c r="F16" s="28"/>
      <c r="G16" s="28"/>
      <c r="H16" s="28"/>
      <c r="I16" s="28"/>
      <c r="J16" s="28"/>
      <c r="K16" s="29"/>
    </row>
    <row r="17" spans="1:16" ht="20.100000000000001" customHeight="1" x14ac:dyDescent="0.2">
      <c r="A17" s="3">
        <v>4</v>
      </c>
      <c r="B17" s="27" t="s">
        <v>17</v>
      </c>
      <c r="C17" s="28"/>
      <c r="D17" s="28"/>
      <c r="E17" s="28"/>
      <c r="F17" s="28"/>
      <c r="G17" s="28"/>
      <c r="H17" s="28"/>
      <c r="I17" s="28"/>
      <c r="J17" s="28"/>
      <c r="K17" s="29"/>
    </row>
    <row r="18" spans="1:16" ht="20.100000000000001" customHeight="1" x14ac:dyDescent="0.2">
      <c r="A18" s="3">
        <v>5</v>
      </c>
      <c r="B18" s="27" t="s">
        <v>9</v>
      </c>
      <c r="C18" s="28"/>
      <c r="D18" s="28"/>
      <c r="E18" s="28"/>
      <c r="F18" s="28"/>
      <c r="G18" s="28"/>
      <c r="H18" s="28"/>
      <c r="I18" s="28"/>
      <c r="J18" s="28"/>
      <c r="K18" s="29"/>
    </row>
    <row r="19" spans="1:16" ht="20.100000000000001" customHeight="1" x14ac:dyDescent="0.2">
      <c r="A19" s="3">
        <v>6</v>
      </c>
      <c r="B19" s="27" t="s">
        <v>36</v>
      </c>
      <c r="C19" s="28"/>
      <c r="D19" s="28"/>
      <c r="E19" s="28"/>
      <c r="F19" s="28"/>
      <c r="G19" s="28"/>
      <c r="H19" s="28"/>
      <c r="I19" s="28"/>
      <c r="J19" s="28"/>
      <c r="K19" s="29"/>
    </row>
    <row r="20" spans="1:16" ht="20.100000000000001" customHeight="1" x14ac:dyDescent="0.2">
      <c r="A20" s="3">
        <v>7</v>
      </c>
      <c r="B20" s="38"/>
      <c r="C20" s="39"/>
      <c r="D20" s="39"/>
      <c r="E20" s="39"/>
      <c r="F20" s="39"/>
      <c r="G20" s="39"/>
      <c r="H20" s="39"/>
      <c r="I20" s="39"/>
      <c r="J20" s="39"/>
      <c r="K20" s="40"/>
    </row>
    <row r="21" spans="1:16" ht="76.5" customHeight="1" x14ac:dyDescent="0.2">
      <c r="A21" s="20" t="s">
        <v>10</v>
      </c>
      <c r="B21" s="21"/>
      <c r="C21" s="21"/>
      <c r="D21" s="21"/>
      <c r="E21" s="21"/>
      <c r="F21" s="22"/>
      <c r="G21" s="20" t="s">
        <v>11</v>
      </c>
      <c r="H21" s="21"/>
      <c r="I21" s="21"/>
      <c r="J21" s="21"/>
      <c r="K21" s="22"/>
      <c r="P21" t="s">
        <v>13</v>
      </c>
    </row>
  </sheetData>
  <mergeCells count="21">
    <mergeCell ref="B17:K17"/>
    <mergeCell ref="A13:K13"/>
    <mergeCell ref="A1:K1"/>
    <mergeCell ref="A2:K2"/>
    <mergeCell ref="A3:K3"/>
    <mergeCell ref="A4:A5"/>
    <mergeCell ref="C4:C5"/>
    <mergeCell ref="D4:D5"/>
    <mergeCell ref="E4:E5"/>
    <mergeCell ref="J4:J5"/>
    <mergeCell ref="K4:K5"/>
    <mergeCell ref="B4:B5"/>
    <mergeCell ref="F4:G4"/>
    <mergeCell ref="B14:K14"/>
    <mergeCell ref="B15:K15"/>
    <mergeCell ref="B16:K16"/>
    <mergeCell ref="B18:K18"/>
    <mergeCell ref="B19:K19"/>
    <mergeCell ref="B20:K20"/>
    <mergeCell ref="A21:F21"/>
    <mergeCell ref="G21:K21"/>
  </mergeCells>
  <phoneticPr fontId="2" type="noConversion"/>
  <conditionalFormatting sqref="B6">
    <cfRule type="duplicateValues" dxfId="1" priority="2"/>
  </conditionalFormatting>
  <conditionalFormatting sqref="B7: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2024-07-25T01:14:49Z</cp:lastPrinted>
  <dcterms:created xsi:type="dcterms:W3CDTF">2023-08-14T00:34:54Z</dcterms:created>
  <dcterms:modified xsi:type="dcterms:W3CDTF">2024-07-25T06:33:07Z</dcterms:modified>
</cp:coreProperties>
</file>