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F:\孙沛霖的文件\成本核算-目标价\钣金件\"/>
    </mc:Choice>
  </mc:AlternateContent>
  <xr:revisionPtr revIDLastSave="0" documentId="13_ncr:1_{1D133651-FAFF-4125-B094-50E50ABB1D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4.8.7" sheetId="1" r:id="rId1"/>
  </sheets>
  <calcPr calcId="181029"/>
</workbook>
</file>

<file path=xl/calcChain.xml><?xml version="1.0" encoding="utf-8"?>
<calcChain xmlns="http://schemas.openxmlformats.org/spreadsheetml/2006/main">
  <c r="R10" i="1" l="1"/>
  <c r="Q7" i="1"/>
  <c r="Q4" i="1"/>
  <c r="M4" i="1"/>
  <c r="M7" i="1"/>
  <c r="S7" i="1" s="1"/>
  <c r="L7" i="1"/>
  <c r="L4" i="1" l="1"/>
  <c r="S4" i="1" s="1"/>
  <c r="S10" i="1" s="1"/>
</calcChain>
</file>

<file path=xl/sharedStrings.xml><?xml version="1.0" encoding="utf-8"?>
<sst xmlns="http://schemas.openxmlformats.org/spreadsheetml/2006/main" count="40" uniqueCount="32">
  <si>
    <t>序号</t>
  </si>
  <si>
    <t>物料代码</t>
  </si>
  <si>
    <t>材质</t>
  </si>
  <si>
    <t>下料尺寸</t>
  </si>
  <si>
    <t>不含税单价</t>
  </si>
  <si>
    <t>重量</t>
  </si>
  <si>
    <t>材料费</t>
  </si>
  <si>
    <t>制造成本</t>
  </si>
  <si>
    <t>不含税</t>
  </si>
  <si>
    <t>材料</t>
  </si>
  <si>
    <t>废铁</t>
  </si>
  <si>
    <t>毛重</t>
  </si>
  <si>
    <t>净重</t>
  </si>
  <si>
    <t>工序</t>
  </si>
  <si>
    <t>吨位</t>
  </si>
  <si>
    <t>工序费</t>
  </si>
  <si>
    <t>小计</t>
  </si>
  <si>
    <t>核算价</t>
  </si>
  <si>
    <t>报价</t>
    <phoneticPr fontId="6" type="noConversion"/>
  </si>
  <si>
    <t>加强支架</t>
    <phoneticPr fontId="6" type="noConversion"/>
  </si>
  <si>
    <t>抗拉片</t>
    <phoneticPr fontId="6" type="noConversion"/>
  </si>
  <si>
    <t>零件名称</t>
    <phoneticPr fontId="6" type="noConversion"/>
  </si>
  <si>
    <t>耗用量</t>
    <phoneticPr fontId="6" type="noConversion"/>
  </si>
  <si>
    <t>图片</t>
    <phoneticPr fontId="6" type="noConversion"/>
  </si>
  <si>
    <t>落料</t>
    <phoneticPr fontId="6" type="noConversion"/>
  </si>
  <si>
    <t>成型</t>
    <phoneticPr fontId="6" type="noConversion"/>
  </si>
  <si>
    <r>
      <t>4</t>
    </r>
    <r>
      <rPr>
        <sz val="11"/>
        <color theme="1"/>
        <rFont val="宋体"/>
        <family val="3"/>
        <charset val="134"/>
        <scheme val="minor"/>
      </rPr>
      <t>0T</t>
    </r>
    <phoneticPr fontId="6" type="noConversion"/>
  </si>
  <si>
    <r>
      <t>9</t>
    </r>
    <r>
      <rPr>
        <sz val="11"/>
        <color theme="1"/>
        <rFont val="宋体"/>
        <family val="3"/>
        <charset val="134"/>
        <scheme val="minor"/>
      </rPr>
      <t>0*17*2</t>
    </r>
    <phoneticPr fontId="6" type="noConversion"/>
  </si>
  <si>
    <t>49*33*2</t>
    <phoneticPr fontId="6" type="noConversion"/>
  </si>
  <si>
    <t>点焊</t>
    <phoneticPr fontId="6" type="noConversion"/>
  </si>
  <si>
    <t>欧马可滑轨设变新增件目标价格核算表</t>
    <phoneticPr fontId="6" type="noConversion"/>
  </si>
  <si>
    <t>合计：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</si>
</sst>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_);[Red]\(0.000\)"/>
    <numFmt numFmtId="178" formatCode="0.00_);[Red]\(0.00\)"/>
  </numFmts>
  <fonts count="7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 shrinkToFit="1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 shrinkToFit="1"/>
    </xf>
    <xf numFmtId="178" fontId="0" fillId="0" borderId="5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2" fillId="0" borderId="1" xfId="0" applyFont="1" applyBorder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2" fillId="0" borderId="0" xfId="0" applyFont="1">
      <alignment vertical="center"/>
    </xf>
  </cellXfs>
  <cellStyles count="4">
    <cellStyle name="BOM_Level_Below3 4 2" xfId="1" xr:uid="{00000000-0005-0000-0000-00001E000000}"/>
    <cellStyle name="常规" xfId="0" builtinId="0"/>
    <cellStyle name="常规 3 30" xfId="3" xr:uid="{00000000-0005-0000-0000-000034000000}"/>
    <cellStyle name="样式 1" xfId="2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6</xdr:row>
      <xdr:rowOff>66675</xdr:rowOff>
    </xdr:from>
    <xdr:to>
      <xdr:col>3</xdr:col>
      <xdr:colOff>647700</xdr:colOff>
      <xdr:row>8</xdr:row>
      <xdr:rowOff>128957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EB74170-25CD-9A3F-46C8-B1013E394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314450"/>
          <a:ext cx="600075" cy="405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3</xdr:row>
      <xdr:rowOff>38102</xdr:rowOff>
    </xdr:from>
    <xdr:to>
      <xdr:col>3</xdr:col>
      <xdr:colOff>647700</xdr:colOff>
      <xdr:row>5</xdr:row>
      <xdr:rowOff>142876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5A21BED-1263-08CB-908C-4DB1F4EEA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771527"/>
          <a:ext cx="581025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selection activeCell="M13" sqref="M13"/>
    </sheetView>
  </sheetViews>
  <sheetFormatPr defaultColWidth="9" defaultRowHeight="13.5" x14ac:dyDescent="0.15"/>
  <cols>
    <col min="1" max="1" width="3.5" customWidth="1"/>
    <col min="2" max="3" width="9" bestFit="1" customWidth="1"/>
    <col min="4" max="4" width="9" customWidth="1"/>
    <col min="5" max="5" width="7.125" bestFit="1" customWidth="1"/>
    <col min="6" max="6" width="5.125" customWidth="1"/>
    <col min="7" max="7" width="13.75" style="1" customWidth="1"/>
    <col min="8" max="9" width="6.5" style="2" customWidth="1"/>
    <col min="10" max="12" width="7.5" style="3" customWidth="1"/>
    <col min="13" max="13" width="7.5" style="4" customWidth="1"/>
    <col min="14" max="14" width="7.5" customWidth="1"/>
    <col min="15" max="15" width="6.5" customWidth="1"/>
    <col min="16" max="16" width="6.875" style="5" customWidth="1"/>
    <col min="17" max="18" width="7.5" customWidth="1"/>
    <col min="19" max="19" width="7.5" style="4" customWidth="1"/>
  </cols>
  <sheetData>
    <row r="1" spans="1:19" ht="18.75" x14ac:dyDescent="0.15">
      <c r="A1" s="31" t="s">
        <v>30</v>
      </c>
      <c r="B1" s="31"/>
      <c r="C1" s="31"/>
      <c r="D1" s="31"/>
      <c r="E1" s="31"/>
      <c r="F1" s="31"/>
      <c r="G1" s="31"/>
      <c r="H1" s="32"/>
      <c r="I1" s="33"/>
      <c r="J1" s="31"/>
      <c r="K1" s="31"/>
      <c r="L1" s="31"/>
      <c r="M1" s="34"/>
      <c r="N1" s="31"/>
      <c r="O1" s="31"/>
      <c r="P1" s="33"/>
      <c r="Q1" s="31"/>
      <c r="R1" s="31"/>
      <c r="S1" s="31"/>
    </row>
    <row r="2" spans="1:19" ht="20.100000000000001" customHeight="1" x14ac:dyDescent="0.15">
      <c r="A2" s="37" t="s">
        <v>0</v>
      </c>
      <c r="B2" s="37" t="s">
        <v>1</v>
      </c>
      <c r="C2" s="38" t="s">
        <v>21</v>
      </c>
      <c r="D2" s="29" t="s">
        <v>23</v>
      </c>
      <c r="E2" s="29" t="s">
        <v>22</v>
      </c>
      <c r="F2" s="22" t="s">
        <v>2</v>
      </c>
      <c r="G2" s="39" t="s">
        <v>3</v>
      </c>
      <c r="H2" s="21" t="s">
        <v>4</v>
      </c>
      <c r="I2" s="21"/>
      <c r="J2" s="35" t="s">
        <v>5</v>
      </c>
      <c r="K2" s="35"/>
      <c r="L2" s="35"/>
      <c r="M2" s="26" t="s">
        <v>6</v>
      </c>
      <c r="N2" s="22" t="s">
        <v>7</v>
      </c>
      <c r="O2" s="22"/>
      <c r="P2" s="22"/>
      <c r="Q2" s="36"/>
      <c r="R2" s="27" t="s">
        <v>8</v>
      </c>
      <c r="S2" s="28"/>
    </row>
    <row r="3" spans="1:19" ht="20.100000000000001" customHeight="1" x14ac:dyDescent="0.15">
      <c r="A3" s="37"/>
      <c r="B3" s="37"/>
      <c r="C3" s="37"/>
      <c r="D3" s="30"/>
      <c r="E3" s="30"/>
      <c r="F3" s="22" t="s">
        <v>2</v>
      </c>
      <c r="G3" s="39"/>
      <c r="H3" s="8" t="s">
        <v>9</v>
      </c>
      <c r="I3" s="8" t="s">
        <v>10</v>
      </c>
      <c r="J3" s="9" t="s">
        <v>11</v>
      </c>
      <c r="K3" s="9" t="s">
        <v>12</v>
      </c>
      <c r="L3" s="9" t="s">
        <v>10</v>
      </c>
      <c r="M3" s="26"/>
      <c r="N3" s="7" t="s">
        <v>13</v>
      </c>
      <c r="O3" s="6" t="s">
        <v>14</v>
      </c>
      <c r="P3" s="12" t="s">
        <v>15</v>
      </c>
      <c r="Q3" s="13" t="s">
        <v>16</v>
      </c>
      <c r="R3" s="17" t="s">
        <v>18</v>
      </c>
      <c r="S3" s="15" t="s">
        <v>17</v>
      </c>
    </row>
    <row r="4" spans="1:19" x14ac:dyDescent="0.15">
      <c r="A4" s="23">
        <v>1</v>
      </c>
      <c r="B4" s="23"/>
      <c r="C4" s="23" t="s">
        <v>20</v>
      </c>
      <c r="D4" s="23"/>
      <c r="E4" s="23">
        <v>1</v>
      </c>
      <c r="F4" s="23">
        <v>440</v>
      </c>
      <c r="G4" s="18" t="s">
        <v>28</v>
      </c>
      <c r="H4" s="11">
        <v>4.7629999999999999</v>
      </c>
      <c r="I4" s="11">
        <v>2.5</v>
      </c>
      <c r="J4" s="19">
        <v>2.5399999999999999E-2</v>
      </c>
      <c r="K4" s="19">
        <v>1.7999999999999999E-2</v>
      </c>
      <c r="L4" s="19">
        <f>J4-K4</f>
        <v>7.4000000000000003E-3</v>
      </c>
      <c r="M4" s="20">
        <f>H4*J4-I4*L4</f>
        <v>0.10248019999999999</v>
      </c>
      <c r="N4" s="16" t="s">
        <v>24</v>
      </c>
      <c r="O4" s="16" t="s">
        <v>26</v>
      </c>
      <c r="P4" s="10">
        <v>0.03</v>
      </c>
      <c r="Q4" s="21">
        <f>P4+P5+P6</f>
        <v>0.36</v>
      </c>
      <c r="R4" s="22">
        <v>0.8</v>
      </c>
      <c r="S4" s="22">
        <f>E4*((M4+Q4)*1.18)</f>
        <v>0.54572663599999993</v>
      </c>
    </row>
    <row r="5" spans="1:19" x14ac:dyDescent="0.15">
      <c r="A5" s="24"/>
      <c r="B5" s="24"/>
      <c r="C5" s="24"/>
      <c r="D5" s="24"/>
      <c r="E5" s="24"/>
      <c r="F5" s="24"/>
      <c r="G5" s="18"/>
      <c r="H5" s="11"/>
      <c r="I5" s="11"/>
      <c r="J5" s="19"/>
      <c r="K5" s="19"/>
      <c r="L5" s="19"/>
      <c r="M5" s="20"/>
      <c r="N5" s="16" t="s">
        <v>25</v>
      </c>
      <c r="O5" s="16" t="s">
        <v>26</v>
      </c>
      <c r="P5" s="10">
        <v>0.03</v>
      </c>
      <c r="Q5" s="21"/>
      <c r="R5" s="22"/>
      <c r="S5" s="22"/>
    </row>
    <row r="6" spans="1:19" x14ac:dyDescent="0.15">
      <c r="A6" s="25"/>
      <c r="B6" s="25"/>
      <c r="C6" s="25"/>
      <c r="D6" s="25"/>
      <c r="E6" s="25"/>
      <c r="F6" s="25"/>
      <c r="G6" s="18"/>
      <c r="H6" s="11"/>
      <c r="I6" s="11"/>
      <c r="J6" s="19"/>
      <c r="K6" s="19"/>
      <c r="L6" s="19"/>
      <c r="M6" s="20"/>
      <c r="N6" s="16" t="s">
        <v>29</v>
      </c>
      <c r="O6" s="14">
        <v>2</v>
      </c>
      <c r="P6" s="10">
        <v>0.3</v>
      </c>
      <c r="Q6" s="21"/>
      <c r="R6" s="22"/>
      <c r="S6" s="22"/>
    </row>
    <row r="7" spans="1:19" x14ac:dyDescent="0.15">
      <c r="A7" s="23">
        <v>2</v>
      </c>
      <c r="B7" s="23"/>
      <c r="C7" s="23" t="s">
        <v>19</v>
      </c>
      <c r="D7" s="23"/>
      <c r="E7" s="23">
        <v>1</v>
      </c>
      <c r="F7" s="23">
        <v>440</v>
      </c>
      <c r="G7" s="18" t="s">
        <v>27</v>
      </c>
      <c r="H7" s="11">
        <v>4.7629999999999999</v>
      </c>
      <c r="I7" s="11">
        <v>2.5</v>
      </c>
      <c r="J7" s="19">
        <v>2.4E-2</v>
      </c>
      <c r="K7" s="19">
        <v>1.7999999999999999E-2</v>
      </c>
      <c r="L7" s="19">
        <f>J7-K7</f>
        <v>6.0000000000000019E-3</v>
      </c>
      <c r="M7" s="20">
        <f>E7*(H7*J7-I7*L7)</f>
        <v>9.9311999999999998E-2</v>
      </c>
      <c r="N7" s="16" t="s">
        <v>24</v>
      </c>
      <c r="O7" s="16" t="s">
        <v>26</v>
      </c>
      <c r="P7" s="10">
        <v>0.03</v>
      </c>
      <c r="Q7" s="21">
        <f>P7+P8+P9</f>
        <v>0.36</v>
      </c>
      <c r="R7" s="22">
        <v>0.59</v>
      </c>
      <c r="S7" s="22">
        <f>E7*((M7+Q7)*1.18)</f>
        <v>0.54198815999999994</v>
      </c>
    </row>
    <row r="8" spans="1:19" x14ac:dyDescent="0.15">
      <c r="A8" s="24"/>
      <c r="B8" s="24"/>
      <c r="C8" s="24"/>
      <c r="D8" s="24"/>
      <c r="E8" s="24"/>
      <c r="F8" s="24"/>
      <c r="G8" s="6"/>
      <c r="H8" s="11"/>
      <c r="I8" s="11"/>
      <c r="J8" s="19"/>
      <c r="K8" s="19"/>
      <c r="L8" s="19"/>
      <c r="M8" s="20"/>
      <c r="N8" s="16" t="s">
        <v>25</v>
      </c>
      <c r="O8" s="16" t="s">
        <v>26</v>
      </c>
      <c r="P8" s="10">
        <v>0.03</v>
      </c>
      <c r="Q8" s="21"/>
      <c r="R8" s="22"/>
      <c r="S8" s="22"/>
    </row>
    <row r="9" spans="1:19" x14ac:dyDescent="0.15">
      <c r="A9" s="25"/>
      <c r="B9" s="25"/>
      <c r="C9" s="25"/>
      <c r="D9" s="25"/>
      <c r="E9" s="25"/>
      <c r="F9" s="25"/>
      <c r="G9" s="6"/>
      <c r="H9" s="11"/>
      <c r="I9" s="11"/>
      <c r="J9" s="19"/>
      <c r="K9" s="19"/>
      <c r="L9" s="19"/>
      <c r="M9" s="20"/>
      <c r="N9" s="16" t="s">
        <v>29</v>
      </c>
      <c r="O9" s="14">
        <v>2</v>
      </c>
      <c r="P9" s="10">
        <v>0.3</v>
      </c>
      <c r="Q9" s="21"/>
      <c r="R9" s="22"/>
      <c r="S9" s="22"/>
    </row>
    <row r="10" spans="1:19" x14ac:dyDescent="0.15">
      <c r="C10" s="40" t="s">
        <v>31</v>
      </c>
      <c r="R10" s="4">
        <f>SUM(R4:R9)</f>
        <v>1.3900000000000001</v>
      </c>
      <c r="S10" s="4">
        <f>SUM(S4:S9)</f>
        <v>1.0877147959999998</v>
      </c>
    </row>
    <row r="12" spans="1:19" x14ac:dyDescent="0.15">
      <c r="G12"/>
    </row>
    <row r="21" spans="7:7" x14ac:dyDescent="0.15">
      <c r="G21"/>
    </row>
  </sheetData>
  <mergeCells count="31">
    <mergeCell ref="A1:S1"/>
    <mergeCell ref="H2:I2"/>
    <mergeCell ref="J2:L2"/>
    <mergeCell ref="N2:Q2"/>
    <mergeCell ref="A2:A3"/>
    <mergeCell ref="B2:B3"/>
    <mergeCell ref="C2:C3"/>
    <mergeCell ref="F2:F3"/>
    <mergeCell ref="G2:G3"/>
    <mergeCell ref="M2:M3"/>
    <mergeCell ref="R2:S2"/>
    <mergeCell ref="E2:E3"/>
    <mergeCell ref="D2:D3"/>
    <mergeCell ref="Q4:Q6"/>
    <mergeCell ref="R4:R6"/>
    <mergeCell ref="S4:S6"/>
    <mergeCell ref="D4:D6"/>
    <mergeCell ref="Q7:Q9"/>
    <mergeCell ref="R7:R9"/>
    <mergeCell ref="S7:S9"/>
    <mergeCell ref="A7:A9"/>
    <mergeCell ref="E4:E6"/>
    <mergeCell ref="F4:F6"/>
    <mergeCell ref="B7:B9"/>
    <mergeCell ref="C7:C9"/>
    <mergeCell ref="D7:D9"/>
    <mergeCell ref="E7:E9"/>
    <mergeCell ref="F7:F9"/>
    <mergeCell ref="A4:A6"/>
    <mergeCell ref="B4:B6"/>
    <mergeCell ref="C4:C6"/>
  </mergeCells>
  <phoneticPr fontId="6" type="noConversion"/>
  <pageMargins left="0.43307086614173201" right="0.43307086614173201" top="0.43" bottom="0.74803149606299202" header="0.31496062992126" footer="0.17"/>
  <pageSetup paperSize="9" orientation="landscape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2024.8.7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13231</dc:creator>
  <cp:lastModifiedBy>Administrator</cp:lastModifiedBy>
  <dcterms:created xsi:type="dcterms:W3CDTF">2022-03-18T01:51:00Z</dcterms:created>
  <dcterms:modified xsi:type="dcterms:W3CDTF">2024-08-12T09:11:25Z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8335F7852BB8490D9DA92434D818328B</vt:lpwstr>
  </property>
  <property fmtid="{D5CDD505-2E9C-101B-9397-08002B2CF9AE}" pid="3" name="KSOProductBuildVer">
    <vt:lpwstr>2052-11.1.0.12302</vt:lpwstr>
  </property>
</Properties>
</file>