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8945B52F-5B89-4712-B4DF-E27897177960}" xr6:coauthVersionLast="47" xr6:coauthVersionMax="47" xr10:uidLastSave="{00000000-0000-0000-0000-000000000000}"/>
  <bookViews>
    <workbookView xWindow="-108" yWindow="-108" windowWidth="23256" windowHeight="12456" firstSheet="70" activeTab="72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物料采购价格审批表-霸州政锦6.5" sheetId="78" r:id="rId72"/>
    <sheet name="物料采购价格审批表-黄骅鑫昌" sheetId="79" r:id="rId73"/>
    <sheet name="Sheet1" sheetId="1" r:id="rId74"/>
    <sheet name="Sheet2" sheetId="57" r:id="rId75"/>
  </sheets>
  <externalReferences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79" l="1"/>
  <c r="L6" i="79"/>
  <c r="L5" i="79"/>
  <c r="N5" i="79" s="1"/>
  <c r="N5" i="78"/>
  <c r="N5" i="77"/>
  <c r="L5" i="77"/>
  <c r="H11" i="1" l="1"/>
  <c r="F11" i="1"/>
  <c r="N5" i="76"/>
  <c r="N5" i="73"/>
  <c r="M5" i="73"/>
  <c r="L5" i="73"/>
  <c r="F5" i="73"/>
  <c r="E5" i="73"/>
  <c r="R8" i="71"/>
  <c r="R7" i="71"/>
  <c r="R6" i="71"/>
  <c r="R5" i="71"/>
  <c r="T9" i="67"/>
  <c r="T8" i="67"/>
  <c r="T7" i="67"/>
  <c r="T6" i="67"/>
  <c r="T5" i="67"/>
  <c r="S7" i="66"/>
  <c r="S6" i="66"/>
  <c r="S5" i="66"/>
  <c r="R8" i="63"/>
  <c r="R7" i="63"/>
  <c r="R6" i="63"/>
  <c r="R5" i="63"/>
  <c r="O7" i="60"/>
  <c r="O6" i="60"/>
  <c r="O5" i="60"/>
  <c r="O4" i="60"/>
  <c r="N5" i="59"/>
  <c r="L5" i="59"/>
  <c r="F5" i="59"/>
  <c r="N9" i="58"/>
  <c r="M9" i="58"/>
  <c r="N7" i="58"/>
  <c r="M7" i="58"/>
  <c r="N6" i="58"/>
  <c r="M6" i="58"/>
  <c r="L6" i="58"/>
  <c r="F6" i="58"/>
  <c r="E6" i="58"/>
  <c r="N5" i="58"/>
  <c r="L5" i="58"/>
  <c r="F5" i="58"/>
  <c r="N9" i="56"/>
  <c r="F9" i="56"/>
  <c r="N8" i="56"/>
  <c r="F8" i="56"/>
  <c r="N7" i="56"/>
  <c r="F7" i="56"/>
  <c r="N6" i="56"/>
  <c r="F6" i="56"/>
  <c r="N5" i="56"/>
  <c r="F5" i="56"/>
  <c r="N5" i="54"/>
  <c r="Z10" i="53"/>
  <c r="N10" i="53"/>
  <c r="L10" i="53"/>
  <c r="F10" i="53"/>
  <c r="Z9" i="53"/>
  <c r="N9" i="53"/>
  <c r="L9" i="53"/>
  <c r="F9" i="53"/>
  <c r="N8" i="53"/>
  <c r="F8" i="53"/>
  <c r="N7" i="53"/>
  <c r="F7" i="53"/>
  <c r="N6" i="53"/>
  <c r="F6" i="53"/>
  <c r="N5" i="53"/>
  <c r="F5" i="53"/>
  <c r="R6" i="52"/>
  <c r="R5" i="52"/>
  <c r="R7" i="51"/>
  <c r="R6" i="51"/>
  <c r="R5" i="51"/>
  <c r="L5" i="47"/>
  <c r="F5" i="47"/>
  <c r="N7" i="46"/>
  <c r="M7" i="46"/>
  <c r="N6" i="46"/>
  <c r="M6" i="46"/>
  <c r="L9" i="45"/>
  <c r="K9" i="45"/>
  <c r="F9" i="45"/>
  <c r="E9" i="45"/>
  <c r="L8" i="45"/>
  <c r="K8" i="45"/>
  <c r="F8" i="45"/>
  <c r="E8" i="45"/>
  <c r="L7" i="45"/>
  <c r="K7" i="45"/>
  <c r="F7" i="45"/>
  <c r="E7" i="45"/>
  <c r="L6" i="45"/>
  <c r="K6" i="45"/>
  <c r="F6" i="45"/>
  <c r="E6" i="45"/>
  <c r="K5" i="45"/>
  <c r="F5" i="45"/>
  <c r="E5" i="45"/>
  <c r="I23" i="41"/>
  <c r="J23" i="41" s="1"/>
  <c r="I22" i="41"/>
  <c r="J22" i="41" s="1"/>
  <c r="I21" i="41"/>
  <c r="J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I14" i="41"/>
  <c r="J14" i="41" s="1"/>
  <c r="I13" i="41"/>
  <c r="J13" i="41" s="1"/>
  <c r="I12" i="41"/>
  <c r="J12" i="41" s="1"/>
  <c r="I11" i="41"/>
  <c r="J11" i="41" s="1"/>
  <c r="I10" i="41"/>
  <c r="J10" i="41" s="1"/>
  <c r="I9" i="41"/>
  <c r="J9" i="41" s="1"/>
  <c r="I8" i="41"/>
  <c r="J8" i="41" s="1"/>
  <c r="I7" i="41"/>
  <c r="J7" i="41" s="1"/>
  <c r="I6" i="41"/>
  <c r="J6" i="41" s="1"/>
  <c r="I5" i="41"/>
  <c r="J5" i="41" s="1"/>
  <c r="I4" i="41"/>
  <c r="J4" i="41" s="1"/>
  <c r="H4" i="40"/>
  <c r="L41" i="38"/>
  <c r="H41" i="38"/>
  <c r="L40" i="38"/>
  <c r="H40" i="38"/>
  <c r="L39" i="38"/>
  <c r="H39" i="38"/>
  <c r="L38" i="38"/>
  <c r="H38" i="38"/>
  <c r="L37" i="38"/>
  <c r="H37" i="38"/>
  <c r="L36" i="38"/>
  <c r="H36" i="38"/>
  <c r="L35" i="38"/>
  <c r="H35" i="38"/>
  <c r="L34" i="38"/>
  <c r="H34" i="38"/>
  <c r="L33" i="38"/>
  <c r="H33" i="38"/>
  <c r="L32" i="38"/>
  <c r="H32" i="38"/>
  <c r="L31" i="38"/>
  <c r="H31" i="38"/>
  <c r="L30" i="38"/>
  <c r="H30" i="38"/>
  <c r="L29" i="38"/>
  <c r="H29" i="38"/>
  <c r="L28" i="38"/>
  <c r="H28" i="38"/>
  <c r="L27" i="38"/>
  <c r="H27" i="38"/>
  <c r="L26" i="38"/>
  <c r="H26" i="38"/>
  <c r="L25" i="38"/>
  <c r="H25" i="38"/>
  <c r="L24" i="38"/>
  <c r="H24" i="38"/>
  <c r="L23" i="38"/>
  <c r="H23" i="38"/>
  <c r="L22" i="38"/>
  <c r="H22" i="38"/>
  <c r="L21" i="38"/>
  <c r="H21" i="38"/>
  <c r="L20" i="38"/>
  <c r="H20" i="38"/>
  <c r="L19" i="38"/>
  <c r="H19" i="38"/>
  <c r="L18" i="38"/>
  <c r="H18" i="38"/>
  <c r="L17" i="38"/>
  <c r="H17" i="38"/>
  <c r="L16" i="38"/>
  <c r="H16" i="38"/>
  <c r="L15" i="38"/>
  <c r="H15" i="38"/>
  <c r="L14" i="38"/>
  <c r="H14" i="38"/>
  <c r="L13" i="38"/>
  <c r="H13" i="38"/>
  <c r="L12" i="38"/>
  <c r="H12" i="38"/>
  <c r="L11" i="38"/>
  <c r="H11" i="38"/>
  <c r="L10" i="38"/>
  <c r="H10" i="38"/>
  <c r="L9" i="38"/>
  <c r="H9" i="38"/>
  <c r="L8" i="38"/>
  <c r="H8" i="38"/>
  <c r="L7" i="38"/>
  <c r="H7" i="38"/>
  <c r="L6" i="38"/>
  <c r="H6" i="38"/>
  <c r="L5" i="38"/>
  <c r="H5" i="38"/>
  <c r="L4" i="38"/>
  <c r="H4" i="38"/>
  <c r="J4" i="34"/>
  <c r="I4" i="34"/>
  <c r="F4" i="34"/>
  <c r="F5" i="31"/>
  <c r="F4" i="31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O26" i="29"/>
  <c r="N25" i="29"/>
  <c r="O25" i="29" s="1"/>
  <c r="O24" i="29"/>
  <c r="N23" i="29"/>
  <c r="O23" i="29" s="1"/>
  <c r="N22" i="29"/>
  <c r="O22" i="29" s="1"/>
  <c r="N21" i="29"/>
  <c r="O21" i="29" s="1"/>
  <c r="O20" i="29"/>
  <c r="N20" i="29"/>
  <c r="N19" i="29"/>
  <c r="O19" i="29" s="1"/>
  <c r="O18" i="29"/>
  <c r="O17" i="29"/>
  <c r="N17" i="29"/>
  <c r="N16" i="29"/>
  <c r="O16" i="29" s="1"/>
  <c r="O15" i="29"/>
  <c r="N15" i="29"/>
  <c r="N14" i="29"/>
  <c r="O14" i="29" s="1"/>
  <c r="N13" i="29"/>
  <c r="O13" i="29" s="1"/>
  <c r="N12" i="29"/>
  <c r="O12" i="29" s="1"/>
  <c r="N11" i="29"/>
  <c r="O11" i="29" s="1"/>
  <c r="N10" i="29"/>
  <c r="O10" i="29" s="1"/>
  <c r="N9" i="29"/>
  <c r="O9" i="29" s="1"/>
  <c r="N8" i="29"/>
  <c r="O8" i="29" s="1"/>
  <c r="N7" i="29"/>
  <c r="O7" i="29" s="1"/>
  <c r="N6" i="29"/>
  <c r="O6" i="29" s="1"/>
  <c r="N5" i="29"/>
  <c r="O5" i="29" s="1"/>
  <c r="N4" i="29"/>
  <c r="O4" i="29" s="1"/>
  <c r="J4" i="28"/>
  <c r="J6" i="27"/>
  <c r="J5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N6" i="25"/>
  <c r="M6" i="25"/>
  <c r="K6" i="25"/>
  <c r="J6" i="25"/>
  <c r="I6" i="25"/>
  <c r="G6" i="25"/>
  <c r="L6" i="25" s="1"/>
  <c r="F6" i="25"/>
  <c r="N5" i="25"/>
  <c r="M5" i="25"/>
  <c r="L5" i="25"/>
  <c r="K5" i="25"/>
  <c r="J5" i="25"/>
  <c r="I5" i="25"/>
  <c r="N4" i="25"/>
  <c r="M4" i="25"/>
  <c r="L4" i="25"/>
  <c r="K4" i="25"/>
  <c r="J4" i="25"/>
  <c r="I4" i="25"/>
  <c r="J4" i="22"/>
  <c r="I4" i="22"/>
  <c r="S17" i="20"/>
  <c r="P17" i="20"/>
  <c r="R17" i="20" s="1"/>
  <c r="M17" i="20"/>
  <c r="K17" i="20"/>
  <c r="S16" i="20"/>
  <c r="R16" i="20"/>
  <c r="Q16" i="20"/>
  <c r="P16" i="20"/>
  <c r="M16" i="20"/>
  <c r="K16" i="20"/>
  <c r="S15" i="20"/>
  <c r="Q15" i="20"/>
  <c r="P15" i="20"/>
  <c r="R15" i="20" s="1"/>
  <c r="M15" i="20"/>
  <c r="K15" i="20"/>
  <c r="S14" i="20"/>
  <c r="R14" i="20"/>
  <c r="Q14" i="20"/>
  <c r="P14" i="20"/>
  <c r="M14" i="20"/>
  <c r="K14" i="20"/>
  <c r="P13" i="20"/>
  <c r="R13" i="20" s="1"/>
  <c r="M13" i="20"/>
  <c r="K13" i="20"/>
  <c r="S12" i="20"/>
  <c r="R12" i="20"/>
  <c r="P12" i="20"/>
  <c r="Q12" i="20" s="1"/>
  <c r="U12" i="20" s="1"/>
  <c r="M12" i="20"/>
  <c r="K12" i="20"/>
  <c r="P11" i="20"/>
  <c r="R11" i="20" s="1"/>
  <c r="M11" i="20"/>
  <c r="K11" i="20"/>
  <c r="S10" i="20"/>
  <c r="Q10" i="20"/>
  <c r="P10" i="20"/>
  <c r="R10" i="20" s="1"/>
  <c r="M10" i="20"/>
  <c r="K10" i="20"/>
  <c r="S9" i="20"/>
  <c r="R9" i="20"/>
  <c r="P9" i="20"/>
  <c r="Q9" i="20" s="1"/>
  <c r="U9" i="20" s="1"/>
  <c r="M9" i="20"/>
  <c r="K9" i="20"/>
  <c r="S8" i="20"/>
  <c r="R8" i="20"/>
  <c r="Q8" i="20"/>
  <c r="U8" i="20" s="1"/>
  <c r="P8" i="20"/>
  <c r="M8" i="20"/>
  <c r="K8" i="20"/>
  <c r="S7" i="20"/>
  <c r="P7" i="20"/>
  <c r="M7" i="20"/>
  <c r="K7" i="20"/>
  <c r="S6" i="20"/>
  <c r="P6" i="20"/>
  <c r="R6" i="20" s="1"/>
  <c r="M6" i="20"/>
  <c r="K6" i="20"/>
  <c r="S5" i="20"/>
  <c r="R5" i="20"/>
  <c r="P5" i="20"/>
  <c r="Q5" i="20" s="1"/>
  <c r="U5" i="20" s="1"/>
  <c r="M5" i="20"/>
  <c r="K5" i="20"/>
  <c r="S4" i="20"/>
  <c r="R4" i="20"/>
  <c r="Q4" i="20"/>
  <c r="U4" i="20" s="1"/>
  <c r="P4" i="20"/>
  <c r="M4" i="20"/>
  <c r="K4" i="20"/>
  <c r="J5" i="19"/>
  <c r="I5" i="19"/>
  <c r="H5" i="19"/>
  <c r="J4" i="19"/>
  <c r="I4" i="19"/>
  <c r="H4" i="19"/>
  <c r="Y4" i="18"/>
  <c r="W4" i="18"/>
  <c r="U4" i="18"/>
  <c r="S4" i="18"/>
  <c r="J4" i="18"/>
  <c r="I4" i="18"/>
  <c r="H4" i="18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N6" i="17"/>
  <c r="M6" i="17"/>
  <c r="J6" i="17"/>
  <c r="I6" i="17"/>
  <c r="G6" i="17"/>
  <c r="L6" i="17" s="1"/>
  <c r="F6" i="17"/>
  <c r="K6" i="17" s="1"/>
  <c r="N5" i="17"/>
  <c r="M5" i="17"/>
  <c r="L5" i="17"/>
  <c r="K5" i="17"/>
  <c r="J5" i="17"/>
  <c r="I5" i="17"/>
  <c r="N4" i="17"/>
  <c r="M4" i="17"/>
  <c r="L4" i="17"/>
  <c r="K4" i="17"/>
  <c r="J4" i="17"/>
  <c r="I4" i="17"/>
  <c r="G12" i="14"/>
  <c r="G11" i="14"/>
  <c r="G10" i="14"/>
  <c r="G9" i="14"/>
  <c r="G8" i="14"/>
  <c r="G7" i="14"/>
  <c r="G6" i="14"/>
  <c r="G5" i="14"/>
  <c r="G4" i="14"/>
  <c r="G10" i="13"/>
  <c r="G9" i="13"/>
  <c r="G8" i="13"/>
  <c r="G7" i="13"/>
  <c r="G6" i="13"/>
  <c r="G5" i="13"/>
  <c r="G4" i="13"/>
  <c r="I4" i="12"/>
  <c r="H4" i="12"/>
  <c r="E4" i="12"/>
  <c r="M38" i="11"/>
  <c r="J38" i="11"/>
  <c r="I38" i="11"/>
  <c r="G38" i="11"/>
  <c r="F38" i="11"/>
  <c r="K38" i="11" s="1"/>
  <c r="M37" i="11"/>
  <c r="J37" i="11"/>
  <c r="I37" i="11"/>
  <c r="G37" i="11"/>
  <c r="F37" i="11"/>
  <c r="K37" i="11" s="1"/>
  <c r="M36" i="11"/>
  <c r="J36" i="11"/>
  <c r="I36" i="11"/>
  <c r="G36" i="11"/>
  <c r="F36" i="11"/>
  <c r="K36" i="11" s="1"/>
  <c r="M35" i="11"/>
  <c r="J35" i="11"/>
  <c r="I35" i="11"/>
  <c r="G35" i="11"/>
  <c r="F35" i="11"/>
  <c r="K35" i="11" s="1"/>
  <c r="M34" i="11"/>
  <c r="J34" i="11"/>
  <c r="I34" i="11"/>
  <c r="G34" i="11"/>
  <c r="F34" i="11"/>
  <c r="K34" i="11" s="1"/>
  <c r="M33" i="11"/>
  <c r="J33" i="11"/>
  <c r="I33" i="11"/>
  <c r="G33" i="11"/>
  <c r="F33" i="11"/>
  <c r="K33" i="11" s="1"/>
  <c r="M32" i="11"/>
  <c r="L32" i="11"/>
  <c r="J32" i="11"/>
  <c r="I32" i="11"/>
  <c r="G32" i="11"/>
  <c r="N32" i="11" s="1"/>
  <c r="F32" i="11"/>
  <c r="K32" i="11" s="1"/>
  <c r="M31" i="11"/>
  <c r="J31" i="11"/>
  <c r="I31" i="11"/>
  <c r="G31" i="11"/>
  <c r="N31" i="11" s="1"/>
  <c r="F31" i="11"/>
  <c r="K31" i="11" s="1"/>
  <c r="M30" i="11"/>
  <c r="J30" i="11"/>
  <c r="I30" i="11"/>
  <c r="G30" i="11"/>
  <c r="N30" i="11" s="1"/>
  <c r="F30" i="11"/>
  <c r="K30" i="11" s="1"/>
  <c r="M29" i="11"/>
  <c r="L29" i="11"/>
  <c r="J29" i="11"/>
  <c r="I29" i="11"/>
  <c r="G29" i="11"/>
  <c r="N29" i="11" s="1"/>
  <c r="F29" i="11"/>
  <c r="K29" i="11" s="1"/>
  <c r="M28" i="11"/>
  <c r="L28" i="11"/>
  <c r="J28" i="11"/>
  <c r="I28" i="11"/>
  <c r="G28" i="11"/>
  <c r="N28" i="11" s="1"/>
  <c r="F28" i="11"/>
  <c r="K28" i="11" s="1"/>
  <c r="M27" i="11"/>
  <c r="J27" i="11"/>
  <c r="I27" i="11"/>
  <c r="G27" i="11"/>
  <c r="N27" i="11" s="1"/>
  <c r="F27" i="11"/>
  <c r="K27" i="11" s="1"/>
  <c r="M26" i="11"/>
  <c r="J26" i="11"/>
  <c r="I26" i="11"/>
  <c r="G26" i="11"/>
  <c r="N26" i="11" s="1"/>
  <c r="F26" i="11"/>
  <c r="K26" i="11" s="1"/>
  <c r="M25" i="11"/>
  <c r="L25" i="11"/>
  <c r="J25" i="11"/>
  <c r="I25" i="11"/>
  <c r="G25" i="11"/>
  <c r="N25" i="11" s="1"/>
  <c r="F25" i="11"/>
  <c r="K25" i="11" s="1"/>
  <c r="M24" i="11"/>
  <c r="J24" i="11"/>
  <c r="I24" i="11"/>
  <c r="G24" i="11"/>
  <c r="N24" i="11" s="1"/>
  <c r="F24" i="11"/>
  <c r="K24" i="11" s="1"/>
  <c r="M23" i="11"/>
  <c r="J23" i="11"/>
  <c r="I23" i="11"/>
  <c r="G23" i="11"/>
  <c r="N23" i="11" s="1"/>
  <c r="F23" i="11"/>
  <c r="K23" i="11" s="1"/>
  <c r="M22" i="11"/>
  <c r="J22" i="11"/>
  <c r="I22" i="11"/>
  <c r="G22" i="11"/>
  <c r="N22" i="11" s="1"/>
  <c r="F22" i="11"/>
  <c r="K22" i="11" s="1"/>
  <c r="M21" i="11"/>
  <c r="L21" i="11"/>
  <c r="J21" i="11"/>
  <c r="I21" i="11"/>
  <c r="G21" i="11"/>
  <c r="N21" i="11" s="1"/>
  <c r="F21" i="11"/>
  <c r="K21" i="11" s="1"/>
  <c r="M20" i="11"/>
  <c r="J20" i="11"/>
  <c r="I20" i="11"/>
  <c r="G20" i="11"/>
  <c r="N20" i="11" s="1"/>
  <c r="F20" i="11"/>
  <c r="K20" i="11" s="1"/>
  <c r="M19" i="11"/>
  <c r="J19" i="11"/>
  <c r="I19" i="11"/>
  <c r="G19" i="11"/>
  <c r="N19" i="11" s="1"/>
  <c r="F19" i="11"/>
  <c r="K19" i="11" s="1"/>
  <c r="M18" i="11"/>
  <c r="J18" i="11"/>
  <c r="I18" i="11"/>
  <c r="G18" i="11"/>
  <c r="N18" i="11" s="1"/>
  <c r="F18" i="11"/>
  <c r="K18" i="11" s="1"/>
  <c r="M17" i="11"/>
  <c r="L17" i="11"/>
  <c r="J17" i="11"/>
  <c r="I17" i="11"/>
  <c r="G17" i="11"/>
  <c r="N17" i="11" s="1"/>
  <c r="F17" i="11"/>
  <c r="K17" i="11" s="1"/>
  <c r="M16" i="11"/>
  <c r="J16" i="11"/>
  <c r="I16" i="11"/>
  <c r="G16" i="11"/>
  <c r="N16" i="11" s="1"/>
  <c r="F16" i="11"/>
  <c r="K16" i="11" s="1"/>
  <c r="M15" i="11"/>
  <c r="J15" i="11"/>
  <c r="I15" i="11"/>
  <c r="G15" i="11"/>
  <c r="N15" i="11" s="1"/>
  <c r="F15" i="11"/>
  <c r="K15" i="11" s="1"/>
  <c r="M14" i="11"/>
  <c r="J14" i="11"/>
  <c r="I14" i="11"/>
  <c r="G14" i="11"/>
  <c r="N14" i="11" s="1"/>
  <c r="F14" i="11"/>
  <c r="K14" i="11" s="1"/>
  <c r="M13" i="11"/>
  <c r="L13" i="11"/>
  <c r="J13" i="11"/>
  <c r="I13" i="11"/>
  <c r="G13" i="11"/>
  <c r="N13" i="11" s="1"/>
  <c r="F13" i="11"/>
  <c r="K13" i="11" s="1"/>
  <c r="M12" i="11"/>
  <c r="J12" i="11"/>
  <c r="I12" i="11"/>
  <c r="G12" i="11"/>
  <c r="N12" i="11" s="1"/>
  <c r="F12" i="11"/>
  <c r="K12" i="11" s="1"/>
  <c r="M11" i="11"/>
  <c r="J11" i="11"/>
  <c r="I11" i="11"/>
  <c r="G11" i="11"/>
  <c r="N11" i="11" s="1"/>
  <c r="F11" i="11"/>
  <c r="K11" i="11" s="1"/>
  <c r="M10" i="11"/>
  <c r="J10" i="11"/>
  <c r="I10" i="11"/>
  <c r="G10" i="11"/>
  <c r="N10" i="11" s="1"/>
  <c r="F10" i="11"/>
  <c r="K10" i="11" s="1"/>
  <c r="M9" i="11"/>
  <c r="L9" i="11"/>
  <c r="J9" i="11"/>
  <c r="I9" i="11"/>
  <c r="G9" i="11"/>
  <c r="N9" i="11" s="1"/>
  <c r="F9" i="11"/>
  <c r="K9" i="11" s="1"/>
  <c r="M8" i="11"/>
  <c r="J8" i="11"/>
  <c r="I8" i="11"/>
  <c r="G8" i="11"/>
  <c r="N8" i="11" s="1"/>
  <c r="F8" i="11"/>
  <c r="K8" i="11" s="1"/>
  <c r="M7" i="11"/>
  <c r="J7" i="11"/>
  <c r="I7" i="11"/>
  <c r="G7" i="11"/>
  <c r="N7" i="11" s="1"/>
  <c r="F7" i="11"/>
  <c r="K7" i="11" s="1"/>
  <c r="M6" i="11"/>
  <c r="J6" i="11"/>
  <c r="I6" i="11"/>
  <c r="G6" i="11"/>
  <c r="N6" i="11" s="1"/>
  <c r="F6" i="11"/>
  <c r="K6" i="11" s="1"/>
  <c r="M5" i="11"/>
  <c r="L5" i="11"/>
  <c r="J5" i="11"/>
  <c r="I5" i="11"/>
  <c r="G5" i="11"/>
  <c r="N5" i="11" s="1"/>
  <c r="F5" i="11"/>
  <c r="K5" i="11" s="1"/>
  <c r="M4" i="11"/>
  <c r="J4" i="11"/>
  <c r="I4" i="11"/>
  <c r="G4" i="11"/>
  <c r="N4" i="11" s="1"/>
  <c r="F4" i="11"/>
  <c r="K4" i="11" s="1"/>
  <c r="L38" i="10"/>
  <c r="N38" i="10" s="1"/>
  <c r="J38" i="10"/>
  <c r="I38" i="10"/>
  <c r="G38" i="10"/>
  <c r="F38" i="10"/>
  <c r="K38" i="10" s="1"/>
  <c r="M38" i="10" s="1"/>
  <c r="L37" i="10"/>
  <c r="N37" i="10" s="1"/>
  <c r="J37" i="10"/>
  <c r="I37" i="10"/>
  <c r="G37" i="10"/>
  <c r="F37" i="10"/>
  <c r="K37" i="10" s="1"/>
  <c r="M37" i="10" s="1"/>
  <c r="J36" i="10"/>
  <c r="I36" i="10"/>
  <c r="G36" i="10"/>
  <c r="L36" i="10" s="1"/>
  <c r="N36" i="10" s="1"/>
  <c r="F36" i="10"/>
  <c r="K36" i="10" s="1"/>
  <c r="M36" i="10" s="1"/>
  <c r="J35" i="10"/>
  <c r="I35" i="10"/>
  <c r="G35" i="10"/>
  <c r="L35" i="10" s="1"/>
  <c r="N35" i="10" s="1"/>
  <c r="F35" i="10"/>
  <c r="K35" i="10" s="1"/>
  <c r="M35" i="10" s="1"/>
  <c r="L34" i="10"/>
  <c r="N34" i="10" s="1"/>
  <c r="J34" i="10"/>
  <c r="I34" i="10"/>
  <c r="G34" i="10"/>
  <c r="F34" i="10"/>
  <c r="K34" i="10" s="1"/>
  <c r="M34" i="10" s="1"/>
  <c r="J33" i="10"/>
  <c r="I33" i="10"/>
  <c r="G33" i="10"/>
  <c r="L33" i="10" s="1"/>
  <c r="N33" i="10" s="1"/>
  <c r="F33" i="10"/>
  <c r="K33" i="10" s="1"/>
  <c r="M33" i="10" s="1"/>
  <c r="J32" i="10"/>
  <c r="I32" i="10"/>
  <c r="G32" i="10"/>
  <c r="L32" i="10" s="1"/>
  <c r="N32" i="10" s="1"/>
  <c r="F32" i="10"/>
  <c r="K32" i="10" s="1"/>
  <c r="M32" i="10" s="1"/>
  <c r="L31" i="10"/>
  <c r="N31" i="10" s="1"/>
  <c r="J31" i="10"/>
  <c r="I31" i="10"/>
  <c r="G31" i="10"/>
  <c r="F31" i="10"/>
  <c r="K31" i="10" s="1"/>
  <c r="M31" i="10" s="1"/>
  <c r="L30" i="10"/>
  <c r="N30" i="10" s="1"/>
  <c r="J30" i="10"/>
  <c r="I30" i="10"/>
  <c r="G30" i="10"/>
  <c r="F30" i="10"/>
  <c r="K30" i="10" s="1"/>
  <c r="M30" i="10" s="1"/>
  <c r="L29" i="10"/>
  <c r="N29" i="10" s="1"/>
  <c r="J29" i="10"/>
  <c r="I29" i="10"/>
  <c r="G29" i="10"/>
  <c r="F29" i="10"/>
  <c r="K29" i="10" s="1"/>
  <c r="M29" i="10" s="1"/>
  <c r="J28" i="10"/>
  <c r="I28" i="10"/>
  <c r="G28" i="10"/>
  <c r="L28" i="10" s="1"/>
  <c r="N28" i="10" s="1"/>
  <c r="F28" i="10"/>
  <c r="K28" i="10" s="1"/>
  <c r="M28" i="10" s="1"/>
  <c r="J27" i="10"/>
  <c r="I27" i="10"/>
  <c r="G27" i="10"/>
  <c r="L27" i="10" s="1"/>
  <c r="N27" i="10" s="1"/>
  <c r="F27" i="10"/>
  <c r="K27" i="10" s="1"/>
  <c r="M27" i="10" s="1"/>
  <c r="L26" i="10"/>
  <c r="N26" i="10" s="1"/>
  <c r="J26" i="10"/>
  <c r="I26" i="10"/>
  <c r="G26" i="10"/>
  <c r="F26" i="10"/>
  <c r="K26" i="10" s="1"/>
  <c r="M26" i="10" s="1"/>
  <c r="J25" i="10"/>
  <c r="I25" i="10"/>
  <c r="G25" i="10"/>
  <c r="L25" i="10" s="1"/>
  <c r="N25" i="10" s="1"/>
  <c r="F25" i="10"/>
  <c r="K25" i="10" s="1"/>
  <c r="M25" i="10" s="1"/>
  <c r="J24" i="10"/>
  <c r="I24" i="10"/>
  <c r="G24" i="10"/>
  <c r="L24" i="10" s="1"/>
  <c r="N24" i="10" s="1"/>
  <c r="F24" i="10"/>
  <c r="K24" i="10" s="1"/>
  <c r="M24" i="10" s="1"/>
  <c r="L23" i="10"/>
  <c r="N23" i="10" s="1"/>
  <c r="J23" i="10"/>
  <c r="I23" i="10"/>
  <c r="G23" i="10"/>
  <c r="F23" i="10"/>
  <c r="K23" i="10" s="1"/>
  <c r="M23" i="10" s="1"/>
  <c r="L22" i="10"/>
  <c r="N22" i="10" s="1"/>
  <c r="J22" i="10"/>
  <c r="I22" i="10"/>
  <c r="G22" i="10"/>
  <c r="F22" i="10"/>
  <c r="K22" i="10" s="1"/>
  <c r="M22" i="10" s="1"/>
  <c r="L21" i="10"/>
  <c r="N21" i="10" s="1"/>
  <c r="J21" i="10"/>
  <c r="I21" i="10"/>
  <c r="G21" i="10"/>
  <c r="F21" i="10"/>
  <c r="K21" i="10" s="1"/>
  <c r="M21" i="10" s="1"/>
  <c r="J20" i="10"/>
  <c r="I20" i="10"/>
  <c r="G20" i="10"/>
  <c r="L20" i="10" s="1"/>
  <c r="N20" i="10" s="1"/>
  <c r="F20" i="10"/>
  <c r="K20" i="10" s="1"/>
  <c r="M20" i="10" s="1"/>
  <c r="J19" i="10"/>
  <c r="I19" i="10"/>
  <c r="G19" i="10"/>
  <c r="L19" i="10" s="1"/>
  <c r="N19" i="10" s="1"/>
  <c r="F19" i="10"/>
  <c r="K19" i="10" s="1"/>
  <c r="M19" i="10" s="1"/>
  <c r="L18" i="10"/>
  <c r="N18" i="10" s="1"/>
  <c r="J18" i="10"/>
  <c r="I18" i="10"/>
  <c r="G18" i="10"/>
  <c r="F18" i="10"/>
  <c r="K18" i="10" s="1"/>
  <c r="M18" i="10" s="1"/>
  <c r="J17" i="10"/>
  <c r="I17" i="10"/>
  <c r="G17" i="10"/>
  <c r="L17" i="10" s="1"/>
  <c r="N17" i="10" s="1"/>
  <c r="F17" i="10"/>
  <c r="K17" i="10" s="1"/>
  <c r="M17" i="10" s="1"/>
  <c r="J16" i="10"/>
  <c r="I16" i="10"/>
  <c r="G16" i="10"/>
  <c r="L16" i="10" s="1"/>
  <c r="N16" i="10" s="1"/>
  <c r="F16" i="10"/>
  <c r="K16" i="10" s="1"/>
  <c r="M16" i="10" s="1"/>
  <c r="L15" i="10"/>
  <c r="N15" i="10" s="1"/>
  <c r="J15" i="10"/>
  <c r="I15" i="10"/>
  <c r="G15" i="10"/>
  <c r="F15" i="10"/>
  <c r="K15" i="10" s="1"/>
  <c r="M15" i="10" s="1"/>
  <c r="L14" i="10"/>
  <c r="N14" i="10" s="1"/>
  <c r="J14" i="10"/>
  <c r="I14" i="10"/>
  <c r="G14" i="10"/>
  <c r="F14" i="10"/>
  <c r="K14" i="10" s="1"/>
  <c r="M14" i="10" s="1"/>
  <c r="L13" i="10"/>
  <c r="N13" i="10" s="1"/>
  <c r="J13" i="10"/>
  <c r="I13" i="10"/>
  <c r="G13" i="10"/>
  <c r="F13" i="10"/>
  <c r="K13" i="10" s="1"/>
  <c r="M13" i="10" s="1"/>
  <c r="J12" i="10"/>
  <c r="I12" i="10"/>
  <c r="G12" i="10"/>
  <c r="L12" i="10" s="1"/>
  <c r="N12" i="10" s="1"/>
  <c r="F12" i="10"/>
  <c r="K12" i="10" s="1"/>
  <c r="M12" i="10" s="1"/>
  <c r="J11" i="10"/>
  <c r="I11" i="10"/>
  <c r="G11" i="10"/>
  <c r="L11" i="10" s="1"/>
  <c r="N11" i="10" s="1"/>
  <c r="F11" i="10"/>
  <c r="K11" i="10" s="1"/>
  <c r="M11" i="10" s="1"/>
  <c r="L10" i="10"/>
  <c r="N10" i="10" s="1"/>
  <c r="J10" i="10"/>
  <c r="I10" i="10"/>
  <c r="G10" i="10"/>
  <c r="F10" i="10"/>
  <c r="K10" i="10" s="1"/>
  <c r="M10" i="10" s="1"/>
  <c r="J9" i="10"/>
  <c r="I9" i="10"/>
  <c r="G9" i="10"/>
  <c r="L9" i="10" s="1"/>
  <c r="N9" i="10" s="1"/>
  <c r="F9" i="10"/>
  <c r="K9" i="10" s="1"/>
  <c r="M9" i="10" s="1"/>
  <c r="J8" i="10"/>
  <c r="I8" i="10"/>
  <c r="G8" i="10"/>
  <c r="L8" i="10" s="1"/>
  <c r="N8" i="10" s="1"/>
  <c r="F8" i="10"/>
  <c r="K8" i="10" s="1"/>
  <c r="M8" i="10" s="1"/>
  <c r="L7" i="10"/>
  <c r="N7" i="10" s="1"/>
  <c r="J7" i="10"/>
  <c r="I7" i="10"/>
  <c r="G7" i="10"/>
  <c r="F7" i="10"/>
  <c r="K7" i="10" s="1"/>
  <c r="M7" i="10" s="1"/>
  <c r="J6" i="10"/>
  <c r="I6" i="10"/>
  <c r="G6" i="10"/>
  <c r="L6" i="10" s="1"/>
  <c r="N6" i="10" s="1"/>
  <c r="F6" i="10"/>
  <c r="K6" i="10" s="1"/>
  <c r="M6" i="10" s="1"/>
  <c r="L5" i="10"/>
  <c r="N5" i="10" s="1"/>
  <c r="J5" i="10"/>
  <c r="I5" i="10"/>
  <c r="G5" i="10"/>
  <c r="F5" i="10"/>
  <c r="K5" i="10" s="1"/>
  <c r="M5" i="10" s="1"/>
  <c r="J4" i="10"/>
  <c r="I4" i="10"/>
  <c r="G4" i="10"/>
  <c r="L4" i="10" s="1"/>
  <c r="N4" i="10" s="1"/>
  <c r="F4" i="10"/>
  <c r="K4" i="10" s="1"/>
  <c r="M4" i="10" s="1"/>
  <c r="R7" i="20" l="1"/>
  <c r="Q7" i="20"/>
  <c r="U7" i="20" s="1"/>
  <c r="U10" i="20"/>
  <c r="L7" i="11"/>
  <c r="L11" i="11"/>
  <c r="L15" i="11"/>
  <c r="L19" i="11"/>
  <c r="L23" i="11"/>
  <c r="L27" i="11"/>
  <c r="L31" i="11"/>
  <c r="N36" i="11"/>
  <c r="L36" i="11"/>
  <c r="N33" i="11"/>
  <c r="L33" i="11"/>
  <c r="L6" i="11"/>
  <c r="L10" i="11"/>
  <c r="L14" i="11"/>
  <c r="L18" i="11"/>
  <c r="L22" i="11"/>
  <c r="L26" i="11"/>
  <c r="L30" i="11"/>
  <c r="N38" i="11"/>
  <c r="L38" i="11"/>
  <c r="N35" i="11"/>
  <c r="L35" i="11"/>
  <c r="N37" i="11"/>
  <c r="L37" i="11"/>
  <c r="L4" i="11"/>
  <c r="L8" i="11"/>
  <c r="L12" i="11"/>
  <c r="L16" i="11"/>
  <c r="L20" i="11"/>
  <c r="L24" i="11"/>
  <c r="N34" i="11"/>
  <c r="L34" i="11"/>
  <c r="Q17" i="20"/>
  <c r="Q6" i="20"/>
  <c r="U6" i="20" s="1"/>
  <c r="Q13" i="20"/>
  <c r="U13" i="20" s="1"/>
  <c r="Q11" i="20"/>
  <c r="U1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2DD93CC-6932-4D24-88A0-A7BD7DAE8A9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B2AE081-3BDD-4768-83C2-661A3C4FFF3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CEF4E44-6595-45EF-95CB-43B44DB197F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8CF6AE5-A81A-4EFB-8E3C-82A651C6539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7294687-F1D3-4584-9524-F7998666F0C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76769F36-02A3-455A-B564-D5FFB407740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<sst xmlns="http://schemas.openxmlformats.org/spreadsheetml/2006/main" count="4314" uniqueCount="1012">
  <si>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</si>
  <si>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</si>
  <si>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</si>
  <si>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</si>
  <si>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</si>
  <si>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</si>
  <si>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</si>
  <si>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</si>
  <si>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</si>
  <si>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</si>
  <si>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</si>
  <si>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</si>
  <si>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</si>
  <si>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</si>
  <si>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</si>
  <si>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</si>
  <si>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</si>
  <si>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</si>
  <si>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</si>
  <si>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</si>
  <si>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</si>
  <si>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</si>
  <si>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</si>
  <si>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</si>
  <si>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</si>
  <si>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</si>
  <si>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</si>
  <si>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</si>
  <si>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</si>
  <si>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</si>
  <si>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</si>
  <si>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</si>
  <si>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</si>
  <si>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</si>
  <si>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</si>
  <si>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</si>
  <si>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</si>
  <si>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</si>
  <si>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</si>
  <si>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</si>
  <si>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</si>
  <si>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</si>
  <si>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</si>
  <si>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</si>
  <si>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</si>
  <si>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</si>
  <si>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</si>
  <si>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</si>
  <si>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</si>
  <si>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</si>
  <si>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</si>
  <si>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</si>
  <si>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</si>
  <si>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</si>
  <si>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</si>
  <si>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</si>
  <si>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</si>
  <si>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</si>
  <si>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</si>
  <si>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</si>
  <si>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</si>
  <si>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</si>
  <si>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</si>
  <si>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</si>
  <si>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</si>
  <si>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</si>
  <si>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</si>
  <si>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</si>
  <si>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</si>
  <si>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</si>
  <si>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</si>
  <si>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</si>
  <si>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</si>
  <si>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</si>
  <si>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</si>
  <si>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</si>
  <si>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</si>
  <si>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</si>
  <si>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</si>
  <si>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</si>
  <si>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</si>
  <si>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</si>
  <si>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</si>
  <si>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</si>
  <si>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</si>
  <si>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</si>
  <si>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</si>
  <si>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</si>
  <si>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</si>
  <si>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</si>
  <si>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</si>
  <si>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</si>
  <si>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</si>
  <si>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</si>
  <si>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</si>
  <si>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</si>
  <si>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</si>
  <si>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</si>
  <si>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</si>
  <si>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</si>
  <si>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</si>
  <si>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</si>
  <si>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</si>
  <si>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</si>
  <si>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</si>
  <si>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</si>
  <si>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</si>
  <si>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</si>
  <si>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</si>
  <si>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</si>
  <si>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</si>
  <si>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</si>
  <si>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</si>
  <si>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</si>
  <si>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</si>
  <si>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</si>
  <si>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</si>
  <si>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</si>
  <si>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</si>
  <si>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</si>
  <si>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</si>
  <si>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</si>
  <si>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</si>
  <si>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</si>
  <si>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</si>
  <si>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</si>
  <si>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</si>
  <si>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</si>
  <si>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</si>
  <si>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</si>
  <si>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</si>
  <si>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</si>
  <si>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</si>
  <si>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</si>
  <si>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</si>
  <si>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</si>
  <si>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</si>
  <si>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</si>
  <si>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</si>
  <si>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</si>
  <si>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</si>
  <si>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</si>
  <si>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</si>
  <si>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</si>
  <si>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</si>
  <si>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</si>
  <si>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</si>
  <si>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</si>
  <si>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</si>
  <si>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</si>
  <si>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</si>
  <si>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</si>
  <si>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</si>
  <si>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</si>
  <si>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</si>
  <si>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</si>
  <si>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</si>
  <si>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</si>
  <si>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</si>
  <si>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</si>
  <si>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</si>
  <si>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</si>
  <si>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</si>
  <si>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</si>
  <si>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</si>
  <si>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</si>
  <si>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</si>
  <si>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</si>
  <si>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</si>
  <si>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</si>
  <si>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</si>
  <si>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</si>
  <si>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</si>
  <si>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</si>
  <si>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</si>
  <si>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</si>
  <si>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</si>
  <si>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</si>
  <si>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</si>
  <si>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</si>
  <si>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</si>
  <si>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</si>
  <si>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</si>
  <si>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</si>
  <si>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</si>
  <si>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</si>
  <si>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</si>
  <si>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</si>
  <si>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</si>
  <si>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</si>
  <si>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</si>
  <si>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</si>
  <si>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</si>
  <si>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</si>
  <si>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</si>
  <si>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</si>
  <si>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</si>
  <si>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</si>
  <si>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</si>
  <si>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</si>
  <si>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</si>
  <si>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</si>
  <si>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</si>
  <si>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</si>
  <si>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</si>
  <si>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</si>
  <si>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</si>
  <si>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</si>
  <si>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</si>
  <si>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</si>
  <si>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</si>
  <si>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</si>
  <si>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</si>
  <si>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</si>
  <si>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</si>
  <si>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</si>
  <si>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</si>
  <si>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</si>
  <si>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</si>
  <si>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</si>
  <si>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</si>
  <si>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</si>
  <si>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</si>
  <si>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</si>
  <si>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</si>
  <si>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</si>
  <si>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</si>
  <si>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</si>
  <si>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</si>
  <si>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</si>
  <si>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</si>
  <si>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</si>
  <si>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</si>
  <si>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</si>
  <si>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</si>
  <si>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</si>
  <si>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</si>
  <si>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</si>
  <si>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</si>
  <si>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</si>
  <si>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</si>
  <si>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</si>
  <si>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</si>
  <si>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</si>
  <si>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</si>
  <si>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</si>
  <si>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</si>
  <si>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</si>
  <si>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</si>
  <si>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</si>
  <si>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</si>
  <si>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</si>
  <si>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</si>
  <si>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</si>
  <si>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</si>
  <si>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</si>
  <si>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</si>
  <si>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</si>
  <si>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</si>
  <si>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</si>
  <si>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</si>
  <si>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</si>
  <si>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</si>
  <si>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</si>
  <si>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</si>
  <si>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</si>
  <si>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</si>
  <si>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</si>
  <si>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</si>
  <si>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</si>
  <si>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</si>
  <si>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</si>
  <si>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</si>
  <si>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</si>
  <si>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</si>
  <si>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</si>
  <si>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</si>
  <si>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</si>
  <si>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</si>
  <si>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</si>
  <si>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</si>
  <si>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</si>
  <si>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</si>
  <si>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</si>
  <si>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</si>
  <si>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</si>
  <si>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</si>
  <si>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</si>
  <si>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</si>
  <si>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</si>
  <si>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</si>
  <si>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</si>
  <si>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</si>
  <si>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</si>
  <si>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</si>
  <si>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</si>
  <si>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</si>
  <si>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</si>
  <si>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</si>
  <si>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</si>
  <si>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</si>
  <si>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</si>
  <si>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</si>
  <si>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</si>
  <si>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</si>
  <si>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</si>
  <si>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</si>
  <si>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</si>
  <si>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</si>
  <si>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</si>
  <si>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</si>
  <si>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</si>
  <si>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</si>
  <si>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</si>
  <si>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</si>
  <si>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</si>
  <si>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</si>
  <si>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</si>
  <si>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</si>
  <si>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</si>
  <si>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</si>
  <si>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</si>
  <si>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</si>
  <si>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</si>
  <si>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</si>
  <si>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</si>
  <si>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</si>
  <si>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</si>
  <si>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</si>
  <si>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</si>
  <si>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</si>
  <si>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</si>
  <si>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</si>
  <si>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</si>
  <si>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</si>
  <si>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</si>
  <si>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</si>
  <si>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</si>
  <si>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</si>
  <si>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</si>
  <si>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</si>
  <si>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</si>
  <si>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</si>
  <si>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</si>
  <si>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</si>
  <si>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</si>
  <si>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</si>
  <si>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</si>
  <si>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</si>
  <si>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</si>
  <si>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</si>
  <si>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</si>
  <si>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</si>
  <si>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</si>
  <si>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</si>
  <si>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</si>
  <si>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</si>
  <si>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</si>
  <si>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</si>
  <si>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</si>
  <si>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</si>
  <si>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</si>
  <si>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</si>
  <si>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</si>
  <si>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</si>
  <si>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</si>
  <si>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</si>
  <si>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</si>
  <si>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</si>
  <si>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</si>
  <si>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</si>
  <si>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</si>
  <si>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</si>
  <si>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</si>
  <si>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</si>
  <si>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</si>
  <si>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</si>
  <si>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</si>
  <si>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</si>
  <si>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</si>
  <si>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</si>
  <si>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</si>
  <si>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</si>
  <si>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</si>
  <si>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</si>
  <si>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</si>
  <si>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</si>
  <si>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</si>
  <si>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</si>
  <si>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</si>
  <si>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</si>
  <si>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</si>
  <si>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</si>
  <si>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</si>
  <si>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</si>
  <si>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</si>
  <si>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</si>
  <si>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</si>
  <si>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</si>
  <si>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</si>
  <si>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</si>
  <si>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</si>
  <si>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</si>
  <si>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</si>
  <si>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</si>
  <si>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</si>
  <si>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</si>
  <si>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</si>
  <si>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</si>
  <si>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</si>
  <si>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</si>
  <si>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</si>
  <si>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</si>
  <si>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</si>
  <si>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</si>
  <si>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</si>
  <si>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</si>
  <si>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</si>
  <si>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</si>
  <si>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</si>
  <si>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</si>
  <si>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</si>
  <si>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</si>
  <si>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</si>
  <si>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</si>
  <si>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</si>
  <si>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</si>
  <si>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</si>
  <si>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</si>
  <si>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</si>
  <si>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</si>
  <si>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</si>
  <si>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</si>
  <si>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</si>
  <si>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</si>
  <si>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</si>
  <si>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</si>
  <si>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</si>
  <si>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</si>
  <si>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</si>
  <si>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</si>
  <si>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</si>
  <si>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</si>
  <si>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</si>
  <si>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</si>
  <si>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</si>
  <si>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</si>
  <si>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</si>
  <si>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</si>
  <si>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</si>
  <si>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</si>
  <si>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</si>
  <si>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</si>
  <si>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</si>
  <si>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</si>
  <si>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</si>
  <si>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</si>
  <si>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</si>
  <si>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</si>
  <si>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</si>
  <si>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</si>
  <si>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</si>
  <si>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</si>
  <si>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</si>
  <si>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</si>
  <si>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</si>
  <si>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</si>
  <si>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</si>
  <si>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</si>
  <si>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</si>
  <si>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</si>
  <si>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</si>
  <si>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</si>
  <si>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</si>
  <si>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</si>
  <si>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</si>
  <si>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</si>
  <si>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</si>
  <si>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</si>
  <si>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</si>
  <si>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</si>
  <si>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</si>
  <si>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</si>
  <si>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</si>
  <si>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</si>
  <si>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</si>
  <si>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</si>
  <si>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</si>
  <si>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</si>
  <si>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</si>
  <si>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</si>
  <si>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</si>
  <si>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</si>
  <si>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</si>
  <si>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</si>
  <si>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</si>
  <si>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</si>
  <si>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</si>
  <si>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</si>
  <si>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</si>
  <si>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</si>
  <si>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</si>
  <si>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</si>
  <si>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</si>
  <si>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</si>
  <si>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</si>
  <si>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</si>
  <si>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</si>
  <si>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</si>
  <si>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</si>
  <si>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</si>
  <si>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</si>
  <si>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</si>
  <si>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</si>
  <si>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</si>
  <si>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</si>
  <si>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</si>
  <si>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</si>
  <si>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</si>
  <si>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</si>
  <si>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</si>
  <si>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</si>
  <si>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</si>
  <si>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</si>
  <si>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</si>
  <si>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</si>
  <si>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</si>
  <si>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</si>
  <si>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</si>
  <si>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</si>
  <si>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</si>
  <si>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</si>
  <si>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</si>
  <si>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</si>
  <si>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</si>
  <si>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</si>
  <si>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</si>
  <si>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</si>
  <si>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</si>
  <si>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</si>
  <si>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</si>
  <si>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</si>
  <si>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</si>
  <si>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</si>
  <si>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</si>
  <si>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</si>
  <si>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</si>
  <si>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</si>
  <si>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</si>
  <si>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</si>
  <si>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</si>
  <si>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</si>
  <si>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</si>
  <si>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</si>
  <si>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</si>
  <si>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</si>
  <si>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</si>
  <si>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</si>
  <si>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</si>
  <si>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</si>
  <si>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</si>
  <si>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</si>
  <si>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</si>
  <si>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</si>
  <si>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</si>
  <si>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</si>
  <si>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</si>
  <si>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</si>
  <si>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</si>
  <si>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</si>
  <si>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</si>
  <si>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</si>
  <si>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</si>
  <si>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</si>
  <si>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</si>
  <si>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</si>
  <si>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</si>
  <si>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</si>
  <si>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</si>
  <si>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</si>
  <si>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</si>
  <si>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</si>
  <si>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</si>
  <si>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</si>
  <si>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</si>
  <si>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</si>
  <si>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</si>
  <si>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</si>
  <si>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</si>
  <si>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</si>
  <si>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</si>
  <si>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</si>
  <si>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</si>
  <si>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</si>
  <si>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</si>
  <si>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</si>
  <si>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</si>
  <si>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</si>
  <si>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</si>
  <si>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</si>
  <si>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</si>
  <si>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</si>
  <si>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</si>
  <si>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</si>
  <si>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</si>
  <si>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</si>
  <si>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</si>
  <si>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</si>
  <si>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</si>
  <si>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</si>
  <si>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</si>
  <si>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</si>
  <si>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</si>
  <si>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</si>
  <si>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</si>
  <si>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</si>
  <si>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</si>
  <si>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</si>
  <si>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</si>
  <si>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</si>
  <si>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</si>
  <si>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</si>
  <si>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</si>
  <si>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</si>
  <si>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</si>
  <si>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</si>
  <si>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</si>
  <si>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</si>
  <si>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</si>
  <si>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</si>
  <si>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</si>
  <si>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</si>
  <si>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</si>
  <si>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</si>
  <si>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</si>
  <si>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</si>
  <si>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</si>
  <si>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</si>
  <si>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</si>
  <si>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</si>
  <si>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</si>
  <si>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</si>
  <si>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</si>
  <si>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</si>
  <si>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</si>
  <si>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</si>
  <si>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</si>
  <si>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</si>
  <si>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</si>
  <si>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</si>
  <si>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</si>
  <si>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</si>
  <si>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</si>
  <si>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</si>
  <si>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</si>
  <si>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</si>
  <si>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</si>
  <si>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</si>
  <si>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</si>
  <si>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</si>
  <si>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</si>
  <si>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</si>
  <si>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</si>
  <si>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</si>
  <si>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</si>
  <si>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</si>
  <si>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</si>
  <si>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</si>
  <si>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</si>
  <si>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</si>
  <si>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</si>
  <si>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</si>
  <si>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</si>
  <si>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</si>
  <si>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</si>
  <si>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</si>
  <si>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</si>
  <si>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</si>
  <si>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</si>
  <si>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</si>
  <si>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</si>
  <si>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</si>
  <si>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</si>
  <si>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</si>
  <si>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</si>
  <si>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</si>
  <si>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</si>
  <si>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</si>
  <si>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</si>
  <si>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</si>
  <si>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</si>
  <si>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</si>
  <si>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</si>
  <si>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</si>
  <si>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</si>
  <si>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</si>
  <si>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</si>
  <si>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</si>
  <si>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</si>
  <si>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</si>
  <si>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</si>
  <si>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</si>
  <si>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</si>
  <si>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</si>
  <si>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</si>
  <si>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</si>
  <si>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</si>
  <si>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</si>
  <si>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</si>
  <si>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</si>
  <si>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</si>
  <si>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</si>
  <si>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</si>
  <si>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</si>
  <si>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</si>
  <si>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</si>
  <si>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</si>
  <si>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</si>
  <si>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</si>
  <si>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</si>
  <si>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</si>
  <si>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</si>
  <si>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</si>
  <si>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</si>
  <si>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</si>
  <si>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</si>
  <si>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</si>
  <si>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</si>
  <si>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</si>
  <si>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</si>
  <si>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</si>
  <si>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</si>
  <si>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</si>
  <si>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</si>
  <si>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</si>
  <si>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</si>
  <si>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</si>
  <si>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</si>
  <si>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</si>
  <si>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</si>
  <si>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</si>
  <si>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</si>
  <si>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</si>
  <si>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</si>
  <si>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</si>
  <si>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</si>
  <si>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</si>
  <si>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</si>
  <si>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</si>
  <si>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</si>
  <si>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</si>
  <si>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</si>
  <si>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</si>
  <si>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</si>
  <si>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</si>
  <si>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</si>
  <si>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</si>
  <si>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</si>
  <si>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</si>
  <si>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</si>
  <si>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</si>
  <si>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</si>
  <si>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</si>
  <si>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</si>
  <si>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</si>
  <si>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</si>
  <si>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</si>
  <si>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</si>
  <si>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</si>
  <si>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</si>
  <si>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</si>
  <si>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</si>
  <si>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</si>
  <si>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</si>
  <si>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</si>
  <si>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</si>
  <si>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</si>
  <si>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</si>
  <si>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</si>
  <si>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</si>
  <si>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</si>
  <si>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</si>
  <si>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</si>
  <si>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</si>
  <si>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</si>
  <si>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</si>
  <si>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</si>
  <si>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</si>
  <si>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</si>
  <si>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</si>
  <si>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</si>
  <si>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</si>
  <si>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</si>
  <si>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</si>
  <si>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</si>
  <si>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</si>
  <si>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</si>
  <si>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</si>
  <si>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</si>
  <si>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</si>
  <si>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</si>
  <si>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</si>
  <si>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</si>
  <si>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</si>
  <si>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</si>
  <si>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</si>
  <si>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</si>
  <si>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</si>
  <si>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</si>
  <si>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</si>
  <si>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</si>
  <si>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</si>
  <si>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</si>
  <si>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</si>
  <si>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</si>
  <si>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</si>
  <si>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</si>
  <si>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</si>
  <si>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</si>
  <si>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</si>
  <si>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</si>
  <si>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</si>
  <si>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</si>
  <si>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</si>
  <si>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</si>
  <si>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</si>
  <si>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</si>
  <si>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</si>
  <si>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</si>
  <si>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</si>
  <si>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</si>
  <si>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</si>
  <si>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</si>
  <si>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</si>
  <si>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</si>
  <si>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</si>
  <si>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</si>
  <si>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</si>
  <si>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</si>
  <si>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</si>
  <si>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</si>
  <si>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</si>
  <si>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</si>
  <si>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</si>
  <si>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</si>
  <si>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</si>
  <si>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</si>
  <si>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</si>
  <si>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</si>
  <si>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</si>
  <si>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</si>
  <si>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</si>
  <si>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</si>
  <si>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</si>
  <si>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</si>
  <si>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</si>
  <si>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</si>
  <si>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</si>
  <si>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</si>
  <si>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</si>
  <si>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</si>
  <si>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</si>
  <si>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</si>
  <si>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</si>
  <si>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</si>
  <si>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</si>
  <si>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</si>
  <si>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</si>
  <si>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</si>
  <si>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</si>
  <si>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</si>
  <si>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</si>
  <si>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</si>
  <si>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</si>
  <si>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</si>
  <si>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</si>
  <si>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</si>
  <si>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</si>
  <si>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</si>
  <si>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</si>
  <si>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</si>
  <si>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</si>
  <si>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</si>
  <si>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</si>
  <si>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</si>
  <si>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</si>
  <si>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</si>
  <si>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</si>
  <si>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</si>
  <si>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</si>
  <si>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</si>
  <si>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</si>
  <si>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</si>
  <si>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</si>
  <si>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</si>
  <si>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</si>
  <si>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</si>
  <si>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</si>
  <si>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</si>
  <si>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</si>
  <si>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</si>
  <si>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</si>
  <si>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</si>
  <si>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</si>
  <si>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</si>
  <si>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</si>
  <si>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</si>
  <si>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</si>
  <si>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</si>
  <si>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</si>
  <si>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</si>
  <si>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</si>
  <si>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</si>
  <si>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</si>
  <si>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</si>
  <si>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</si>
  <si>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</si>
  <si>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</si>
  <si>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</si>
  <si>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</si>
  <si>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</si>
  <si>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</si>
  <si>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</si>
  <si>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</si>
  <si>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</si>
  <si>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</si>
  <si>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</si>
  <si>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</si>
  <si>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</si>
  <si>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</si>
  <si>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</si>
  <si>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</si>
  <si>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</si>
  <si>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</si>
  <si>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</si>
  <si>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</si>
  <si>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</si>
  <si>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</si>
  <si>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</si>
  <si>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</si>
  <si>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</si>
  <si>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</si>
  <si>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</si>
  <si>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</si>
  <si>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</si>
  <si>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</si>
  <si>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</si>
  <si>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</si>
  <si>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</si>
  <si>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</si>
  <si>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</si>
  <si>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</si>
  <si>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</si>
  <si>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</si>
  <si>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</si>
  <si>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</si>
  <si>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</si>
  <si>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</si>
  <si>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</si>
  <si>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</si>
  <si>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</si>
  <si>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</si>
  <si>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</si>
  <si>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</si>
  <si>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</si>
  <si>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</si>
  <si>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</si>
  <si>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</si>
  <si>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</si>
  <si>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</si>
  <si>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</si>
  <si>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</si>
  <si>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</si>
  <si>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</si>
  <si>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</si>
  <si>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</si>
  <si>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</si>
  <si>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</si>
  <si>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</si>
  <si>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</si>
  <si>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</si>
  <si>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</si>
  <si>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</si>
  <si>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</si>
  <si>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</si>
  <si>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</si>
  <si>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</si>
  <si>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</si>
  <si>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</si>
  <si>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</si>
  <si>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</si>
  <si>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</si>
  <si>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</si>
  <si>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</si>
  <si>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</si>
  <si>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</si>
  <si>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</si>
  <si>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</si>
  <si>
    <t>目前日照兴伟橡塑有限公司</t>
    <phoneticPr fontId="3" type="noConversion"/>
  </si>
  <si>
    <t>SHT0015751</t>
  </si>
  <si>
    <t>下限位缓冲胶墩</t>
  </si>
  <si>
    <t>模具费含税2000元，分摊至3万产品中</t>
    <phoneticPr fontId="3" type="noConversion"/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</si>
  <si>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  <phoneticPr fontId="4" type="noConversion"/>
  </si>
  <si>
    <t>SHT0010890</t>
    <phoneticPr fontId="3" type="noConversion"/>
  </si>
  <si>
    <t>翻转限位钣金安装轴</t>
    <phoneticPr fontId="3" type="noConversion"/>
  </si>
  <si>
    <t>说明（模具费评审、支付等情况）：
1.我司H6项目SHT0010890翻转限位钣金安装轴目前无合适B点，A点瑞安精艺由于交期不稳定（不按交付要求交货），故我司需要再启动B点开发
2.经排查，H6项目体系内机加冷镦件供货的供应商有霸州政锦/沧州智凯/江苏凌派，由于沧州智凯退出我司体系，目前合作状态不稳定，故本次不再邀请。江苏凌派由于前期开发样品未处理，不参与开发，故3.本次邀请霸州政锦开发，霸州政锦机加报价未税1元，协商后按照0.5元/件执行
4.前期开发过沧州旭兴，机加未税0.52元，但质量不行，存在风险，不作为B点引入</t>
    <phoneticPr fontId="4" type="noConversion"/>
  </si>
  <si>
    <t>SHT0012268</t>
    <phoneticPr fontId="3" type="noConversion"/>
  </si>
  <si>
    <t>左侧调角器连接板焊接总成</t>
    <phoneticPr fontId="3" type="noConversion"/>
  </si>
  <si>
    <t>SHT0012269</t>
    <phoneticPr fontId="3" type="noConversion"/>
  </si>
  <si>
    <t>右侧调角器连接板焊接总成</t>
    <phoneticPr fontId="3" type="noConversion"/>
  </si>
  <si>
    <t>模具费共计4000元，分摊至50000件/种产品中</t>
    <phoneticPr fontId="3" type="noConversion"/>
  </si>
  <si>
    <t>说明（模具费评审、支付等情况）：
接到项目通知，现3.1平台需要实现产品通用化，其中涉及到黄骅鑫昌为我司供货的SHT0012268左侧调角器连接板焊接总成及SHT0012269右侧调角器连接板焊接总成，其中冲压件，左右连接板需要设变加孔。黄骅鑫昌联系模具修模发现原模具干涉，不能再更改，需要重新开模。洽谈后左/右侧开1套冲孔模具未税4000元，分摊5万元/件/种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</si>
</sst>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42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9" fillId="0" borderId="5" xfId="4" applyFont="1" applyBorder="1" applyAlignment="1">
      <alignment horizontal="center" vertical="center" wrapText="1"/>
    </xf>
    <xf numFmtId="0" fontId="19" fillId="0" borderId="4" xfId="4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5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externalLink" Target="externalLinks/externalLink6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4">
        <v>1</v>
      </c>
      <c r="B4" s="194" t="s">
        <v>31</v>
      </c>
      <c r="C4" s="194" t="s">
        <v>32</v>
      </c>
      <c r="D4" s="194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5"/>
      <c r="B5" s="195"/>
      <c r="C5" s="195"/>
      <c r="D5" s="195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4">
        <v>2</v>
      </c>
      <c r="B6" s="194" t="s">
        <v>18</v>
      </c>
      <c r="C6" s="194" t="s">
        <v>19</v>
      </c>
      <c r="D6" s="194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5"/>
      <c r="B7" s="195"/>
      <c r="C7" s="195"/>
      <c r="D7" s="195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4">
        <v>3</v>
      </c>
      <c r="B8" s="194" t="s">
        <v>33</v>
      </c>
      <c r="C8" s="194" t="s">
        <v>34</v>
      </c>
      <c r="D8" s="194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5"/>
      <c r="B9" s="195"/>
      <c r="C9" s="195"/>
      <c r="D9" s="195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8" t="s">
        <v>25</v>
      </c>
      <c r="B10" s="198"/>
      <c r="C10" s="198"/>
      <c r="D10" s="198"/>
      <c r="E10" s="198"/>
      <c r="F10" s="198"/>
      <c r="G10" s="198"/>
      <c r="H10" s="198"/>
      <c r="I10" s="198"/>
      <c r="J10" s="198"/>
      <c r="K10" s="198"/>
    </row>
    <row r="11" spans="1:12" ht="78.599999999999994" customHeight="1">
      <c r="A11" s="198"/>
      <c r="B11" s="198"/>
      <c r="C11" s="198"/>
      <c r="D11" s="198"/>
      <c r="E11" s="198"/>
      <c r="F11" s="198"/>
      <c r="G11" s="198"/>
      <c r="H11" s="198"/>
      <c r="I11" s="198"/>
      <c r="J11" s="198"/>
      <c r="K11" s="198"/>
    </row>
    <row r="12" spans="1:12" ht="93" customHeight="1">
      <c r="A12" s="199" t="s">
        <v>13</v>
      </c>
      <c r="B12" s="200"/>
      <c r="C12" s="201" t="s">
        <v>14</v>
      </c>
      <c r="D12" s="201"/>
      <c r="E12" s="198" t="s">
        <v>15</v>
      </c>
      <c r="F12" s="198"/>
      <c r="G12" s="198"/>
      <c r="H12" s="198" t="s">
        <v>16</v>
      </c>
      <c r="I12" s="198"/>
      <c r="J12" s="198" t="s">
        <v>17</v>
      </c>
      <c r="K12" s="198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8" t="s">
        <v>203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</row>
    <row r="6" spans="1:12" ht="50.4" customHeight="1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93" customHeight="1">
      <c r="A7" s="199" t="s">
        <v>13</v>
      </c>
      <c r="B7" s="200"/>
      <c r="C7" s="201" t="s">
        <v>14</v>
      </c>
      <c r="D7" s="201"/>
      <c r="E7" s="198" t="s">
        <v>15</v>
      </c>
      <c r="F7" s="198"/>
      <c r="G7" s="198"/>
      <c r="H7" s="198" t="s">
        <v>16</v>
      </c>
      <c r="I7" s="198"/>
      <c r="J7" s="198" t="s">
        <v>17</v>
      </c>
      <c r="K7" s="198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4" ht="27.75" customHeight="1">
      <c r="I2" s="197" t="s">
        <v>1</v>
      </c>
      <c r="J2" s="197"/>
      <c r="K2" s="197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8" t="s">
        <v>219</v>
      </c>
      <c r="B11" s="198"/>
      <c r="C11" s="198"/>
      <c r="D11" s="198"/>
      <c r="E11" s="198"/>
      <c r="F11" s="198"/>
      <c r="G11" s="198"/>
      <c r="H11" s="198"/>
      <c r="I11" s="198"/>
      <c r="J11" s="198"/>
      <c r="K11" s="198"/>
    </row>
    <row r="12" spans="1:14" ht="50.4" customHeight="1">
      <c r="A12" s="198"/>
      <c r="B12" s="198"/>
      <c r="C12" s="198"/>
      <c r="D12" s="198"/>
      <c r="E12" s="198"/>
      <c r="F12" s="198"/>
      <c r="G12" s="198"/>
      <c r="H12" s="198"/>
      <c r="I12" s="198"/>
      <c r="J12" s="198"/>
      <c r="K12" s="198"/>
    </row>
    <row r="13" spans="1:14" ht="93" customHeight="1">
      <c r="A13" s="199" t="s">
        <v>13</v>
      </c>
      <c r="B13" s="200"/>
      <c r="C13" s="201" t="s">
        <v>14</v>
      </c>
      <c r="D13" s="201"/>
      <c r="E13" s="198" t="s">
        <v>15</v>
      </c>
      <c r="F13" s="198"/>
      <c r="G13" s="198"/>
      <c r="H13" s="198" t="s">
        <v>16</v>
      </c>
      <c r="I13" s="198"/>
      <c r="J13" s="198" t="s">
        <v>17</v>
      </c>
      <c r="K13" s="198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4" ht="27.75" customHeight="1">
      <c r="I2" s="197" t="s">
        <v>1</v>
      </c>
      <c r="J2" s="197"/>
      <c r="K2" s="197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8" t="s">
        <v>238</v>
      </c>
      <c r="B13" s="198"/>
      <c r="C13" s="198"/>
      <c r="D13" s="198"/>
      <c r="E13" s="198"/>
      <c r="F13" s="198"/>
      <c r="G13" s="198"/>
      <c r="H13" s="198"/>
      <c r="I13" s="198"/>
      <c r="J13" s="198"/>
      <c r="K13" s="198"/>
    </row>
    <row r="14" spans="1:14" ht="32.4" customHeight="1">
      <c r="A14" s="198"/>
      <c r="B14" s="198"/>
      <c r="C14" s="198"/>
      <c r="D14" s="198"/>
      <c r="E14" s="198"/>
      <c r="F14" s="198"/>
      <c r="G14" s="198"/>
      <c r="H14" s="198"/>
      <c r="I14" s="198"/>
      <c r="J14" s="198"/>
      <c r="K14" s="198"/>
    </row>
    <row r="15" spans="1:14" ht="93" customHeight="1">
      <c r="A15" s="199" t="s">
        <v>13</v>
      </c>
      <c r="B15" s="200"/>
      <c r="C15" s="201" t="s">
        <v>14</v>
      </c>
      <c r="D15" s="201"/>
      <c r="E15" s="198" t="s">
        <v>15</v>
      </c>
      <c r="F15" s="198"/>
      <c r="G15" s="198"/>
      <c r="H15" s="198" t="s">
        <v>16</v>
      </c>
      <c r="I15" s="198"/>
      <c r="J15" s="198" t="s">
        <v>17</v>
      </c>
      <c r="K15" s="198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8" t="s">
        <v>229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50.4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8" t="s">
        <v>219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</row>
    <row r="6" spans="1:12" ht="50.4" customHeight="1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93" customHeight="1">
      <c r="A7" s="199" t="s">
        <v>13</v>
      </c>
      <c r="B7" s="200"/>
      <c r="C7" s="201" t="s">
        <v>14</v>
      </c>
      <c r="D7" s="201"/>
      <c r="E7" s="198" t="s">
        <v>15</v>
      </c>
      <c r="F7" s="198"/>
      <c r="G7" s="198"/>
      <c r="H7" s="198" t="s">
        <v>16</v>
      </c>
      <c r="I7" s="198"/>
      <c r="J7" s="198" t="s">
        <v>17</v>
      </c>
      <c r="K7" s="198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7" s="39" customFormat="1" ht="27.75" customHeight="1">
      <c r="M2" s="202" t="s">
        <v>1</v>
      </c>
      <c r="N2" s="202"/>
      <c r="O2" s="202"/>
      <c r="P2" s="202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3" t="s">
        <v>254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</row>
    <row r="40" spans="1:17" s="39" customFormat="1" ht="82.2" customHeight="1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</row>
    <row r="41" spans="1:17" s="39" customFormat="1" ht="93" customHeight="1">
      <c r="A41" s="204" t="s">
        <v>13</v>
      </c>
      <c r="B41" s="205"/>
      <c r="C41" s="206" t="s">
        <v>14</v>
      </c>
      <c r="D41" s="206"/>
      <c r="E41" s="206"/>
      <c r="F41" s="207" t="s">
        <v>15</v>
      </c>
      <c r="G41" s="208"/>
      <c r="H41" s="208"/>
      <c r="I41" s="208"/>
      <c r="J41" s="209"/>
      <c r="K41" s="207" t="s">
        <v>16</v>
      </c>
      <c r="L41" s="208"/>
      <c r="M41" s="208"/>
      <c r="N41" s="209"/>
      <c r="O41" s="203" t="s">
        <v>17</v>
      </c>
      <c r="P41" s="203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6" s="39" customFormat="1" ht="27.75" customHeight="1">
      <c r="J2" s="202" t="s">
        <v>1</v>
      </c>
      <c r="K2" s="202"/>
      <c r="L2" s="202"/>
      <c r="T2" s="202" t="s">
        <v>265</v>
      </c>
      <c r="U2" s="202"/>
      <c r="V2" s="202"/>
      <c r="W2" s="202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3" t="s">
        <v>275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</row>
    <row r="6" spans="1:26" s="39" customFormat="1" ht="82.2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6" s="39" customFormat="1" ht="93" customHeight="1">
      <c r="A7" s="204" t="s">
        <v>13</v>
      </c>
      <c r="B7" s="205"/>
      <c r="C7" s="206" t="s">
        <v>14</v>
      </c>
      <c r="D7" s="206"/>
      <c r="E7" s="206"/>
      <c r="F7" s="207" t="s">
        <v>15</v>
      </c>
      <c r="G7" s="208"/>
      <c r="H7" s="208"/>
      <c r="I7" s="207" t="s">
        <v>16</v>
      </c>
      <c r="J7" s="208"/>
      <c r="K7" s="203" t="s">
        <v>17</v>
      </c>
      <c r="L7" s="203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3" t="s">
        <v>283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4" s="39" customFormat="1" ht="96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4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</row>
    <row r="2" spans="1:27" s="39" customFormat="1" ht="27.75" customHeight="1">
      <c r="L2" s="202" t="s">
        <v>1</v>
      </c>
      <c r="M2" s="202"/>
      <c r="N2" s="202"/>
      <c r="O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3" t="s">
        <v>320</v>
      </c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28" s="39" customFormat="1" ht="96" customHeight="1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28" s="39" customFormat="1" ht="93" customHeight="1">
      <c r="A21" s="204" t="s">
        <v>13</v>
      </c>
      <c r="B21" s="205"/>
      <c r="C21" s="206" t="s">
        <v>14</v>
      </c>
      <c r="D21" s="206"/>
      <c r="E21" s="206"/>
      <c r="F21" s="207" t="s">
        <v>15</v>
      </c>
      <c r="G21" s="208"/>
      <c r="H21" s="208"/>
      <c r="I21" s="207" t="s">
        <v>16</v>
      </c>
      <c r="J21" s="208"/>
      <c r="K21" s="208"/>
      <c r="L21" s="208"/>
      <c r="M21" s="94"/>
      <c r="N21" s="203" t="s">
        <v>17</v>
      </c>
      <c r="O21" s="203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3" t="s">
        <v>325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5.599999999999994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4">
        <v>1</v>
      </c>
      <c r="B4" s="194" t="s">
        <v>27</v>
      </c>
      <c r="C4" s="194" t="s">
        <v>28</v>
      </c>
      <c r="D4" s="194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5"/>
      <c r="B5" s="195"/>
      <c r="C5" s="195"/>
      <c r="D5" s="195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8" t="s">
        <v>30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78.599999999999994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3" t="s">
        <v>338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43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3" t="s">
        <v>386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4" s="39" customFormat="1" ht="43.2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4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2" spans="1:18" s="39" customFormat="1" ht="27.75" customHeight="1">
      <c r="M2" s="202" t="s">
        <v>1</v>
      </c>
      <c r="N2" s="202"/>
      <c r="O2" s="202"/>
      <c r="P2" s="202"/>
      <c r="Q2" s="202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3" t="s">
        <v>397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</row>
    <row r="41" spans="1:18" s="39" customFormat="1" ht="106.2" hidden="1" customHeight="1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</row>
    <row r="42" spans="1:18" s="39" customFormat="1" ht="93" hidden="1" customHeight="1">
      <c r="A42" s="204" t="s">
        <v>13</v>
      </c>
      <c r="B42" s="205"/>
      <c r="C42" s="206" t="s">
        <v>14</v>
      </c>
      <c r="D42" s="206"/>
      <c r="E42" s="206"/>
      <c r="F42" s="207" t="s">
        <v>15</v>
      </c>
      <c r="G42" s="208"/>
      <c r="H42" s="208"/>
      <c r="I42" s="208"/>
      <c r="J42" s="209"/>
      <c r="K42" s="207" t="s">
        <v>16</v>
      </c>
      <c r="L42" s="208"/>
      <c r="M42" s="208"/>
      <c r="N42" s="209"/>
      <c r="O42" s="203" t="s">
        <v>17</v>
      </c>
      <c r="P42" s="203"/>
      <c r="Q42" s="203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3" t="s">
        <v>402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3.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>I6</f>
        <v>4.867</v>
      </c>
      <c r="K6" s="93" t="s">
        <v>278</v>
      </c>
      <c r="L6" s="37"/>
      <c r="N6" s="96"/>
    </row>
    <row r="7" spans="1:23" s="39" customFormat="1" ht="27.75" customHeight="1">
      <c r="A7" s="203" t="s">
        <v>409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7.400000000000006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3" t="s">
        <v>412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57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3" t="s">
        <v>456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6" s="39" customFormat="1" ht="42.6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6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499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3" t="s">
        <v>509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33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3" t="s">
        <v>513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8" t="s">
        <v>42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152.4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3" t="s">
        <v>527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3" t="s">
        <v>544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101.4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548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3" t="s">
        <v>555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75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563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7" s="39" customFormat="1" ht="27.75" customHeight="1">
      <c r="M2" s="202" t="s">
        <v>1</v>
      </c>
      <c r="N2" s="202"/>
      <c r="O2" s="202"/>
      <c r="P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3" t="s">
        <v>608</v>
      </c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</row>
    <row r="43" spans="1:18" s="39" customFormat="1" ht="42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</row>
    <row r="44" spans="1:18" s="39" customFormat="1" ht="93" customHeight="1">
      <c r="A44" s="204" t="s">
        <v>13</v>
      </c>
      <c r="B44" s="205"/>
      <c r="C44" s="206" t="s">
        <v>14</v>
      </c>
      <c r="D44" s="206"/>
      <c r="E44" s="206"/>
      <c r="F44" s="206"/>
      <c r="G44" s="207" t="s">
        <v>15</v>
      </c>
      <c r="H44" s="208"/>
      <c r="I44" s="208"/>
      <c r="J44" s="208"/>
      <c r="K44" s="207" t="s">
        <v>16</v>
      </c>
      <c r="L44" s="208"/>
      <c r="M44" s="208"/>
      <c r="N44" s="94"/>
      <c r="O44" s="203" t="s">
        <v>17</v>
      </c>
      <c r="P44" s="203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610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614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615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1" s="39" customFormat="1" ht="27.75" customHeight="1">
      <c r="J2" s="202" t="s">
        <v>1</v>
      </c>
      <c r="K2" s="202"/>
      <c r="L2" s="202"/>
      <c r="N2" s="210" t="s">
        <v>640</v>
      </c>
      <c r="O2" s="210" t="s">
        <v>641</v>
      </c>
      <c r="P2" s="210" t="s">
        <v>642</v>
      </c>
      <c r="Q2" s="210" t="s">
        <v>643</v>
      </c>
      <c r="R2" s="210" t="s">
        <v>641</v>
      </c>
      <c r="S2" s="210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1"/>
      <c r="O3" s="211"/>
      <c r="P3" s="211"/>
      <c r="Q3" s="211"/>
      <c r="R3" s="212"/>
      <c r="S3" s="211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3" t="s">
        <v>637</v>
      </c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</row>
    <row r="16" spans="1:21" s="39" customFormat="1" ht="96.6" customHeight="1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</row>
    <row r="17" spans="1:12" s="39" customFormat="1" ht="93" customHeight="1">
      <c r="A17" s="204" t="s">
        <v>13</v>
      </c>
      <c r="B17" s="205"/>
      <c r="C17" s="206" t="s">
        <v>14</v>
      </c>
      <c r="D17" s="206"/>
      <c r="E17" s="206"/>
      <c r="F17" s="207" t="s">
        <v>15</v>
      </c>
      <c r="G17" s="208"/>
      <c r="H17" s="208"/>
      <c r="I17" s="207" t="s">
        <v>16</v>
      </c>
      <c r="J17" s="208"/>
      <c r="K17" s="203" t="s">
        <v>17</v>
      </c>
      <c r="L17" s="203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O2:O3"/>
    <mergeCell ref="P2:P3"/>
    <mergeCell ref="Q2:Q3"/>
    <mergeCell ref="R2:R3"/>
    <mergeCell ref="S2:S3"/>
    <mergeCell ref="N2:N3"/>
    <mergeCell ref="A1:L1"/>
    <mergeCell ref="J2:L2"/>
    <mergeCell ref="A15:L16"/>
    <mergeCell ref="A17:B17"/>
    <mergeCell ref="C17:E17"/>
    <mergeCell ref="F17:H17"/>
    <mergeCell ref="I17:J17"/>
    <mergeCell ref="K17:L1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8" t="s">
        <v>49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77.400000000000006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3" t="s">
        <v>675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8" t="s">
        <v>13</v>
      </c>
      <c r="B15" s="198"/>
      <c r="C15" s="198"/>
      <c r="D15" s="198" t="s">
        <v>14</v>
      </c>
      <c r="E15" s="198"/>
      <c r="F15" s="198"/>
      <c r="G15" s="198"/>
      <c r="H15" s="198"/>
      <c r="I15" s="198" t="s">
        <v>15</v>
      </c>
      <c r="J15" s="198"/>
      <c r="K15" s="198"/>
      <c r="L15" s="198" t="s">
        <v>16</v>
      </c>
      <c r="M15" s="198"/>
      <c r="N15" s="198"/>
      <c r="O15" s="198" t="s">
        <v>17</v>
      </c>
      <c r="P15" s="198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8" t="s">
        <v>682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8" t="s">
        <v>13</v>
      </c>
      <c r="B15" s="198"/>
      <c r="C15" s="198"/>
      <c r="D15" s="198" t="s">
        <v>14</v>
      </c>
      <c r="E15" s="198"/>
      <c r="F15" s="198"/>
      <c r="G15" s="198"/>
      <c r="H15" s="198"/>
      <c r="I15" s="198" t="s">
        <v>15</v>
      </c>
      <c r="J15" s="198"/>
      <c r="K15" s="198"/>
      <c r="L15" s="198" t="s">
        <v>16</v>
      </c>
      <c r="M15" s="198"/>
      <c r="N15" s="198"/>
      <c r="O15" s="198" t="s">
        <v>17</v>
      </c>
      <c r="P15" s="198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7" ht="27.75" customHeight="1">
      <c r="A2" s="1" t="s">
        <v>661</v>
      </c>
      <c r="M2" s="197" t="s">
        <v>1</v>
      </c>
      <c r="N2" s="197"/>
      <c r="O2" s="197"/>
      <c r="P2" s="197"/>
    </row>
    <row r="3" spans="1:17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7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8" t="s">
        <v>701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7" ht="53.4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7" ht="93" customHeight="1">
      <c r="A15" s="198" t="s">
        <v>13</v>
      </c>
      <c r="B15" s="198"/>
      <c r="C15" s="198"/>
      <c r="D15" s="198" t="s">
        <v>14</v>
      </c>
      <c r="E15" s="198"/>
      <c r="F15" s="198"/>
      <c r="G15" s="198"/>
      <c r="H15" s="198"/>
      <c r="I15" s="198" t="s">
        <v>15</v>
      </c>
      <c r="J15" s="198"/>
      <c r="K15" s="198"/>
      <c r="L15" s="198" t="s">
        <v>16</v>
      </c>
      <c r="M15" s="198"/>
      <c r="N15" s="198"/>
      <c r="O15" s="198" t="s">
        <v>17</v>
      </c>
      <c r="P15" s="198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8" t="s">
        <v>715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8" t="s">
        <v>734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8" t="s">
        <v>733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39.6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223" t="s">
        <v>735</v>
      </c>
      <c r="C5" s="225" t="s">
        <v>736</v>
      </c>
      <c r="D5" s="221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4"/>
      <c r="C6" s="226"/>
      <c r="D6" s="222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8" t="s">
        <v>741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4"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27.75" customHeight="1">
      <c r="A2" s="1" t="s">
        <v>661</v>
      </c>
      <c r="M2" s="197" t="s">
        <v>1</v>
      </c>
      <c r="N2" s="197"/>
      <c r="O2" s="197"/>
      <c r="P2" s="197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8" t="s">
        <v>744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7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2:C12"/>
    <mergeCell ref="D12:H12"/>
    <mergeCell ref="I12:K12"/>
    <mergeCell ref="L12:N12"/>
    <mergeCell ref="O12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761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>(M7-I7)/I7</f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8" t="s">
        <v>755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3.6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761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8" t="s">
        <v>762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5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8" t="s">
        <v>56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58.8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2" ht="93" customHeight="1">
      <c r="A8" s="199" t="s">
        <v>13</v>
      </c>
      <c r="B8" s="200"/>
      <c r="C8" s="201" t="s">
        <v>14</v>
      </c>
      <c r="D8" s="201"/>
      <c r="E8" s="198" t="s">
        <v>15</v>
      </c>
      <c r="F8" s="198"/>
      <c r="G8" s="198"/>
      <c r="H8" s="198" t="s">
        <v>16</v>
      </c>
      <c r="I8" s="198"/>
      <c r="J8" s="198" t="s">
        <v>17</v>
      </c>
      <c r="K8" s="19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6" ht="27.75" customHeight="1">
      <c r="A2" s="1" t="s">
        <v>761</v>
      </c>
      <c r="M2" s="197" t="s">
        <v>1</v>
      </c>
      <c r="N2" s="197"/>
      <c r="O2" s="197"/>
      <c r="P2" s="197"/>
    </row>
    <row r="3" spans="1:2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 t="shared" ref="F5:F10" si="0"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 t="shared" ref="N5:N10" si="1"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si="0"/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si="1"/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 t="shared" si="0"/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8" t="s">
        <v>776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6" ht="38.4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6" ht="93" customHeight="1">
      <c r="A13" s="198" t="s">
        <v>13</v>
      </c>
      <c r="B13" s="198"/>
      <c r="C13" s="198"/>
      <c r="D13" s="198" t="s">
        <v>14</v>
      </c>
      <c r="E13" s="198"/>
      <c r="F13" s="198"/>
      <c r="G13" s="198"/>
      <c r="H13" s="198"/>
      <c r="I13" s="198" t="s">
        <v>15</v>
      </c>
      <c r="J13" s="198"/>
      <c r="K13" s="198"/>
      <c r="L13" s="198" t="s">
        <v>16</v>
      </c>
      <c r="M13" s="198"/>
      <c r="N13" s="198"/>
      <c r="O13" s="198" t="s">
        <v>17</v>
      </c>
      <c r="P13" s="198"/>
    </row>
  </sheetData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661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8" t="s">
        <v>786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661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>E7+L7</f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>M7+L7</f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>E8+L8</f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>M8+L8</f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>E9+L9</f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>M9+L9</f>
        <v>1.1887400000000001</v>
      </c>
      <c r="O9" s="166" t="s">
        <v>818</v>
      </c>
      <c r="P9" s="158">
        <v>10200</v>
      </c>
      <c r="R9" s="153"/>
    </row>
    <row r="10" spans="1:18" ht="54" customHeight="1">
      <c r="A10" s="198" t="s">
        <v>819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661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4">
        <v>3</v>
      </c>
      <c r="B7" s="194" t="s">
        <v>830</v>
      </c>
      <c r="C7" s="194" t="s">
        <v>831</v>
      </c>
      <c r="D7" s="194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5"/>
      <c r="B8" s="195"/>
      <c r="C8" s="195"/>
      <c r="D8" s="195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7" t="s">
        <v>832</v>
      </c>
      <c r="C9" s="227" t="s">
        <v>833</v>
      </c>
      <c r="D9" s="229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8"/>
      <c r="C10" s="228"/>
      <c r="D10" s="230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8" t="s">
        <v>838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124.2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18" ht="93" customHeight="1">
      <c r="A13" s="198" t="s">
        <v>13</v>
      </c>
      <c r="B13" s="198"/>
      <c r="C13" s="198"/>
      <c r="D13" s="198" t="s">
        <v>14</v>
      </c>
      <c r="E13" s="198"/>
      <c r="F13" s="198"/>
      <c r="G13" s="198"/>
      <c r="H13" s="198"/>
      <c r="I13" s="198" t="s">
        <v>15</v>
      </c>
      <c r="J13" s="198"/>
      <c r="K13" s="198"/>
      <c r="L13" s="198" t="s">
        <v>16</v>
      </c>
      <c r="M13" s="198"/>
      <c r="N13" s="198"/>
      <c r="O13" s="198" t="s">
        <v>17</v>
      </c>
      <c r="P13" s="198"/>
    </row>
  </sheetData>
  <mergeCells count="28"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8" ht="27.75" customHeight="1">
      <c r="A2" s="1" t="s">
        <v>661</v>
      </c>
      <c r="M2" s="197" t="s">
        <v>1</v>
      </c>
      <c r="N2" s="197"/>
      <c r="O2" s="197"/>
      <c r="P2" s="197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8" t="s">
        <v>844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>J6*N6</f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3" t="s">
        <v>853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O7" s="39">
        <f>SUM(O4:O6)</f>
        <v>10731.5</v>
      </c>
    </row>
    <row r="8" spans="1:24" s="39" customFormat="1" ht="63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4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8" t="s">
        <v>862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0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8" t="s">
        <v>863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8" t="s">
        <v>898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20" ht="38.4" customHeight="1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</row>
    <row r="16" spans="1:20" ht="93" customHeight="1">
      <c r="A16" s="198" t="s">
        <v>13</v>
      </c>
      <c r="B16" s="198"/>
      <c r="C16" s="198"/>
      <c r="D16" s="198" t="s">
        <v>14</v>
      </c>
      <c r="E16" s="198"/>
      <c r="F16" s="198"/>
      <c r="G16" s="198"/>
      <c r="H16" s="198"/>
      <c r="I16" s="198" t="s">
        <v>15</v>
      </c>
      <c r="J16" s="198"/>
      <c r="K16" s="198"/>
      <c r="L16" s="198" t="s">
        <v>16</v>
      </c>
      <c r="M16" s="198"/>
      <c r="N16" s="198"/>
      <c r="O16" s="198" t="s">
        <v>17</v>
      </c>
      <c r="P16" s="198"/>
    </row>
  </sheetData>
  <mergeCells count="21">
    <mergeCell ref="A16:C16"/>
    <mergeCell ref="D16:H16"/>
    <mergeCell ref="I16:K16"/>
    <mergeCell ref="L16:N16"/>
    <mergeCell ref="O16:P16"/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8" t="s">
        <v>905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8" t="s">
        <v>13</v>
      </c>
      <c r="B10" s="198"/>
      <c r="C10" s="198"/>
      <c r="D10" s="198" t="s">
        <v>14</v>
      </c>
      <c r="E10" s="198"/>
      <c r="F10" s="198"/>
      <c r="G10" s="198"/>
      <c r="H10" s="198"/>
      <c r="I10" s="198" t="s">
        <v>15</v>
      </c>
      <c r="J10" s="198"/>
      <c r="K10" s="198"/>
      <c r="L10" s="198" t="s">
        <v>16</v>
      </c>
      <c r="M10" s="198"/>
      <c r="N10" s="198"/>
      <c r="O10" s="198" t="s">
        <v>17</v>
      </c>
      <c r="P10" s="198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8" t="s">
        <v>74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</row>
    <row r="13" spans="1:12" ht="58.8" customHeight="1">
      <c r="A13" s="198"/>
      <c r="B13" s="198"/>
      <c r="C13" s="198"/>
      <c r="D13" s="198"/>
      <c r="E13" s="198"/>
      <c r="F13" s="198"/>
      <c r="G13" s="198"/>
      <c r="H13" s="198"/>
      <c r="I13" s="198"/>
      <c r="J13" s="198"/>
      <c r="K13" s="198"/>
    </row>
    <row r="14" spans="1:12" ht="93" customHeight="1">
      <c r="A14" s="199" t="s">
        <v>13</v>
      </c>
      <c r="B14" s="200"/>
      <c r="C14" s="201" t="s">
        <v>14</v>
      </c>
      <c r="D14" s="201"/>
      <c r="E14" s="198" t="s">
        <v>15</v>
      </c>
      <c r="F14" s="198"/>
      <c r="G14" s="198"/>
      <c r="H14" s="198" t="s">
        <v>16</v>
      </c>
      <c r="I14" s="198"/>
      <c r="J14" s="198" t="s">
        <v>17</v>
      </c>
      <c r="K14" s="198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0" ht="27.75" customHeight="1">
      <c r="A2" s="1" t="s">
        <v>661</v>
      </c>
      <c r="M2" s="197" t="s">
        <v>1</v>
      </c>
      <c r="N2" s="197"/>
      <c r="O2" s="197"/>
      <c r="P2" s="197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>(M7-R7)/R7</f>
        <v>-0.16502745676583888</v>
      </c>
      <c r="T7" s="185"/>
    </row>
    <row r="8" spans="1:20" ht="54" customHeight="1">
      <c r="A8" s="198" t="s">
        <v>916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8" t="s">
        <v>13</v>
      </c>
      <c r="B10" s="198"/>
      <c r="C10" s="198"/>
      <c r="D10" s="198" t="s">
        <v>14</v>
      </c>
      <c r="E10" s="198"/>
      <c r="F10" s="198"/>
      <c r="G10" s="198"/>
      <c r="H10" s="198"/>
      <c r="I10" s="198" t="s">
        <v>15</v>
      </c>
      <c r="J10" s="198"/>
      <c r="K10" s="198"/>
      <c r="L10" s="198" t="s">
        <v>16</v>
      </c>
      <c r="M10" s="198"/>
      <c r="N10" s="198"/>
      <c r="O10" s="198" t="s">
        <v>17</v>
      </c>
      <c r="P10" s="198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>(M7-R7)/R7</f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>(M8-R8)/R8</f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>(M9-R9)/R9</f>
        <v>-6.3340032209446964E-2</v>
      </c>
      <c r="U9" s="185"/>
    </row>
    <row r="10" spans="1:21" ht="54" customHeight="1">
      <c r="A10" s="198" t="s">
        <v>932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8" t="s">
        <v>935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8" t="s">
        <v>938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4.200000000000003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8" t="s">
        <v>943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</row>
    <row r="8" spans="1:21" ht="52.8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1" ht="93" customHeight="1">
      <c r="A9" s="198" t="s">
        <v>13</v>
      </c>
      <c r="B9" s="198"/>
      <c r="C9" s="198"/>
      <c r="D9" s="198" t="s">
        <v>14</v>
      </c>
      <c r="E9" s="198"/>
      <c r="F9" s="198"/>
      <c r="G9" s="198"/>
      <c r="H9" s="198"/>
      <c r="I9" s="198" t="s">
        <v>15</v>
      </c>
      <c r="J9" s="198"/>
      <c r="K9" s="198"/>
      <c r="L9" s="198" t="s">
        <v>16</v>
      </c>
      <c r="M9" s="198"/>
      <c r="N9" s="198"/>
      <c r="O9" s="198" t="s">
        <v>17</v>
      </c>
      <c r="P9" s="198"/>
    </row>
  </sheetData>
  <mergeCells count="21"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9:C9"/>
    <mergeCell ref="D9:H9"/>
    <mergeCell ref="I9:K9"/>
    <mergeCell ref="L9:N9"/>
    <mergeCell ref="O9:P9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947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>(M7-Q7)/Q7</f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>(M8-Q8)/Q8</f>
        <v>-0.4845360824742268</v>
      </c>
      <c r="S8" s="190"/>
      <c r="T8" s="191"/>
      <c r="U8" s="185"/>
    </row>
    <row r="9" spans="1:21" ht="68.400000000000006" customHeight="1">
      <c r="A9" s="198" t="s">
        <v>955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1" ht="52.8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93" customHeight="1">
      <c r="A11" s="198" t="s">
        <v>13</v>
      </c>
      <c r="B11" s="198"/>
      <c r="C11" s="198"/>
      <c r="D11" s="198" t="s">
        <v>14</v>
      </c>
      <c r="E11" s="198"/>
      <c r="F11" s="198"/>
      <c r="G11" s="198"/>
      <c r="H11" s="198"/>
      <c r="I11" s="198" t="s">
        <v>15</v>
      </c>
      <c r="J11" s="198"/>
      <c r="K11" s="198"/>
      <c r="L11" s="198" t="s">
        <v>16</v>
      </c>
      <c r="M11" s="198"/>
      <c r="N11" s="198"/>
      <c r="O11" s="198" t="s">
        <v>17</v>
      </c>
      <c r="P11" s="198"/>
    </row>
  </sheetData>
  <mergeCells count="22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Q3:Q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966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opLeftCell="B1" zoomScale="70" zoomScaleNormal="70" workbookViewId="0">
      <selection activeCell="R12" sqref="R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998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970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993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39" ht="27.75" customHeight="1">
      <c r="A2" s="1" t="s">
        <v>661</v>
      </c>
      <c r="M2" s="197" t="s">
        <v>1</v>
      </c>
      <c r="N2" s="197"/>
      <c r="O2" s="197"/>
      <c r="P2" s="197"/>
      <c r="S2" s="1" t="s">
        <v>989</v>
      </c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992</v>
      </c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94">
        <v>1</v>
      </c>
      <c r="B5" s="232" t="s">
        <v>984</v>
      </c>
      <c r="C5" s="232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195"/>
      <c r="B6" s="233"/>
      <c r="C6" s="233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194">
        <v>2</v>
      </c>
      <c r="B7" s="232" t="s">
        <v>986</v>
      </c>
      <c r="C7" s="232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195"/>
      <c r="B8" s="233"/>
      <c r="C8" s="233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198" t="s">
        <v>991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39" ht="52.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39" ht="93" customHeight="1">
      <c r="A12" s="198" t="s">
        <v>13</v>
      </c>
      <c r="B12" s="198"/>
      <c r="C12" s="198"/>
      <c r="D12" s="198" t="s">
        <v>14</v>
      </c>
      <c r="E12" s="198"/>
      <c r="F12" s="198"/>
      <c r="G12" s="198"/>
      <c r="H12" s="198"/>
      <c r="I12" s="198" t="s">
        <v>15</v>
      </c>
      <c r="J12" s="198"/>
      <c r="K12" s="198"/>
      <c r="L12" s="198" t="s">
        <v>16</v>
      </c>
      <c r="M12" s="198"/>
      <c r="N12" s="198"/>
      <c r="O12" s="198" t="s">
        <v>17</v>
      </c>
      <c r="P12" s="198"/>
    </row>
  </sheetData>
  <mergeCells count="28">
    <mergeCell ref="B5:B6"/>
    <mergeCell ref="C5:C6"/>
    <mergeCell ref="B7:B8"/>
    <mergeCell ref="C7:C8"/>
    <mergeCell ref="A5:A6"/>
    <mergeCell ref="A7:A8"/>
    <mergeCell ref="A10:P11"/>
    <mergeCell ref="A12:C12"/>
    <mergeCell ref="D12:H12"/>
    <mergeCell ref="I12:K12"/>
    <mergeCell ref="L12:N12"/>
    <mergeCell ref="O12:P12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2" ht="27.75" customHeight="1">
      <c r="I2" s="197" t="s">
        <v>1</v>
      </c>
      <c r="J2" s="197"/>
      <c r="K2" s="197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8" t="s">
        <v>75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</row>
    <row r="6" spans="1:12" ht="79.2" customHeight="1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2" ht="93" customHeight="1">
      <c r="A7" s="199" t="s">
        <v>13</v>
      </c>
      <c r="B7" s="200"/>
      <c r="C7" s="201" t="s">
        <v>14</v>
      </c>
      <c r="D7" s="201"/>
      <c r="E7" s="198" t="s">
        <v>15</v>
      </c>
      <c r="F7" s="198"/>
      <c r="G7" s="198"/>
      <c r="H7" s="198" t="s">
        <v>16</v>
      </c>
      <c r="I7" s="198"/>
      <c r="J7" s="198" t="s">
        <v>17</v>
      </c>
      <c r="K7" s="198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39" ht="27.75" customHeight="1">
      <c r="A2" s="1" t="s">
        <v>661</v>
      </c>
      <c r="M2" s="197" t="s">
        <v>1</v>
      </c>
      <c r="N2" s="197"/>
      <c r="O2" s="197"/>
      <c r="P2" s="197"/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198" t="s">
        <v>997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39" ht="52.8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39" ht="93" customHeight="1">
      <c r="A10" s="198" t="s">
        <v>13</v>
      </c>
      <c r="B10" s="198"/>
      <c r="C10" s="198"/>
      <c r="D10" s="198" t="s">
        <v>14</v>
      </c>
      <c r="E10" s="198"/>
      <c r="F10" s="198"/>
      <c r="G10" s="198"/>
      <c r="H10" s="198"/>
      <c r="I10" s="198" t="s">
        <v>15</v>
      </c>
      <c r="J10" s="198"/>
      <c r="K10" s="198"/>
      <c r="L10" s="198" t="s">
        <v>16</v>
      </c>
      <c r="M10" s="198"/>
      <c r="N10" s="198"/>
      <c r="O10" s="198" t="s">
        <v>17</v>
      </c>
      <c r="P10" s="198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8:P9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326B-A04B-45E7-90FE-4AD40D484473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999</v>
      </c>
      <c r="C5" s="183" t="s">
        <v>1000</v>
      </c>
      <c r="D5" s="122" t="s">
        <v>20</v>
      </c>
      <c r="E5" s="162">
        <v>1.06</v>
      </c>
      <c r="F5" s="188">
        <v>1.24</v>
      </c>
      <c r="G5" s="163">
        <v>0.13</v>
      </c>
      <c r="H5" s="162">
        <v>0.82799999999999996</v>
      </c>
      <c r="I5" s="162"/>
      <c r="J5" s="2"/>
      <c r="K5" s="165"/>
      <c r="L5" s="157">
        <f>0.2/1.13</f>
        <v>0.1769911504424779</v>
      </c>
      <c r="M5" s="162">
        <v>0.75</v>
      </c>
      <c r="N5" s="189">
        <f>L5+M5</f>
        <v>0.92699115044247793</v>
      </c>
      <c r="O5" s="166" t="s">
        <v>998</v>
      </c>
      <c r="P5" s="158" t="s">
        <v>1001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1002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3814178D-26AF-4B2A-8455-D5B926423DC8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3A21-4439-4FE5-BA0F-2A6BB563130A}">
  <sheetPr>
    <pageSetUpPr fitToPage="1"/>
  </sheetPr>
  <dimension ref="A1:U14"/>
  <sheetViews>
    <sheetView zoomScale="70" zoomScaleNormal="70" workbookViewId="0">
      <selection activeCell="J10" sqref="J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1003</v>
      </c>
      <c r="C5" s="183" t="s">
        <v>1004</v>
      </c>
      <c r="D5" s="122" t="s">
        <v>20</v>
      </c>
      <c r="E5" s="162">
        <v>1</v>
      </c>
      <c r="F5" s="188">
        <v>0</v>
      </c>
      <c r="G5" s="163">
        <v>0.13</v>
      </c>
      <c r="H5" s="162">
        <v>0.29203539823008856</v>
      </c>
      <c r="I5" s="162"/>
      <c r="J5" s="2"/>
      <c r="K5" s="165"/>
      <c r="L5" s="157">
        <v>0</v>
      </c>
      <c r="M5" s="162">
        <v>0.5</v>
      </c>
      <c r="N5" s="189">
        <f>L5+M5</f>
        <v>0.5</v>
      </c>
      <c r="O5" s="166" t="s">
        <v>954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1005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3CE1AF1-6D28-4DDA-890D-9A771D9E84E6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7FDE9-BC4E-4D99-9D02-CD93C898EAF2}">
  <sheetPr>
    <pageSetUpPr fitToPage="1"/>
  </sheetPr>
  <dimension ref="A1:U14"/>
  <sheetViews>
    <sheetView tabSelected="1" zoomScale="70" zoomScaleNormal="70" workbookViewId="0">
      <selection activeCell="I14" sqref="I14:K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6" t="s">
        <v>660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1" ht="27.75" customHeight="1">
      <c r="A2" s="1" t="s">
        <v>661</v>
      </c>
      <c r="M2" s="197" t="s">
        <v>1</v>
      </c>
      <c r="N2" s="197"/>
      <c r="O2" s="197"/>
      <c r="P2" s="197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1006</v>
      </c>
      <c r="C5" s="183" t="s">
        <v>1007</v>
      </c>
      <c r="D5" s="122" t="s">
        <v>20</v>
      </c>
      <c r="E5" s="162">
        <v>5</v>
      </c>
      <c r="F5" s="162">
        <v>5</v>
      </c>
      <c r="G5" s="163">
        <v>0.13</v>
      </c>
      <c r="H5" s="162"/>
      <c r="I5" s="162"/>
      <c r="J5" s="2"/>
      <c r="K5" s="165"/>
      <c r="L5" s="157">
        <f>4000/2/50000</f>
        <v>0.04</v>
      </c>
      <c r="M5" s="162">
        <v>5</v>
      </c>
      <c r="N5" s="189">
        <f>L5+M5</f>
        <v>5.04</v>
      </c>
      <c r="O5" s="166" t="s">
        <v>818</v>
      </c>
      <c r="P5" s="241" t="s">
        <v>1010</v>
      </c>
      <c r="Q5" s="4"/>
      <c r="R5" s="191"/>
      <c r="S5" s="190"/>
      <c r="T5" s="191"/>
      <c r="U5" s="185"/>
    </row>
    <row r="6" spans="1:21" ht="31.2" customHeight="1">
      <c r="A6" s="6"/>
      <c r="B6" s="183" t="s">
        <v>1008</v>
      </c>
      <c r="C6" s="183" t="s">
        <v>1009</v>
      </c>
      <c r="D6" s="122" t="s">
        <v>20</v>
      </c>
      <c r="E6" s="162">
        <v>5</v>
      </c>
      <c r="F6" s="162">
        <v>5</v>
      </c>
      <c r="G6" s="163">
        <v>0.13</v>
      </c>
      <c r="H6" s="165"/>
      <c r="I6" s="162"/>
      <c r="J6" s="2"/>
      <c r="K6" s="165"/>
      <c r="L6" s="157">
        <f>4000/2/50000</f>
        <v>0.04</v>
      </c>
      <c r="M6" s="162">
        <v>5</v>
      </c>
      <c r="N6" s="189">
        <f>L6+M6</f>
        <v>5.04</v>
      </c>
      <c r="O6" s="166" t="s">
        <v>818</v>
      </c>
      <c r="P6" s="240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8" t="s">
        <v>1011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8" t="s">
        <v>13</v>
      </c>
      <c r="B14" s="198"/>
      <c r="C14" s="198"/>
      <c r="D14" s="198" t="s">
        <v>14</v>
      </c>
      <c r="E14" s="198"/>
      <c r="F14" s="198"/>
      <c r="G14" s="198"/>
      <c r="H14" s="198"/>
      <c r="I14" s="198" t="s">
        <v>15</v>
      </c>
      <c r="J14" s="198"/>
      <c r="K14" s="198"/>
      <c r="L14" s="198" t="s">
        <v>16</v>
      </c>
      <c r="M14" s="198"/>
      <c r="N14" s="198"/>
      <c r="O14" s="198" t="s">
        <v>17</v>
      </c>
      <c r="P14" s="198"/>
    </row>
  </sheetData>
  <mergeCells count="23">
    <mergeCell ref="P5:P6"/>
    <mergeCell ref="A12:P13"/>
    <mergeCell ref="A14:C14"/>
    <mergeCell ref="D14:H14"/>
    <mergeCell ref="I14:K14"/>
    <mergeCell ref="L14:N14"/>
    <mergeCell ref="O14:P14"/>
    <mergeCell ref="J3:K3"/>
    <mergeCell ref="L3:L4"/>
    <mergeCell ref="M3:N3"/>
    <mergeCell ref="O3:O4"/>
    <mergeCell ref="P3:P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566D0B9A-589D-4B2E-BB11-B96CD045149E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38" t="s">
        <v>787</v>
      </c>
      <c r="B1" s="238" t="s">
        <v>788</v>
      </c>
      <c r="C1" s="238" t="s">
        <v>789</v>
      </c>
      <c r="D1" s="238" t="s">
        <v>790</v>
      </c>
      <c r="E1" s="239" t="s">
        <v>791</v>
      </c>
      <c r="F1" s="234" t="s">
        <v>792</v>
      </c>
      <c r="G1" s="234"/>
      <c r="H1" s="234" t="s">
        <v>793</v>
      </c>
      <c r="I1" s="234"/>
    </row>
    <row r="2" spans="1:9" ht="15.6">
      <c r="A2" s="238"/>
      <c r="B2" s="238"/>
      <c r="C2" s="238"/>
      <c r="D2" s="238"/>
      <c r="E2" s="239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6">
        <v>1</v>
      </c>
      <c r="B3" s="168" t="s">
        <v>503</v>
      </c>
      <c r="C3" s="168" t="s">
        <v>796</v>
      </c>
      <c r="D3" s="237" t="s">
        <v>798</v>
      </c>
      <c r="E3" s="234">
        <v>50000</v>
      </c>
      <c r="F3" s="234">
        <v>7.0000000000000007E-2</v>
      </c>
      <c r="G3" s="234">
        <v>7.9100000000000004E-2</v>
      </c>
      <c r="H3" s="234">
        <v>3500</v>
      </c>
      <c r="I3" s="235">
        <v>3955</v>
      </c>
    </row>
    <row r="4" spans="1:9" ht="15.6">
      <c r="A4" s="236"/>
      <c r="B4" s="168" t="s">
        <v>500</v>
      </c>
      <c r="C4" s="168" t="s">
        <v>797</v>
      </c>
      <c r="D4" s="237"/>
      <c r="E4" s="234"/>
      <c r="F4" s="234"/>
      <c r="G4" s="234"/>
      <c r="H4" s="234"/>
      <c r="I4" s="235"/>
    </row>
    <row r="5" spans="1:9" ht="15.6">
      <c r="A5" s="236"/>
      <c r="B5" s="172"/>
      <c r="C5" s="168" t="s">
        <v>799</v>
      </c>
      <c r="D5" s="237"/>
      <c r="E5" s="234"/>
      <c r="F5" s="234">
        <v>0.13</v>
      </c>
      <c r="G5" s="234">
        <v>0.1469</v>
      </c>
      <c r="H5" s="234">
        <v>6500</v>
      </c>
      <c r="I5" s="235">
        <v>7345</v>
      </c>
    </row>
    <row r="6" spans="1:9" ht="15.6">
      <c r="A6" s="236"/>
      <c r="B6" s="172"/>
      <c r="C6" s="168" t="s">
        <v>800</v>
      </c>
      <c r="D6" s="237"/>
      <c r="E6" s="234"/>
      <c r="F6" s="234"/>
      <c r="G6" s="234"/>
      <c r="H6" s="234"/>
      <c r="I6" s="235"/>
    </row>
    <row r="7" spans="1:9" ht="15.6">
      <c r="A7" s="236"/>
      <c r="B7" s="172"/>
      <c r="C7" s="168" t="s">
        <v>801</v>
      </c>
      <c r="D7" s="237"/>
      <c r="E7" s="234"/>
      <c r="F7" s="234">
        <v>0.06</v>
      </c>
      <c r="G7" s="234">
        <v>6.7799999999999999E-2</v>
      </c>
      <c r="H7" s="234">
        <v>3000</v>
      </c>
      <c r="I7" s="235">
        <v>3390</v>
      </c>
    </row>
    <row r="8" spans="1:9" ht="15.6">
      <c r="A8" s="236"/>
      <c r="B8" s="172"/>
      <c r="C8" s="168" t="s">
        <v>802</v>
      </c>
      <c r="D8" s="237"/>
      <c r="E8" s="234"/>
      <c r="F8" s="234"/>
      <c r="G8" s="234"/>
      <c r="H8" s="234"/>
      <c r="I8" s="235"/>
    </row>
    <row r="9" spans="1:9" ht="15.6">
      <c r="A9" s="236"/>
      <c r="B9" s="172"/>
      <c r="C9" s="168" t="s">
        <v>803</v>
      </c>
      <c r="D9" s="237"/>
      <c r="E9" s="234"/>
      <c r="F9" s="234">
        <v>0.12</v>
      </c>
      <c r="G9" s="234">
        <v>0.1356</v>
      </c>
      <c r="H9" s="234">
        <v>6000</v>
      </c>
      <c r="I9" s="235">
        <v>6780</v>
      </c>
    </row>
    <row r="10" spans="1:9" ht="15.6">
      <c r="A10" s="236"/>
      <c r="B10" s="172"/>
      <c r="C10" s="168" t="s">
        <v>804</v>
      </c>
      <c r="D10" s="237"/>
      <c r="E10" s="234"/>
      <c r="F10" s="234"/>
      <c r="G10" s="234"/>
      <c r="H10" s="234"/>
      <c r="I10" s="235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6">
        <v>2</v>
      </c>
      <c r="B12" s="168" t="s">
        <v>503</v>
      </c>
      <c r="C12" s="168" t="s">
        <v>799</v>
      </c>
      <c r="D12" s="234" t="s">
        <v>798</v>
      </c>
      <c r="E12" s="234">
        <v>50000</v>
      </c>
      <c r="F12" s="234">
        <v>0.13</v>
      </c>
      <c r="G12" s="234">
        <v>0.1469</v>
      </c>
      <c r="H12" s="234">
        <v>6500</v>
      </c>
      <c r="I12" s="235">
        <v>7345</v>
      </c>
    </row>
    <row r="13" spans="1:9" ht="15.6">
      <c r="A13" s="236"/>
      <c r="B13" s="168" t="s">
        <v>502</v>
      </c>
      <c r="C13" s="168" t="s">
        <v>805</v>
      </c>
      <c r="D13" s="234"/>
      <c r="E13" s="234"/>
      <c r="F13" s="234"/>
      <c r="G13" s="234"/>
      <c r="H13" s="234"/>
      <c r="I13" s="235"/>
    </row>
    <row r="14" spans="1:9" ht="15.6">
      <c r="A14" s="236"/>
      <c r="B14" s="172"/>
      <c r="C14" s="168" t="s">
        <v>801</v>
      </c>
      <c r="D14" s="234"/>
      <c r="E14" s="234"/>
      <c r="F14" s="234">
        <v>0.06</v>
      </c>
      <c r="G14" s="234">
        <v>6.7799999999999999E-2</v>
      </c>
      <c r="H14" s="234">
        <v>3000</v>
      </c>
      <c r="I14" s="235">
        <v>3390</v>
      </c>
    </row>
    <row r="15" spans="1:9" ht="15.6">
      <c r="A15" s="236"/>
      <c r="B15" s="172"/>
      <c r="C15" s="168" t="s">
        <v>806</v>
      </c>
      <c r="D15" s="234"/>
      <c r="E15" s="234"/>
      <c r="F15" s="234"/>
      <c r="G15" s="234"/>
      <c r="H15" s="234"/>
      <c r="I15" s="235"/>
    </row>
    <row r="16" spans="1:9" ht="15.6">
      <c r="A16" s="236">
        <v>3</v>
      </c>
      <c r="B16" s="168" t="s">
        <v>503</v>
      </c>
      <c r="C16" s="168" t="s">
        <v>799</v>
      </c>
      <c r="D16" s="234" t="s">
        <v>798</v>
      </c>
      <c r="E16" s="234">
        <v>50000</v>
      </c>
      <c r="F16" s="234">
        <v>7.0000000000000007E-2</v>
      </c>
      <c r="G16" s="234">
        <v>7.9100000000000004E-2</v>
      </c>
      <c r="H16" s="234">
        <v>3500</v>
      </c>
      <c r="I16" s="235">
        <v>3955</v>
      </c>
    </row>
    <row r="17" spans="1:9" ht="15.6">
      <c r="A17" s="236"/>
      <c r="B17" s="168" t="s">
        <v>504</v>
      </c>
      <c r="C17" s="168" t="s">
        <v>807</v>
      </c>
      <c r="D17" s="234"/>
      <c r="E17" s="234"/>
      <c r="F17" s="234"/>
      <c r="G17" s="234"/>
      <c r="H17" s="234"/>
      <c r="I17" s="235"/>
    </row>
    <row r="18" spans="1:9" ht="15.6">
      <c r="A18" s="236"/>
      <c r="B18" s="172"/>
      <c r="C18" s="168" t="s">
        <v>803</v>
      </c>
      <c r="D18" s="234"/>
      <c r="E18" s="234"/>
      <c r="F18" s="234">
        <v>0.06</v>
      </c>
      <c r="G18" s="234">
        <v>6.7799999999999999E-2</v>
      </c>
      <c r="H18" s="234">
        <v>3000</v>
      </c>
      <c r="I18" s="235">
        <v>3390</v>
      </c>
    </row>
    <row r="19" spans="1:9" ht="15.6">
      <c r="A19" s="236"/>
      <c r="B19" s="172"/>
      <c r="C19" s="168" t="s">
        <v>808</v>
      </c>
      <c r="D19" s="234"/>
      <c r="E19" s="234"/>
      <c r="F19" s="234"/>
      <c r="G19" s="234"/>
      <c r="H19" s="234"/>
      <c r="I19" s="235"/>
    </row>
    <row r="20" spans="1:9" ht="15.6">
      <c r="A20" s="236">
        <v>4</v>
      </c>
      <c r="B20" s="168" t="s">
        <v>503</v>
      </c>
      <c r="C20" s="168" t="s">
        <v>803</v>
      </c>
      <c r="D20" s="234" t="s">
        <v>798</v>
      </c>
      <c r="E20" s="234">
        <v>50000</v>
      </c>
      <c r="F20" s="234">
        <v>0.06</v>
      </c>
      <c r="G20" s="234">
        <v>6.7799999999999999E-2</v>
      </c>
      <c r="H20" s="234">
        <v>3000</v>
      </c>
      <c r="I20" s="234">
        <v>3390</v>
      </c>
    </row>
    <row r="21" spans="1:9" ht="15.6">
      <c r="A21" s="236"/>
      <c r="B21" s="168" t="s">
        <v>506</v>
      </c>
      <c r="C21" s="168" t="s">
        <v>809</v>
      </c>
      <c r="D21" s="234"/>
      <c r="E21" s="234"/>
      <c r="F21" s="234"/>
      <c r="G21" s="234"/>
      <c r="H21" s="234"/>
      <c r="I21" s="234"/>
    </row>
    <row r="22" spans="1:9" ht="15.6">
      <c r="A22" s="236">
        <v>5</v>
      </c>
      <c r="B22" s="168" t="s">
        <v>503</v>
      </c>
      <c r="C22" s="168" t="s">
        <v>799</v>
      </c>
      <c r="D22" s="234" t="s">
        <v>798</v>
      </c>
      <c r="E22" s="234">
        <v>50000</v>
      </c>
      <c r="F22" s="234">
        <v>0.1</v>
      </c>
      <c r="G22" s="234">
        <v>0.113</v>
      </c>
      <c r="H22" s="234">
        <v>5000</v>
      </c>
      <c r="I22" s="235">
        <v>5650</v>
      </c>
    </row>
    <row r="23" spans="1:9" ht="15.6">
      <c r="A23" s="236"/>
      <c r="B23" s="168" t="s">
        <v>508</v>
      </c>
      <c r="C23" s="168" t="s">
        <v>810</v>
      </c>
      <c r="D23" s="234"/>
      <c r="E23" s="234"/>
      <c r="F23" s="234"/>
      <c r="G23" s="234"/>
      <c r="H23" s="234"/>
      <c r="I23" s="235"/>
    </row>
    <row r="24" spans="1:9" ht="15.6">
      <c r="A24" s="236"/>
      <c r="B24" s="172"/>
      <c r="C24" s="168" t="s">
        <v>803</v>
      </c>
      <c r="D24" s="234"/>
      <c r="E24" s="234"/>
      <c r="F24" s="234">
        <v>0.09</v>
      </c>
      <c r="G24" s="234">
        <v>0.1017</v>
      </c>
      <c r="H24" s="234">
        <v>4500</v>
      </c>
      <c r="I24" s="235">
        <v>5085</v>
      </c>
    </row>
    <row r="25" spans="1:9" ht="15.6">
      <c r="A25" s="236"/>
      <c r="B25" s="172"/>
      <c r="C25" s="168" t="s">
        <v>811</v>
      </c>
      <c r="D25" s="234"/>
      <c r="E25" s="234"/>
      <c r="F25" s="234"/>
      <c r="G25" s="234"/>
      <c r="H25" s="234"/>
      <c r="I25" s="235"/>
    </row>
    <row r="26" spans="1:9" ht="15.6">
      <c r="A26" s="236" t="s">
        <v>812</v>
      </c>
      <c r="B26" s="236"/>
      <c r="C26" s="236"/>
      <c r="D26" s="236"/>
      <c r="E26" s="236"/>
      <c r="F26" s="236"/>
      <c r="G26" s="236"/>
      <c r="H26" s="168">
        <v>47500</v>
      </c>
      <c r="I26" s="171">
        <v>53675</v>
      </c>
    </row>
  </sheetData>
  <mergeCells count="67"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  <mergeCell ref="H5:H6"/>
    <mergeCell ref="I5:I6"/>
    <mergeCell ref="F7:F8"/>
    <mergeCell ref="G7:G8"/>
    <mergeCell ref="H7:H8"/>
    <mergeCell ref="I7:I8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A16:A19"/>
    <mergeCell ref="D16:D19"/>
    <mergeCell ref="E16:E19"/>
    <mergeCell ref="F16:F17"/>
    <mergeCell ref="G16:G17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</mergeCells>
  <phoneticPr fontId="3" type="noConversion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7" ht="27.75" customHeight="1">
      <c r="M2" s="197" t="s">
        <v>1</v>
      </c>
      <c r="N2" s="197"/>
      <c r="O2" s="197"/>
      <c r="P2" s="197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8" t="s">
        <v>143</v>
      </c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" ht="79.2" customHeight="1">
      <c r="A40" s="198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</row>
    <row r="41" spans="1:17" ht="93" customHeight="1">
      <c r="A41" s="199" t="s">
        <v>13</v>
      </c>
      <c r="B41" s="200"/>
      <c r="C41" s="201" t="s">
        <v>14</v>
      </c>
      <c r="D41" s="201"/>
      <c r="E41" s="201"/>
      <c r="F41" s="198" t="s">
        <v>15</v>
      </c>
      <c r="G41" s="198"/>
      <c r="H41" s="198"/>
      <c r="I41" s="198"/>
      <c r="J41" s="25"/>
      <c r="K41" s="198" t="s">
        <v>16</v>
      </c>
      <c r="L41" s="198"/>
      <c r="M41" s="198"/>
      <c r="N41" s="25"/>
      <c r="O41" s="198" t="s">
        <v>17</v>
      </c>
      <c r="P41" s="198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7" ht="27.75" customHeight="1">
      <c r="M2" s="197" t="s">
        <v>1</v>
      </c>
      <c r="N2" s="197"/>
      <c r="O2" s="197"/>
      <c r="P2" s="197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8" t="s">
        <v>143</v>
      </c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" ht="79.2" customHeight="1">
      <c r="A40" s="198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</row>
    <row r="41" spans="1:17" ht="93" customHeight="1">
      <c r="A41" s="199" t="s">
        <v>13</v>
      </c>
      <c r="B41" s="200"/>
      <c r="C41" s="201" t="s">
        <v>14</v>
      </c>
      <c r="D41" s="201"/>
      <c r="E41" s="201"/>
      <c r="F41" s="198" t="s">
        <v>15</v>
      </c>
      <c r="G41" s="198"/>
      <c r="H41" s="198"/>
      <c r="I41" s="198"/>
      <c r="J41" s="25"/>
      <c r="K41" s="198" t="s">
        <v>16</v>
      </c>
      <c r="L41" s="198"/>
      <c r="M41" s="198"/>
      <c r="N41" s="25"/>
      <c r="O41" s="198" t="s">
        <v>17</v>
      </c>
      <c r="P41" s="198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75</vt:i4>
      </vt:variant>
      <vt:variant>
        <vt:lpstr>命名范围</vt:lpstr>
      </vt:variant>
      <vt:variant>
        <vt:i4>1</vt:i4>
      </vt:variant>
    </vt:vector>
  </HeadingPairs>
  <TitlesOfParts>
    <vt:vector size="76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物料采购价格审批表-霸州政锦6.5</vt:lpstr>
      <vt:lpstr>物料采购价格审批表-黄骅鑫昌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2024-08-20T02:48:21Z</dcterms:modified>
</cp:coreProperties>
</file>