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4\项目\3.1\焊胎\3.1下框焊接夹具开发资料\报价单\"/>
    </mc:Choice>
  </mc:AlternateContent>
  <bookViews>
    <workbookView xWindow="0" yWindow="0" windowWidth="27945" windowHeight="12375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E5" i="2" l="1"/>
  <c r="F5" i="2"/>
  <c r="G5" i="2"/>
  <c r="G3" i="2"/>
  <c r="G4" i="2"/>
  <c r="G2" i="2"/>
  <c r="F3" i="2"/>
  <c r="F4" i="2"/>
  <c r="F2" i="2"/>
  <c r="E3" i="2"/>
  <c r="E4" i="2"/>
  <c r="E2" i="2"/>
  <c r="H5" i="2"/>
  <c r="K9" i="1" l="1"/>
  <c r="J9" i="1"/>
  <c r="H9" i="1"/>
</calcChain>
</file>

<file path=xl/sharedStrings.xml><?xml version="1.0" encoding="utf-8"?>
<sst xmlns="http://schemas.openxmlformats.org/spreadsheetml/2006/main" count="81" uniqueCount="60">
  <si>
    <t>3.1焊胎采购价格审批表</t>
  </si>
  <si>
    <t>采购工厂：河北工厂</t>
  </si>
  <si>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</si>
  <si>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</si>
  <si>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产品图号</t>
  </si>
  <si>
    <t>产品名称</t>
  </si>
  <si>
    <t>(设备、夹具、检具)编号</t>
  </si>
  <si>
    <t>单位</t>
  </si>
  <si>
    <t>数量</t>
  </si>
  <si>
    <t>增值税率%</t>
  </si>
  <si>
    <t>工艺预估价格</t>
  </si>
  <si>
    <t>德恒</t>
  </si>
  <si>
    <t>朗力</t>
  </si>
  <si>
    <t>德博</t>
  </si>
  <si>
    <t>审批价格</t>
  </si>
  <si>
    <t>供应商全称</t>
  </si>
  <si>
    <t>备注</t>
  </si>
  <si>
    <t>含税价格</t>
  </si>
  <si>
    <t>价格</t>
  </si>
  <si>
    <t>SHT0016421</t>
  </si>
  <si>
    <t>下框焊接总成一序</t>
  </si>
  <si>
    <t>SHT0016421-JJ-01</t>
  </si>
  <si>
    <t>套</t>
  </si>
  <si>
    <t>下框焊接总成二序</t>
  </si>
  <si>
    <t>SHT0016421-JJ-02</t>
  </si>
  <si>
    <t>翻转架</t>
  </si>
  <si>
    <t>合计</t>
  </si>
  <si>
    <t>翻转夹具</t>
  </si>
  <si>
    <t>方案</t>
  </si>
  <si>
    <t>通过</t>
  </si>
  <si>
    <t>周期</t>
  </si>
  <si>
    <t>30天</t>
  </si>
  <si>
    <t>35天</t>
  </si>
  <si>
    <t>竞标价格</t>
  </si>
  <si>
    <t>开发情况</t>
  </si>
  <si>
    <t>产品价格</t>
  </si>
  <si>
    <t>无</t>
  </si>
  <si>
    <t>开发周期</t>
  </si>
  <si>
    <r>
      <rPr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5天</t>
    </r>
  </si>
  <si>
    <t>年降情况</t>
  </si>
  <si>
    <t>结算方式</t>
  </si>
  <si>
    <r>
      <rPr>
        <sz val="10"/>
        <rFont val="宋体"/>
        <family val="3"/>
        <charset val="134"/>
      </rPr>
      <t>预付5</t>
    </r>
    <r>
      <rPr>
        <sz val="10"/>
        <rFont val="宋体"/>
        <family val="3"/>
        <charset val="134"/>
      </rPr>
      <t>0%，验收合格后支付40%，12个月后支付质保金10%。</t>
    </r>
  </si>
  <si>
    <t xml:space="preserve">
总经理
日期：
</t>
  </si>
  <si>
    <t xml:space="preserve">
采购工程师
日期：
</t>
  </si>
  <si>
    <t>焊胎名称</t>
  </si>
  <si>
    <t>焊胎编号</t>
  </si>
  <si>
    <t>焊胎数量</t>
  </si>
  <si>
    <t>未税价格</t>
  </si>
  <si>
    <t>未税合计</t>
  </si>
  <si>
    <t>增值税额</t>
  </si>
  <si>
    <t>焊胎价格</t>
    <phoneticPr fontId="10" type="noConversion"/>
  </si>
  <si>
    <t>3.1C新开焊胎，3.1项目简易焊接夹具无法满足产品一致性要求，需新制焊接夹具</t>
    <phoneticPr fontId="10" type="noConversion"/>
  </si>
  <si>
    <t xml:space="preserve">
副总裁
日期：</t>
    <phoneticPr fontId="10" type="noConversion"/>
  </si>
  <si>
    <t xml:space="preserve">
常务副总裁
日期：</t>
    <phoneticPr fontId="10" type="noConversion"/>
  </si>
  <si>
    <t xml:space="preserve">
财务总监
日期：</t>
    <phoneticPr fontId="10" type="noConversion"/>
  </si>
  <si>
    <t xml:space="preserve">
采购领导
日期：</t>
    <phoneticPr fontId="10" type="noConversion"/>
  </si>
  <si>
    <t>气控</t>
    <phoneticPr fontId="10" type="noConversion"/>
  </si>
  <si>
    <t>气控</t>
    <phoneticPr fontId="10" type="noConversion"/>
  </si>
  <si>
    <t>说明： 以上所有价格均为含税价格。</t>
    <phoneticPr fontId="10" type="noConversion"/>
  </si>
  <si>
    <t xml:space="preserve"> 定点德博，开发周期35天，定价10.5万。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</si>
</sst>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[Red]\(0\)"/>
    <numFmt numFmtId="177" formatCode="\¥#,##0;\¥\-#,##0"/>
    <numFmt numFmtId="178" formatCode="0_ "/>
    <numFmt numFmtId="179" formatCode="0.0000_ "/>
    <numFmt numFmtId="180" formatCode="\¥#,##0.00;\¥\-#,##0.00"/>
  </numFmts>
  <fonts count="20" x14ac:knownFonts="1">
    <font>
      <sz val="11"/>
      <color theme="1"/>
      <name val="等线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rgb="FF000000"/>
      <name val="Times New Roman"/>
      <family val="1"/>
    </font>
    <font>
      <sz val="10.5"/>
      <color rgb="FF000000"/>
      <name val="仿宋"/>
      <family val="3"/>
      <charset val="134"/>
    </font>
    <font>
      <sz val="10.5"/>
      <color rgb="FF000000"/>
      <name val="等线"/>
      <family val="3"/>
      <charset val="134"/>
    </font>
    <font>
      <sz val="11"/>
      <color rgb="FF000000"/>
      <name val="Times New Roman"/>
      <family val="1"/>
    </font>
    <font>
      <b/>
      <sz val="10.5"/>
      <color rgb="FF000000"/>
      <name val="仿宋"/>
      <family val="3"/>
      <charset val="134"/>
    </font>
    <font>
      <sz val="10"/>
      <color rgb="FF00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76" fontId="14" fillId="0" borderId="11" xfId="0" applyNumberFormat="1" applyFont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3" zoomScale="115" zoomScaleNormal="115" workbookViewId="0">
      <selection activeCell="C16" sqref="C16:N16"/>
    </sheetView>
  </sheetViews>
  <sheetFormatPr defaultColWidth="9" defaultRowHeight="14.25" x14ac:dyDescent="0.2"/>
  <cols>
    <col min="2" max="2" width="15.75" customWidth="1"/>
    <col min="3" max="3" width="23.25" customWidth="1"/>
    <col min="4" max="4" width="15.5" customWidth="1"/>
    <col min="5" max="5" width="4.625" customWidth="1"/>
    <col min="6" max="6" width="4.5" customWidth="1"/>
    <col min="7" max="7" width="8.25" customWidth="1"/>
    <col min="8" max="8" width="10.75" customWidth="1"/>
    <col min="9" max="9" width="8" customWidth="1"/>
    <col min="10" max="10" width="9.125" customWidth="1"/>
    <col min="11" max="11" width="10" customWidth="1"/>
    <col min="12" max="12" width="8.75" customWidth="1"/>
    <col min="13" max="13" width="10.25" customWidth="1"/>
    <col min="14" max="14" width="9.75" customWidth="1"/>
  </cols>
  <sheetData>
    <row r="1" spans="1:14" ht="22.5" x14ac:dyDescent="0.2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26.25" customHeight="1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58.5" customHeight="1" x14ac:dyDescent="0.2">
      <c r="A3" s="49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1"/>
    </row>
    <row r="4" spans="1:14" ht="14.25" customHeight="1" x14ac:dyDescent="0.2">
      <c r="A4" s="56" t="s">
        <v>3</v>
      </c>
      <c r="B4" s="57" t="s">
        <v>4</v>
      </c>
      <c r="C4" s="57" t="s">
        <v>5</v>
      </c>
      <c r="D4" s="57" t="s">
        <v>6</v>
      </c>
      <c r="E4" s="56" t="s">
        <v>7</v>
      </c>
      <c r="F4" s="54" t="s">
        <v>8</v>
      </c>
      <c r="G4" s="56" t="s">
        <v>9</v>
      </c>
      <c r="H4" s="54" t="s">
        <v>10</v>
      </c>
      <c r="I4" s="13" t="s">
        <v>11</v>
      </c>
      <c r="J4" s="13" t="s">
        <v>12</v>
      </c>
      <c r="K4" s="13" t="s">
        <v>13</v>
      </c>
      <c r="L4" s="2" t="s">
        <v>14</v>
      </c>
      <c r="M4" s="56" t="s">
        <v>15</v>
      </c>
      <c r="N4" s="56" t="s">
        <v>16</v>
      </c>
    </row>
    <row r="5" spans="1:14" ht="21" customHeight="1" x14ac:dyDescent="0.2">
      <c r="A5" s="56"/>
      <c r="B5" s="57"/>
      <c r="C5" s="57"/>
      <c r="D5" s="57"/>
      <c r="E5" s="56"/>
      <c r="F5" s="55"/>
      <c r="G5" s="56"/>
      <c r="H5" s="55"/>
      <c r="I5" s="2" t="s">
        <v>17</v>
      </c>
      <c r="J5" s="2" t="s">
        <v>17</v>
      </c>
      <c r="K5" s="2" t="s">
        <v>17</v>
      </c>
      <c r="L5" s="2" t="s">
        <v>18</v>
      </c>
      <c r="M5" s="56"/>
      <c r="N5" s="56"/>
    </row>
    <row r="6" spans="1:14" ht="33" customHeight="1" x14ac:dyDescent="0.2">
      <c r="A6" s="2">
        <v>1</v>
      </c>
      <c r="B6" s="1" t="s">
        <v>19</v>
      </c>
      <c r="C6" s="17" t="s">
        <v>20</v>
      </c>
      <c r="D6" s="1" t="s">
        <v>21</v>
      </c>
      <c r="E6" s="3" t="s">
        <v>22</v>
      </c>
      <c r="F6" s="3">
        <v>1</v>
      </c>
      <c r="G6" s="4">
        <v>0.13</v>
      </c>
      <c r="H6" s="14">
        <v>60000</v>
      </c>
      <c r="I6" s="14">
        <v>45000</v>
      </c>
      <c r="J6" s="14">
        <v>58000</v>
      </c>
      <c r="K6" s="15">
        <v>41300</v>
      </c>
      <c r="L6" s="8"/>
      <c r="M6" s="16" t="s">
        <v>11</v>
      </c>
      <c r="N6" s="16" t="s">
        <v>56</v>
      </c>
    </row>
    <row r="7" spans="1:14" ht="33" customHeight="1" x14ac:dyDescent="0.2">
      <c r="A7" s="2">
        <v>2</v>
      </c>
      <c r="B7" s="1" t="s">
        <v>19</v>
      </c>
      <c r="C7" s="17" t="s">
        <v>23</v>
      </c>
      <c r="D7" s="1" t="s">
        <v>24</v>
      </c>
      <c r="E7" s="3" t="s">
        <v>22</v>
      </c>
      <c r="F7" s="3">
        <v>1</v>
      </c>
      <c r="G7" s="4">
        <v>0.13</v>
      </c>
      <c r="H7" s="14">
        <v>60000</v>
      </c>
      <c r="I7" s="14">
        <v>73500</v>
      </c>
      <c r="J7" s="14">
        <v>62000</v>
      </c>
      <c r="K7" s="15">
        <v>71600</v>
      </c>
      <c r="L7" s="8"/>
      <c r="M7" s="16" t="s">
        <v>11</v>
      </c>
      <c r="N7" s="16" t="s">
        <v>57</v>
      </c>
    </row>
    <row r="8" spans="1:14" ht="33" customHeight="1" x14ac:dyDescent="0.2">
      <c r="A8" s="2">
        <v>3</v>
      </c>
      <c r="B8" s="1"/>
      <c r="C8" s="17" t="s">
        <v>25</v>
      </c>
      <c r="D8" s="1"/>
      <c r="E8" s="3" t="s">
        <v>22</v>
      </c>
      <c r="F8" s="3">
        <v>2</v>
      </c>
      <c r="G8" s="4">
        <v>0.13</v>
      </c>
      <c r="H8" s="14">
        <v>6000</v>
      </c>
      <c r="I8" s="14">
        <v>3000</v>
      </c>
      <c r="J8" s="14">
        <v>6000</v>
      </c>
      <c r="K8" s="14">
        <v>5800</v>
      </c>
      <c r="L8" s="8"/>
      <c r="M8" s="16" t="s">
        <v>11</v>
      </c>
      <c r="N8" s="2" t="s">
        <v>27</v>
      </c>
    </row>
    <row r="9" spans="1:14" ht="33" customHeight="1" x14ac:dyDescent="0.2">
      <c r="A9" s="5" t="s">
        <v>26</v>
      </c>
      <c r="B9" s="1"/>
      <c r="C9" s="17"/>
      <c r="D9" s="1"/>
      <c r="E9" s="3"/>
      <c r="F9" s="3"/>
      <c r="G9" s="4"/>
      <c r="H9" s="14">
        <f>SUM(H6:H8)+H8</f>
        <v>132000</v>
      </c>
      <c r="I9" s="14">
        <f>SUM(I6:I8)+I8</f>
        <v>124500</v>
      </c>
      <c r="J9" s="14">
        <f>SUM(J6:J8)+J8</f>
        <v>132000</v>
      </c>
      <c r="K9" s="14">
        <f>SUM(K6:K8)+K8</f>
        <v>124500</v>
      </c>
      <c r="L9" s="10"/>
      <c r="M9" s="9"/>
      <c r="N9" s="2"/>
    </row>
    <row r="10" spans="1:14" ht="33" customHeight="1" x14ac:dyDescent="0.2">
      <c r="A10" s="5" t="s">
        <v>28</v>
      </c>
      <c r="B10" s="1"/>
      <c r="C10" s="17"/>
      <c r="D10" s="1"/>
      <c r="E10" s="3"/>
      <c r="F10" s="3"/>
      <c r="G10" s="4"/>
      <c r="H10" s="18"/>
      <c r="I10" s="14" t="s">
        <v>29</v>
      </c>
      <c r="J10" s="14" t="s">
        <v>29</v>
      </c>
      <c r="K10" s="14" t="s">
        <v>29</v>
      </c>
      <c r="L10" s="11"/>
      <c r="M10" s="9"/>
      <c r="N10" s="5"/>
    </row>
    <row r="11" spans="1:14" ht="33" customHeight="1" x14ac:dyDescent="0.2">
      <c r="A11" s="5" t="s">
        <v>30</v>
      </c>
      <c r="B11" s="1"/>
      <c r="C11" s="17"/>
      <c r="D11" s="1"/>
      <c r="E11" s="3"/>
      <c r="F11" s="3"/>
      <c r="G11" s="4"/>
      <c r="H11" s="18"/>
      <c r="I11" s="19" t="s">
        <v>31</v>
      </c>
      <c r="J11" s="19" t="s">
        <v>32</v>
      </c>
      <c r="K11" s="19" t="s">
        <v>32</v>
      </c>
      <c r="L11" s="11"/>
      <c r="M11" s="9"/>
      <c r="N11" s="5"/>
    </row>
    <row r="12" spans="1:14" ht="21" customHeight="1" x14ac:dyDescent="0.2">
      <c r="A12" s="20" t="s">
        <v>33</v>
      </c>
      <c r="B12" s="20"/>
      <c r="C12" s="20"/>
      <c r="D12" s="20"/>
      <c r="E12" s="21"/>
      <c r="F12" s="21"/>
      <c r="G12" s="20"/>
      <c r="H12" s="20"/>
      <c r="I12" s="22">
        <v>124500</v>
      </c>
      <c r="J12" s="22">
        <v>128000</v>
      </c>
      <c r="K12" s="22">
        <v>105000</v>
      </c>
      <c r="L12" s="23"/>
      <c r="M12" s="12"/>
      <c r="N12" s="6"/>
    </row>
    <row r="13" spans="1:14" ht="21" customHeight="1" x14ac:dyDescent="0.2">
      <c r="A13" s="52" t="s">
        <v>58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</row>
    <row r="14" spans="1:14" ht="20.100000000000001" customHeight="1" x14ac:dyDescent="0.2">
      <c r="A14" s="7">
        <v>1</v>
      </c>
      <c r="B14" s="7" t="s">
        <v>34</v>
      </c>
      <c r="C14" s="39" t="s">
        <v>51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ht="20.100000000000001" customHeight="1" x14ac:dyDescent="0.2">
      <c r="A15" s="7">
        <v>2</v>
      </c>
      <c r="B15" s="7" t="s">
        <v>35</v>
      </c>
      <c r="C15" s="39" t="s">
        <v>36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 ht="20.100000000000001" customHeight="1" x14ac:dyDescent="0.2">
      <c r="A16" s="7">
        <v>3</v>
      </c>
      <c r="B16" s="7" t="s">
        <v>50</v>
      </c>
      <c r="C16" s="40" t="s">
        <v>59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</row>
    <row r="17" spans="1:14" ht="20.100000000000001" customHeight="1" x14ac:dyDescent="0.2">
      <c r="A17" s="7">
        <v>4</v>
      </c>
      <c r="B17" s="7" t="s">
        <v>37</v>
      </c>
      <c r="C17" s="43" t="s">
        <v>38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20.100000000000001" customHeight="1" x14ac:dyDescent="0.2">
      <c r="A18" s="7">
        <v>5</v>
      </c>
      <c r="B18" s="7" t="s">
        <v>39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 ht="20.100000000000001" customHeight="1" x14ac:dyDescent="0.2">
      <c r="A19" s="7">
        <v>6</v>
      </c>
      <c r="B19" s="7" t="s">
        <v>40</v>
      </c>
      <c r="C19" s="43" t="s">
        <v>41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1:14" ht="20.100000000000001" customHeight="1" x14ac:dyDescent="0.2">
      <c r="A20" s="7">
        <v>7</v>
      </c>
      <c r="B20" s="7" t="s">
        <v>16</v>
      </c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2"/>
    </row>
    <row r="21" spans="1:14" ht="76.5" customHeight="1" x14ac:dyDescent="0.2">
      <c r="A21" s="37" t="s">
        <v>42</v>
      </c>
      <c r="B21" s="38"/>
      <c r="C21" s="24" t="s">
        <v>52</v>
      </c>
      <c r="D21" s="44" t="s">
        <v>53</v>
      </c>
      <c r="E21" s="44"/>
      <c r="F21" s="44"/>
      <c r="G21" s="44" t="s">
        <v>54</v>
      </c>
      <c r="H21" s="44"/>
      <c r="I21" s="44"/>
      <c r="J21" s="44" t="s">
        <v>55</v>
      </c>
      <c r="K21" s="44"/>
      <c r="L21" s="44"/>
      <c r="M21" s="45" t="s">
        <v>43</v>
      </c>
      <c r="N21" s="45"/>
    </row>
  </sheetData>
  <mergeCells count="26">
    <mergeCell ref="A1:N1"/>
    <mergeCell ref="A2:N2"/>
    <mergeCell ref="A3:N3"/>
    <mergeCell ref="A13:N13"/>
    <mergeCell ref="C14:N14"/>
    <mergeCell ref="F4:F5"/>
    <mergeCell ref="G4:G5"/>
    <mergeCell ref="H4:H5"/>
    <mergeCell ref="M4:M5"/>
    <mergeCell ref="N4:N5"/>
    <mergeCell ref="A4:A5"/>
    <mergeCell ref="B4:B5"/>
    <mergeCell ref="C4:C5"/>
    <mergeCell ref="D4:D5"/>
    <mergeCell ref="E4:E5"/>
    <mergeCell ref="A21:B21"/>
    <mergeCell ref="C15:N15"/>
    <mergeCell ref="C16:N16"/>
    <mergeCell ref="C17:N17"/>
    <mergeCell ref="C18:N18"/>
    <mergeCell ref="C19:N19"/>
    <mergeCell ref="J21:L21"/>
    <mergeCell ref="G21:I21"/>
    <mergeCell ref="D21:F21"/>
    <mergeCell ref="C20:N20"/>
    <mergeCell ref="M21:N21"/>
  </mergeCells>
  <phoneticPr fontId="10" type="noConversion"/>
  <pageMargins left="0.70866141732283472" right="0.11811023622047245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E5" sqref="E5:H5"/>
    </sheetView>
  </sheetViews>
  <sheetFormatPr defaultColWidth="9" defaultRowHeight="14.25" x14ac:dyDescent="0.2"/>
  <cols>
    <col min="5" max="7" width="11.25" bestFit="1" customWidth="1"/>
  </cols>
  <sheetData>
    <row r="1" spans="1:9" ht="15" thickBot="1" x14ac:dyDescent="0.25">
      <c r="A1" s="25" t="s">
        <v>3</v>
      </c>
      <c r="B1" s="26" t="s">
        <v>44</v>
      </c>
      <c r="C1" s="26" t="s">
        <v>45</v>
      </c>
      <c r="D1" s="26" t="s">
        <v>46</v>
      </c>
      <c r="E1" s="26" t="s">
        <v>47</v>
      </c>
      <c r="F1" s="26" t="s">
        <v>48</v>
      </c>
      <c r="G1" s="26" t="s">
        <v>49</v>
      </c>
      <c r="H1" s="26" t="s">
        <v>17</v>
      </c>
      <c r="I1" s="27" t="s">
        <v>16</v>
      </c>
    </row>
    <row r="2" spans="1:9" ht="30.75" thickBot="1" x14ac:dyDescent="0.25">
      <c r="A2" s="28">
        <v>1</v>
      </c>
      <c r="B2" s="29" t="s">
        <v>20</v>
      </c>
      <c r="C2" s="30" t="s">
        <v>21</v>
      </c>
      <c r="D2" s="31">
        <v>1</v>
      </c>
      <c r="E2" s="35">
        <f>H2/D2/1.13</f>
        <v>39823.008849557526</v>
      </c>
      <c r="F2" s="35">
        <f>E2*D2</f>
        <v>39823.008849557526</v>
      </c>
      <c r="G2" s="36">
        <f>F2*0.13</f>
        <v>5176.9911504424781</v>
      </c>
      <c r="H2" s="8">
        <v>45000</v>
      </c>
      <c r="I2" s="32"/>
    </row>
    <row r="3" spans="1:9" ht="30.75" thickBot="1" x14ac:dyDescent="0.25">
      <c r="A3" s="28">
        <v>2</v>
      </c>
      <c r="B3" s="29" t="s">
        <v>23</v>
      </c>
      <c r="C3" s="30" t="s">
        <v>24</v>
      </c>
      <c r="D3" s="31">
        <v>1</v>
      </c>
      <c r="E3" s="35">
        <f t="shared" ref="E3:E4" si="0">H3/D3/1.13</f>
        <v>39823.008849557526</v>
      </c>
      <c r="F3" s="35">
        <f t="shared" ref="F3:F4" si="1">E3*D3</f>
        <v>39823.008849557526</v>
      </c>
      <c r="G3" s="36">
        <f t="shared" ref="G3:G4" si="2">F3*0.13</f>
        <v>5176.9911504424781</v>
      </c>
      <c r="H3" s="8">
        <v>45000</v>
      </c>
      <c r="I3" s="32"/>
    </row>
    <row r="4" spans="1:9" ht="15" thickBot="1" x14ac:dyDescent="0.25">
      <c r="A4" s="28">
        <v>3</v>
      </c>
      <c r="B4" s="29" t="s">
        <v>25</v>
      </c>
      <c r="C4" s="31"/>
      <c r="D4" s="31">
        <v>2</v>
      </c>
      <c r="E4" s="35">
        <f t="shared" si="0"/>
        <v>2654.8672566371683</v>
      </c>
      <c r="F4" s="35">
        <f t="shared" si="1"/>
        <v>5309.7345132743367</v>
      </c>
      <c r="G4" s="36">
        <f t="shared" si="2"/>
        <v>690.26548672566378</v>
      </c>
      <c r="H4" s="8">
        <v>6000</v>
      </c>
      <c r="I4" s="32"/>
    </row>
    <row r="5" spans="1:9" ht="15" thickBot="1" x14ac:dyDescent="0.25">
      <c r="A5" s="58" t="s">
        <v>26</v>
      </c>
      <c r="B5" s="59"/>
      <c r="C5" s="33"/>
      <c r="D5" s="33"/>
      <c r="E5" s="34">
        <f t="shared" ref="E5:G5" si="3">SUM(E2:E4)</f>
        <v>82300.884955752219</v>
      </c>
      <c r="F5" s="34">
        <f t="shared" si="3"/>
        <v>84955.752212389387</v>
      </c>
      <c r="G5" s="34">
        <f t="shared" si="3"/>
        <v>11044.24778761062</v>
      </c>
      <c r="H5" s="34">
        <f>SUM(H2:H4)</f>
        <v>96000</v>
      </c>
      <c r="I5" s="32"/>
    </row>
  </sheetData>
  <mergeCells count="1">
    <mergeCell ref="A5:B5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2024-08-20T08:22:59Z</cp:lastPrinted>
  <dcterms:created xsi:type="dcterms:W3CDTF">2023-08-14T00:34:00Z</dcterms:created>
  <dcterms:modified xsi:type="dcterms:W3CDTF">2024-08-21T05:37:59Z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2EB2ADC63A9D4DF18FA693521088EFA1_12</vt:lpwstr>
  </property>
  <property fmtid="{D5CDD505-2E9C-101B-9397-08002B2CF9AE}" pid="3" name="KSOProductBuildVer">
    <vt:lpwstr>2052-12.1.0.16120</vt:lpwstr>
  </property>
</Properties>
</file>