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60" firstSheet="1" activeTab="1"/>
  </bookViews>
  <sheets>
    <sheet name="KING" sheetId="9" state="veryHidden" r:id="rId1"/>
    <sheet name="采购明细" sheetId="18" r:id="rId2"/>
    <sheet name="Sheet1" sheetId="19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SF1756">[12]总表!#REF!</definedName>
    <definedName name="工作日">{"星期一","星期二","星期三","星期四","星期五","星期六","星期日"}</definedName>
    <definedName name="日">{0,1,2,3,4,5,6}</definedName>
    <definedName name="月">{"1月","2月","3月","4月","5月","6月","7月","8月","9月","10月","11月","12月"}</definedName>
    <definedName name="Exch">#REF!</definedName>
    <definedName name="PIECE_PRICE">#REF!</definedName>
    <definedName name="PLC">[13]DATASET!$K$2:$K$916</definedName>
    <definedName name="TOOLING">#REF!</definedName>
    <definedName name="切片器_物料类别">#N/A</definedName>
    <definedName name="Build1">#REF!</definedName>
    <definedName name="Build2">#REF!</definedName>
    <definedName name="Build3">#REF!</definedName>
    <definedName name="Build4">#REF!</definedName>
    <definedName name="Build5">#REF!</definedName>
    <definedName name="Chassis">"Check Box 21"</definedName>
    <definedName name="Locations">#REF!</definedName>
    <definedName name="ModelYear">#REF!</definedName>
    <definedName name="PartName">#REF!</definedName>
    <definedName name="PartNumber">#REF!</definedName>
    <definedName name="Program">#REF!</definedName>
    <definedName name="ReviewDate">#REF!</definedName>
    <definedName name="RR">#REF!</definedName>
    <definedName name="SC">#REF!</definedName>
    <definedName name="SOP">#REF!</definedName>
    <definedName name="SPR">#REF!</definedName>
    <definedName name="Status">#REF!</definedName>
    <definedName name="SuppCode">#REF!</definedName>
    <definedName name="SuppLocation">#REF!</definedName>
    <definedName name="SuppName">#REF!</definedName>
    <definedName name="Type">#REF!</definedName>
    <definedName name="WERS">#REF!</definedName>
    <definedName name="Activity">'[14]Ellesmere Port (08)'!$L$8</definedName>
    <definedName name="CNO">"Knapp 1"</definedName>
    <definedName name="daf" hidden="1">#REF!</definedName>
    <definedName name="Database" hidden="1">#REF!</definedName>
    <definedName name="DDD">#REF!</definedName>
    <definedName name="Delivered">'[14]Ellesmere Port (08)'!$L$56</definedName>
    <definedName name="dsa">#REF!</definedName>
    <definedName name="Fault_monitor">'[14]Ellesmere Port (08)'!$L$34</definedName>
    <definedName name="FDAG">#REF!</definedName>
    <definedName name="FSA">#REF!</definedName>
    <definedName name="FSDA" hidden="1">#REF!</definedName>
    <definedName name="Graph_pareto">'[14]Ellesmere Port (08)'!$B$33</definedName>
    <definedName name="Graph_trend">'[14]Ellesmere Port (08)'!$B$7</definedName>
    <definedName name="HTML_CodePage" hidden="1">1252</definedName>
    <definedName name="HTML_Control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P___FMEA___Failure_Mode_and_Effect_Analysis">#REF!</definedName>
    <definedName name="PMDS">#REF!</definedName>
    <definedName name="SDGAWE">#REF!</definedName>
    <definedName name="sss">#REF!</definedName>
    <definedName name="summarymonth">#REF!</definedName>
    <definedName name="Target">'[14]Ellesmere Port (08)'!$B$61</definedName>
    <definedName name="Tekst8">#REF!</definedName>
    <definedName name="Desc">#REF!</definedName>
    <definedName name="ID号">[16]D.性能试验!$O$3</definedName>
    <definedName name="Trim">'[15]Data sheet'!$D$11:$D$20</definedName>
    <definedName name="编制">[16]D.性能试验!$O$4</definedName>
    <definedName name="编制日期">[16]D.性能试验!$P$4</definedName>
    <definedName name="会签_1">[16]D.性能试验!$I$4</definedName>
    <definedName name="会签_10">[16]D.性能试验!$L$5</definedName>
    <definedName name="会签_11">[16]D.性能试验!$M$5</definedName>
    <definedName name="会签_12">[16]D.性能试验!#REF!</definedName>
    <definedName name="会签_13">[16]D.性能试验!#REF!</definedName>
    <definedName name="会签_14">[16]D.性能试验!#REF!</definedName>
    <definedName name="会签_15">[16]D.性能试验!#REF!</definedName>
    <definedName name="会签_16">[16]D.性能试验!#REF!</definedName>
    <definedName name="会签_17">[16]D.性能试验!#REF!</definedName>
    <definedName name="会签_2">[16]D.性能试验!$J$4</definedName>
    <definedName name="会签_3">[16]D.性能试验!$K$4</definedName>
    <definedName name="会签_4">[16]D.性能试验!$L$4</definedName>
    <definedName name="会签_5">[16]D.性能试验!$M$4</definedName>
    <definedName name="会签_6">[16]D.性能试验!$H$5</definedName>
    <definedName name="会签_7">[16]D.性能试验!$I$5</definedName>
    <definedName name="会签_8">[16]D.性能试验!$J$5</definedName>
    <definedName name="会签_9">[16]D.性能试验!$K$5</definedName>
    <definedName name="批准">[16]D.性能试验!$O$6</definedName>
    <definedName name="批准日期">[16]D.性能试验!$P$6</definedName>
    <definedName name="审核">[16]D.性能试验!$O$5</definedName>
    <definedName name="审核日期">[16]D.性能试验!$P$5</definedName>
    <definedName name="项目代码">[16]D.性能试验!$C$4</definedName>
    <definedName name="最后会签节点日期">[16]D.性能试验!$G$6</definedName>
    <definedName name="最后节点会签日期">[16]D.性能试验!#REF!</definedName>
    <definedName name="Calendar10Month">#REF!</definedName>
    <definedName name="Calendar10MonthOption">MATCH(Calendar10Month,月,0)</definedName>
    <definedName name="Calendar10Year">#REF!</definedName>
    <definedName name="Calendar11Month">#REF!</definedName>
    <definedName name="Calendar11MonthOption">MATCH(Calendar11Month,月,0)</definedName>
    <definedName name="Calendar11Year">#REF!</definedName>
    <definedName name="Calendar12Month">#REF!</definedName>
    <definedName name="Calendar12MonthOption">MATCH(Calendar12Month,月,0)</definedName>
    <definedName name="Calendar12Year">#REF!</definedName>
    <definedName name="Calendar1Month">#REF!</definedName>
    <definedName name="Calendar1MonthOption">MATCH(Calendar1Month,月,0)</definedName>
    <definedName name="Calendar1Year">#REF!</definedName>
    <definedName name="Calendar2Month">#REF!</definedName>
    <definedName name="Calendar2MonthOption">MATCH(Calendar2Month,月,0)</definedName>
    <definedName name="Calendar2Year">#REF!</definedName>
    <definedName name="Calendar3Month">#REF!</definedName>
    <definedName name="Calendar3MonthOption">MATCH(Calendar3Month,月,0)</definedName>
    <definedName name="Calendar3Year">#REF!</definedName>
    <definedName name="Calendar4Month">#REF!</definedName>
    <definedName name="Calendar4MonthOption">MATCH(Calendar4Month,月,0)</definedName>
    <definedName name="Calendar4Year">#REF!</definedName>
    <definedName name="Calendar5Month">#REF!</definedName>
    <definedName name="Calendar5MonthOption">MATCH(Calendar5Month,月,0)</definedName>
    <definedName name="Calendar5Year">#REF!</definedName>
    <definedName name="Calendar6Month">#REF!</definedName>
    <definedName name="Calendar6MonthOption">MATCH(Calendar6Month,月,0)</definedName>
    <definedName name="Calendar6Year">#REF!</definedName>
    <definedName name="Calendar7Month">#REF!</definedName>
    <definedName name="Calendar7MonthOption">MATCH(Calendar7Month,月,0)</definedName>
    <definedName name="Calendar7Year">#REF!</definedName>
    <definedName name="Calendar8Month">#REF!</definedName>
    <definedName name="Calendar8MonthOption">MATCH(Calendar8Month,月,0)</definedName>
    <definedName name="Calendar8Year">#REF!</definedName>
    <definedName name="Calendar9Month">#REF!</definedName>
    <definedName name="Calendar9MonthOption">MATCH(Calendar9Month,月,0)</definedName>
    <definedName name="Calendar9Year">#REF!</definedName>
    <definedName name="WeekdayOption">MATCH(WeekStart,工作日,0)+10</definedName>
    <definedName name="WeekStart">#REF!</definedName>
    <definedName name="WeekStartValue">IF(WeekStart="星期一",2,1)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<sst xmlns="http://schemas.openxmlformats.org/spreadsheetml/2006/main" count="120" uniqueCount="69">
  <si>
    <t>H6卧铺项目-上线塑料筐-采购明细</t>
  </si>
  <si>
    <t>H6卧铺项目-斜面物料架-采购明细</t>
  </si>
  <si>
    <t>零件名称</t>
  </si>
  <si>
    <t>规格</t>
  </si>
  <si>
    <t>尺寸</t>
  </si>
  <si>
    <t>颜色</t>
  </si>
  <si>
    <t>图示</t>
  </si>
  <si>
    <t>采购数量</t>
  </si>
  <si>
    <t>预估单价</t>
  </si>
  <si>
    <t>价格</t>
  </si>
  <si>
    <t>名称</t>
  </si>
  <si>
    <t>图片</t>
  </si>
  <si>
    <t>单个物料架需求数量</t>
  </si>
  <si>
    <t>物料架制作数量</t>
  </si>
  <si>
    <t>需求采购总数</t>
  </si>
  <si>
    <t>线边物料盒</t>
  </si>
  <si>
    <t>X1号</t>
  </si>
  <si>
    <t>180*120*80</t>
  </si>
  <si>
    <t>蓝色</t>
  </si>
  <si>
    <t>易立管</t>
  </si>
  <si>
    <t>￠28*1.2mm(白色)</t>
  </si>
  <si>
    <t>19m</t>
  </si>
  <si>
    <t>红色</t>
  </si>
  <si>
    <t>两管连接件</t>
  </si>
  <si>
    <t>HJ-1（含螺栓）</t>
  </si>
  <si>
    <t>50套</t>
  </si>
  <si>
    <t>塑料筐</t>
  </si>
  <si>
    <t>EU2311</t>
  </si>
  <si>
    <t>300*200*120</t>
  </si>
  <si>
    <t>三管连接件</t>
  </si>
  <si>
    <t>HJ-2（含螺栓）</t>
  </si>
  <si>
    <t>4套</t>
  </si>
  <si>
    <t>EU4311</t>
  </si>
  <si>
    <t>400*300*120</t>
  </si>
  <si>
    <t>可调节脚杯</t>
  </si>
  <si>
    <t>MB-1</t>
  </si>
  <si>
    <t>EU4611</t>
  </si>
  <si>
    <t>600*400*120</t>
  </si>
  <si>
    <t>普通黑色顶盖</t>
  </si>
  <si>
    <t>CP-B</t>
  </si>
  <si>
    <t>6个</t>
  </si>
  <si>
    <t>EU4622</t>
  </si>
  <si>
    <t>600*400*230</t>
  </si>
  <si>
    <t>内六角螺丝</t>
  </si>
  <si>
    <t>M6*25mm</t>
  </si>
  <si>
    <t>58套</t>
  </si>
  <si>
    <t>EU4633</t>
  </si>
  <si>
    <t>600*400*340</t>
  </si>
  <si>
    <t>亚克力板</t>
  </si>
  <si>
    <t>870mm*450mm
厚3mm，橙色</t>
  </si>
  <si>
    <t>1块</t>
  </si>
  <si>
    <t>800*600*340</t>
  </si>
  <si>
    <t>轴承组装总成-内衬</t>
  </si>
  <si>
    <t>蓝色中空板+黄色绒布，尺寸见图纸</t>
  </si>
  <si>
    <t>角连接件1-内衬</t>
  </si>
  <si>
    <t>地板锁固定支架和地锁-内衬</t>
  </si>
  <si>
    <t>角连接件2-内衬</t>
  </si>
  <si>
    <t>卧铺锁止盒总成
-内衬</t>
  </si>
  <si>
    <t>15个斜面物料架</t>
  </si>
  <si>
    <t>HJ-1</t>
  </si>
  <si>
    <t>黑色</t>
  </si>
  <si>
    <t>HJ-2</t>
  </si>
  <si>
    <t>FT-W</t>
  </si>
  <si>
    <t>易立管Φ28*1.2*330</t>
  </si>
  <si>
    <t>白色</t>
  </si>
  <si>
    <t>易立管Φ28*1.2*610</t>
  </si>
  <si>
    <t>易立管Φ28*1.2*290</t>
  </si>
  <si>
    <t>易立管Φ28*1.2*350</t>
  </si>
  <si>
    <t>易立管Φ28*1.2*480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</si>
</sst>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Border="0" applyProtection="0">
      <alignment vertical="center"/>
    </xf>
    <xf numFmtId="0" fontId="4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>
      <alignment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差_KING" xfId="53"/>
    <cellStyle name="常规 2 2 2" xfId="54"/>
    <cellStyle name="BOM_Level_Below3 4" xfId="55"/>
    <cellStyle name="BOM_Level_Below3 3 5" xfId="56"/>
    <cellStyle name="常规 2 2" xfId="57"/>
    <cellStyle name="常规 10" xfId="58"/>
    <cellStyle name="BOM_Level_1" xfId="59"/>
    <cellStyle name="RowLevel_1" xfId="60"/>
    <cellStyle name="常规 2" xfId="61"/>
    <cellStyle name="常规 3" xfId="62"/>
    <cellStyle name="好_KING" xfId="63"/>
    <cellStyle name="样式 1" xfId="6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120015</xdr:colOff>
      <xdr:row>3</xdr:row>
      <xdr:rowOff>62865</xdr:rowOff>
    </xdr:from>
    <xdr:to>
      <xdr:col>5</xdr:col>
      <xdr:colOff>600075</xdr:colOff>
      <xdr:row>3</xdr:row>
      <xdr:rowOff>542925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1965" y="1631315"/>
          <a:ext cx="480060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6</xdr:row>
      <xdr:rowOff>52070</xdr:rowOff>
    </xdr:from>
    <xdr:to>
      <xdr:col>5</xdr:col>
      <xdr:colOff>590550</xdr:colOff>
      <xdr:row>6</xdr:row>
      <xdr:rowOff>590550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9575" y="3525520"/>
          <a:ext cx="54292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5</xdr:row>
      <xdr:rowOff>57785</xdr:rowOff>
    </xdr:from>
    <xdr:to>
      <xdr:col>5</xdr:col>
      <xdr:colOff>600075</xdr:colOff>
      <xdr:row>5</xdr:row>
      <xdr:rowOff>571500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7675" y="2896235"/>
          <a:ext cx="514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90170</xdr:colOff>
      <xdr:row>4</xdr:row>
      <xdr:rowOff>43815</xdr:rowOff>
    </xdr:from>
    <xdr:to>
      <xdr:col>5</xdr:col>
      <xdr:colOff>600075</xdr:colOff>
      <xdr:row>4</xdr:row>
      <xdr:rowOff>552450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62120" y="2247265"/>
          <a:ext cx="50990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66040</xdr:colOff>
      <xdr:row>7</xdr:row>
      <xdr:rowOff>74295</xdr:rowOff>
    </xdr:from>
    <xdr:to>
      <xdr:col>5</xdr:col>
      <xdr:colOff>523875</xdr:colOff>
      <xdr:row>7</xdr:row>
      <xdr:rowOff>527050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37990" y="4182745"/>
          <a:ext cx="45783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11</xdr:row>
      <xdr:rowOff>100965</xdr:rowOff>
    </xdr:from>
    <xdr:to>
      <xdr:col>5</xdr:col>
      <xdr:colOff>666750</xdr:colOff>
      <xdr:row>11</xdr:row>
      <xdr:rowOff>539750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749415"/>
          <a:ext cx="56261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12</xdr:row>
      <xdr:rowOff>100965</xdr:rowOff>
    </xdr:from>
    <xdr:to>
      <xdr:col>5</xdr:col>
      <xdr:colOff>666750</xdr:colOff>
      <xdr:row>12</xdr:row>
      <xdr:rowOff>539750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7384415"/>
          <a:ext cx="56261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13</xdr:row>
      <xdr:rowOff>100965</xdr:rowOff>
    </xdr:from>
    <xdr:to>
      <xdr:col>5</xdr:col>
      <xdr:colOff>666750</xdr:colOff>
      <xdr:row>13</xdr:row>
      <xdr:rowOff>539750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8019415"/>
          <a:ext cx="56261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14</xdr:row>
      <xdr:rowOff>100965</xdr:rowOff>
    </xdr:from>
    <xdr:to>
      <xdr:col>5</xdr:col>
      <xdr:colOff>666750</xdr:colOff>
      <xdr:row>14</xdr:row>
      <xdr:rowOff>539750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8654415"/>
          <a:ext cx="56261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85090</xdr:colOff>
      <xdr:row>8</xdr:row>
      <xdr:rowOff>43815</xdr:rowOff>
    </xdr:from>
    <xdr:to>
      <xdr:col>5</xdr:col>
      <xdr:colOff>571500</xdr:colOff>
      <xdr:row>8</xdr:row>
      <xdr:rowOff>524510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57040" y="4787265"/>
          <a:ext cx="48641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9</xdr:row>
      <xdr:rowOff>67310</xdr:rowOff>
    </xdr:from>
    <xdr:to>
      <xdr:col>5</xdr:col>
      <xdr:colOff>600075</xdr:colOff>
      <xdr:row>9</xdr:row>
      <xdr:rowOff>571500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57675" y="5445760"/>
          <a:ext cx="514350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63500</xdr:colOff>
      <xdr:row>10</xdr:row>
      <xdr:rowOff>62865</xdr:rowOff>
    </xdr:from>
    <xdr:to>
      <xdr:col>5</xdr:col>
      <xdr:colOff>561975</xdr:colOff>
      <xdr:row>10</xdr:row>
      <xdr:rowOff>555625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35450" y="6076315"/>
          <a:ext cx="49847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95250</xdr:colOff>
      <xdr:row>3</xdr:row>
      <xdr:rowOff>21590</xdr:rowOff>
    </xdr:from>
    <xdr:to>
      <xdr:col>12</xdr:col>
      <xdr:colOff>1398905</xdr:colOff>
      <xdr:row>3</xdr:row>
      <xdr:rowOff>586105</xdr:rowOff>
    </xdr:to>
    <xdr:pic>
      <xdr:nvPicPr>
        <xdr:cNvPr id="24" name="Picture 44" descr="普通白色精益管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239375" y="1590040"/>
          <a:ext cx="130365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95250</xdr:colOff>
      <xdr:row>4</xdr:row>
      <xdr:rowOff>0</xdr:rowOff>
    </xdr:from>
    <xdr:to>
      <xdr:col>12</xdr:col>
      <xdr:colOff>1434465</xdr:colOff>
      <xdr:row>4</xdr:row>
      <xdr:rowOff>590550</xdr:rowOff>
    </xdr:to>
    <xdr:pic>
      <xdr:nvPicPr>
        <xdr:cNvPr id="25" name="Picture 111" descr="HJ-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39375" y="2203450"/>
          <a:ext cx="133921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57150</xdr:colOff>
      <xdr:row>5</xdr:row>
      <xdr:rowOff>0</xdr:rowOff>
    </xdr:from>
    <xdr:to>
      <xdr:col>12</xdr:col>
      <xdr:colOff>1456690</xdr:colOff>
      <xdr:row>5</xdr:row>
      <xdr:rowOff>588010</xdr:rowOff>
    </xdr:to>
    <xdr:pic>
      <xdr:nvPicPr>
        <xdr:cNvPr id="26" name="Picture 112" descr="-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01275" y="2838450"/>
          <a:ext cx="139954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1449070</xdr:colOff>
      <xdr:row>6</xdr:row>
      <xdr:rowOff>614680</xdr:rowOff>
    </xdr:to>
    <xdr:pic>
      <xdr:nvPicPr>
        <xdr:cNvPr id="27" name="Picture 73"/>
        <xdr:cNvPicPr>
          <a:picLocks noChangeAspect="1"/>
        </xdr:cNvPicPr>
      </xdr:nvPicPr>
      <xdr:blipFill>
        <a:blip r:embed="rId13"/>
        <a:srcRect l="75937" t="23375" r="5704" b="60750"/>
        <a:stretch>
          <a:fillRect/>
        </a:stretch>
      </xdr:blipFill>
      <xdr:spPr>
        <a:xfrm>
          <a:off x="10144125" y="3473450"/>
          <a:ext cx="1449070" cy="61468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12</xdr:col>
      <xdr:colOff>76200</xdr:colOff>
      <xdr:row>7</xdr:row>
      <xdr:rowOff>47625</xdr:rowOff>
    </xdr:from>
    <xdr:to>
      <xdr:col>12</xdr:col>
      <xdr:colOff>1445895</xdr:colOff>
      <xdr:row>7</xdr:row>
      <xdr:rowOff>542925</xdr:rowOff>
    </xdr:to>
    <xdr:grpSp>
      <xdr:nvGrpSpPr>
        <xdr:cNvPr id="28" name="Group 69"/>
        <xdr:cNvGrpSpPr/>
      </xdr:nvGrpSpPr>
      <xdr:grpSpPr>
        <a:xfrm>
          <a:off x="10220325" y="4156075"/>
          <a:ext cx="1369695" cy="495300"/>
          <a:chOff x="792" y="286"/>
          <a:chExt cx="303" cy="122"/>
        </a:xfrm>
      </xdr:grpSpPr>
      <xdr:pic>
        <xdr:nvPicPr>
          <xdr:cNvPr id="29" name="Picture 70"/>
          <xdr:cNvPicPr>
            <a:picLocks noChangeAspect="1"/>
          </xdr:cNvPicPr>
        </xdr:nvPicPr>
        <xdr:blipFill>
          <a:blip r:embed="rId14"/>
          <a:srcRect l="30391" t="35751" r="57968" b="48999"/>
          <a:stretch>
            <a:fillRect/>
          </a:stretch>
        </xdr:blipFill>
        <xdr:spPr>
          <a:xfrm>
            <a:off x="946" y="286"/>
            <a:ext cx="149" cy="122"/>
          </a:xfrm>
          <a:prstGeom prst="rect">
            <a:avLst/>
          </a:prstGeom>
          <a:noFill/>
          <a:ln w="1">
            <a:noFill/>
          </a:ln>
        </xdr:spPr>
      </xdr:pic>
      <xdr:pic>
        <xdr:nvPicPr>
          <xdr:cNvPr id="30" name="Picture 71"/>
          <xdr:cNvPicPr>
            <a:picLocks noChangeAspect="1"/>
          </xdr:cNvPicPr>
        </xdr:nvPicPr>
        <xdr:blipFill>
          <a:blip r:embed="rId14"/>
          <a:srcRect l="16719" t="35751" r="71249" b="48999"/>
          <a:stretch>
            <a:fillRect/>
          </a:stretch>
        </xdr:blipFill>
        <xdr:spPr>
          <a:xfrm>
            <a:off x="792" y="286"/>
            <a:ext cx="154" cy="122"/>
          </a:xfrm>
          <a:prstGeom prst="rect">
            <a:avLst/>
          </a:prstGeom>
          <a:noFill/>
          <a:ln w="1">
            <a:noFill/>
          </a:ln>
        </xdr:spPr>
      </xdr:pic>
    </xdr:grpSp>
    <xdr:clientData/>
  </xdr:twoCellAnchor>
  <xdr:twoCellAnchor editAs="oneCell">
    <xdr:from>
      <xdr:col>12</xdr:col>
      <xdr:colOff>85090</xdr:colOff>
      <xdr:row>8</xdr:row>
      <xdr:rowOff>28575</xdr:rowOff>
    </xdr:from>
    <xdr:to>
      <xdr:col>12</xdr:col>
      <xdr:colOff>1334770</xdr:colOff>
      <xdr:row>8</xdr:row>
      <xdr:rowOff>574040</xdr:rowOff>
    </xdr:to>
    <xdr:pic>
      <xdr:nvPicPr>
        <xdr:cNvPr id="31" name="Picture 53"/>
        <xdr:cNvPicPr>
          <a:picLocks noChangeAspect="1"/>
        </xdr:cNvPicPr>
      </xdr:nvPicPr>
      <xdr:blipFill>
        <a:blip r:embed="rId15"/>
        <a:srcRect l="12668" r="7277"/>
        <a:stretch>
          <a:fillRect/>
        </a:stretch>
      </xdr:blipFill>
      <xdr:spPr>
        <a:xfrm>
          <a:off x="10229215" y="4772025"/>
          <a:ext cx="1249680" cy="5454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12</xdr:col>
      <xdr:colOff>248285</xdr:colOff>
      <xdr:row>9</xdr:row>
      <xdr:rowOff>59690</xdr:rowOff>
    </xdr:from>
    <xdr:to>
      <xdr:col>12</xdr:col>
      <xdr:colOff>1131570</xdr:colOff>
      <xdr:row>9</xdr:row>
      <xdr:rowOff>542925</xdr:rowOff>
    </xdr:to>
    <xdr:pic>
      <xdr:nvPicPr>
        <xdr:cNvPr id="32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-5400000">
          <a:off x="10592435" y="5238115"/>
          <a:ext cx="483235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104140</xdr:colOff>
      <xdr:row>15</xdr:row>
      <xdr:rowOff>100965</xdr:rowOff>
    </xdr:from>
    <xdr:to>
      <xdr:col>5</xdr:col>
      <xdr:colOff>666750</xdr:colOff>
      <xdr:row>15</xdr:row>
      <xdr:rowOff>539750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9289415"/>
          <a:ext cx="562610" cy="438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6\shared\t&#25216;&#26415;&#26412;&#37096;\&#39033;&#30446;&#19968;&#37096;\&#36710;&#22411;\&#26126;&#32454;&#34920;&#36716;&#25442;\TG1\EBOM_BC301Z&#25972;&#36710;&#35774;&#35745;-&#26126;&#32454;&#34920;_V6._1.2_100306-TG1&#26356;&#25913;&#2925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ka-portal\Maier%20Info\G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syu.CORPLEAR\Local%20Settings\Temporary%20Internet%20Files\OLKC2\CD345%20Rear%20PV%20China%20Customer%20GT060424%20from%20Adri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2-&#21253;&#35013;\12-3.1&#24179;&#21488;-&#21253;&#35013;\3.1&#24179;&#21488;-&#24213;&#24231;&#27169;&#22359;&#21270;-&#21253;&#35013;&#2816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BOM Format"/>
      <sheetName val="VPPS"/>
      <sheetName val="PLC"/>
      <sheetName val="PartName"/>
      <sheetName val="DATASET"/>
      <sheetName val="油辅料"/>
      <sheetName val="件号对照表"/>
      <sheetName val="统计表"/>
      <sheetName val="皮卡采购计划表"/>
      <sheetName val="班组长以上岗位技岗匹配率计划与执行统计表"/>
      <sheetName val="连接源-请不要修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M Overall-plants"/>
      <sheetName val="GM Overall-parts"/>
      <sheetName val="Russelsheim (01)"/>
      <sheetName val="Bochum (02)"/>
      <sheetName val="Zaragoza (04)"/>
      <sheetName val="Antwerp (05)"/>
      <sheetName val="Eisenach (06)"/>
      <sheetName val="Luton (07)"/>
      <sheetName val="Ellesmere Port (08)"/>
      <sheetName val="Nedcar"/>
      <sheetName val="GM-part number (1)"/>
      <sheetName val="GM-part number (2)"/>
      <sheetName val="GM-plant (1)"/>
      <sheetName val="GM-plant (2)"/>
      <sheetName val="GM_Overall-plants"/>
      <sheetName val="GM_Overall-parts"/>
      <sheetName val="Russelsheim_(01)"/>
      <sheetName val="Bochum_(02)"/>
      <sheetName val="Zaragoza_(04)"/>
      <sheetName val="Antwerp_(05)"/>
      <sheetName val="Eisenach_(06)"/>
      <sheetName val="Luton_(07)"/>
      <sheetName val="Ellesmere_Port_(08)"/>
      <sheetName val="GM-part_number_(1)"/>
      <sheetName val="GM-part_number_(2)"/>
      <sheetName val="GM-plant_(1)"/>
      <sheetName val="GM-plan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rogramme"/>
      <sheetName val="Data sheet"/>
      <sheetName val="CD345 Rear Seat PV Pla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包装清单"/>
      <sheetName val="D.性能试验"/>
      <sheetName val="G1.APQP过程文件"/>
      <sheetName val="考核标准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17"/>
  <sheetViews>
    <sheetView tabSelected="1" zoomScale="130" zoomScaleNormal="130" topLeftCell="A13" workbookViewId="0">
      <selection activeCell="D17" sqref="D17"/>
    </sheetView>
  </sheetViews>
  <sheetFormatPr defaultColWidth="9" defaultRowHeight="13.5"/>
  <cols>
    <col min="1" max="1" width="4.625" customWidth="1"/>
    <col min="2" max="2" width="18" style="4" customWidth="1"/>
    <col min="4" max="4" width="14.125" customWidth="1"/>
    <col min="6" max="6" width="10.625" customWidth="1"/>
    <col min="8" max="9" width="10.625" customWidth="1"/>
    <col min="10" max="10" width="3.875" customWidth="1"/>
    <col min="11" max="11" width="14" style="4" customWidth="1"/>
    <col min="12" max="13" width="19.625" customWidth="1"/>
    <col min="14" max="16" width="12.625" customWidth="1"/>
    <col min="17" max="18" width="10.625" customWidth="1"/>
    <col min="19" max="19" width="4.25" customWidth="1"/>
  </cols>
  <sheetData>
    <row r="2" ht="60" customHeight="1" spans="2:18">
      <c r="B2" s="5" t="s">
        <v>0</v>
      </c>
      <c r="C2" s="5"/>
      <c r="D2" s="5"/>
      <c r="E2" s="5"/>
      <c r="F2" s="5"/>
      <c r="G2" s="5"/>
      <c r="H2" s="5"/>
      <c r="I2" s="5"/>
      <c r="K2" s="14" t="s">
        <v>1</v>
      </c>
      <c r="L2" s="14"/>
      <c r="M2" s="14"/>
      <c r="N2" s="14"/>
      <c r="O2" s="14"/>
      <c r="P2" s="14"/>
      <c r="Q2" s="14"/>
      <c r="R2" s="14"/>
    </row>
    <row r="3" ht="50" customHeight="1" spans="2:19"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K3" s="15" t="s">
        <v>10</v>
      </c>
      <c r="L3" s="16" t="s">
        <v>3</v>
      </c>
      <c r="M3" s="16" t="s">
        <v>11</v>
      </c>
      <c r="N3" s="15" t="s">
        <v>12</v>
      </c>
      <c r="O3" s="15" t="s">
        <v>13</v>
      </c>
      <c r="P3" s="15" t="s">
        <v>14</v>
      </c>
      <c r="Q3" s="7" t="s">
        <v>8</v>
      </c>
      <c r="R3" s="7" t="s">
        <v>9</v>
      </c>
      <c r="S3" s="20"/>
    </row>
    <row r="4" ht="50" customHeight="1" spans="2:19">
      <c r="B4" s="8" t="s">
        <v>15</v>
      </c>
      <c r="C4" s="9" t="s">
        <v>16</v>
      </c>
      <c r="D4" s="9" t="s">
        <v>17</v>
      </c>
      <c r="E4" s="9" t="s">
        <v>18</v>
      </c>
      <c r="F4" s="9"/>
      <c r="G4" s="9">
        <v>50</v>
      </c>
      <c r="H4" s="9">
        <v>3</v>
      </c>
      <c r="I4" s="9">
        <f>H4*G4</f>
        <v>150</v>
      </c>
      <c r="K4" s="17" t="s">
        <v>19</v>
      </c>
      <c r="L4" s="18" t="s">
        <v>20</v>
      </c>
      <c r="M4" s="18"/>
      <c r="N4" s="18" t="s">
        <v>21</v>
      </c>
      <c r="O4" s="18">
        <v>15</v>
      </c>
      <c r="P4" s="17">
        <v>300</v>
      </c>
      <c r="Q4" s="9">
        <v>5.3</v>
      </c>
      <c r="R4" s="9">
        <f t="shared" ref="R4:R10" si="0">Q4*P4</f>
        <v>1590</v>
      </c>
      <c r="S4" s="20"/>
    </row>
    <row r="5" ht="50" customHeight="1" spans="2:19">
      <c r="B5" s="8" t="s">
        <v>15</v>
      </c>
      <c r="C5" s="9" t="s">
        <v>16</v>
      </c>
      <c r="D5" s="9" t="s">
        <v>17</v>
      </c>
      <c r="E5" s="9" t="s">
        <v>22</v>
      </c>
      <c r="F5" s="9"/>
      <c r="G5" s="9">
        <v>10</v>
      </c>
      <c r="H5" s="9">
        <v>3</v>
      </c>
      <c r="I5" s="9">
        <f t="shared" ref="I5:I16" si="1">H5*G5</f>
        <v>30</v>
      </c>
      <c r="K5" s="17" t="s">
        <v>23</v>
      </c>
      <c r="L5" s="18" t="s">
        <v>24</v>
      </c>
      <c r="M5" s="18"/>
      <c r="N5" s="18" t="s">
        <v>25</v>
      </c>
      <c r="O5" s="18">
        <v>15</v>
      </c>
      <c r="P5" s="18">
        <v>750</v>
      </c>
      <c r="Q5" s="9">
        <v>1.4</v>
      </c>
      <c r="R5" s="9">
        <f t="shared" si="0"/>
        <v>1050</v>
      </c>
      <c r="S5" s="20"/>
    </row>
    <row r="6" ht="50" customHeight="1" spans="2:19">
      <c r="B6" s="8" t="s">
        <v>26</v>
      </c>
      <c r="C6" s="9" t="s">
        <v>27</v>
      </c>
      <c r="D6" s="9" t="s">
        <v>28</v>
      </c>
      <c r="E6" s="9" t="s">
        <v>18</v>
      </c>
      <c r="F6" s="9"/>
      <c r="G6" s="9">
        <v>5</v>
      </c>
      <c r="H6" s="9">
        <v>13</v>
      </c>
      <c r="I6" s="9">
        <f t="shared" si="1"/>
        <v>65</v>
      </c>
      <c r="K6" s="17" t="s">
        <v>29</v>
      </c>
      <c r="L6" s="18" t="s">
        <v>30</v>
      </c>
      <c r="M6" s="18"/>
      <c r="N6" s="18" t="s">
        <v>31</v>
      </c>
      <c r="O6" s="18">
        <v>15</v>
      </c>
      <c r="P6" s="18">
        <v>60</v>
      </c>
      <c r="Q6" s="9">
        <v>2.2</v>
      </c>
      <c r="R6" s="9">
        <f t="shared" si="0"/>
        <v>132</v>
      </c>
      <c r="S6" s="20"/>
    </row>
    <row r="7" ht="50" customHeight="1" spans="2:19">
      <c r="B7" s="8" t="s">
        <v>26</v>
      </c>
      <c r="C7" s="9" t="s">
        <v>32</v>
      </c>
      <c r="D7" s="9" t="s">
        <v>33</v>
      </c>
      <c r="E7" s="9" t="s">
        <v>18</v>
      </c>
      <c r="F7" s="9"/>
      <c r="G7" s="9">
        <v>15</v>
      </c>
      <c r="H7" s="9">
        <v>19</v>
      </c>
      <c r="I7" s="9">
        <f t="shared" si="1"/>
        <v>285</v>
      </c>
      <c r="K7" s="17" t="s">
        <v>34</v>
      </c>
      <c r="L7" s="18" t="s">
        <v>35</v>
      </c>
      <c r="M7" s="18"/>
      <c r="N7" s="18" t="s">
        <v>31</v>
      </c>
      <c r="O7" s="18">
        <v>15</v>
      </c>
      <c r="P7" s="18">
        <v>60</v>
      </c>
      <c r="Q7" s="9">
        <v>2.4</v>
      </c>
      <c r="R7" s="9">
        <f t="shared" si="0"/>
        <v>144</v>
      </c>
      <c r="S7" s="20"/>
    </row>
    <row r="8" ht="50" customHeight="1" spans="2:19">
      <c r="B8" s="8" t="s">
        <v>26</v>
      </c>
      <c r="C8" s="9" t="s">
        <v>36</v>
      </c>
      <c r="D8" s="9" t="s">
        <v>37</v>
      </c>
      <c r="E8" s="9" t="s">
        <v>18</v>
      </c>
      <c r="F8" s="9"/>
      <c r="G8" s="9">
        <v>2</v>
      </c>
      <c r="H8" s="9">
        <v>32</v>
      </c>
      <c r="I8" s="9">
        <f t="shared" si="1"/>
        <v>64</v>
      </c>
      <c r="K8" s="17" t="s">
        <v>38</v>
      </c>
      <c r="L8" s="18" t="s">
        <v>39</v>
      </c>
      <c r="M8" s="18"/>
      <c r="N8" s="18" t="s">
        <v>40</v>
      </c>
      <c r="O8" s="18">
        <v>15</v>
      </c>
      <c r="P8" s="18">
        <v>90</v>
      </c>
      <c r="Q8" s="9">
        <v>0.25</v>
      </c>
      <c r="R8" s="9">
        <f t="shared" si="0"/>
        <v>22.5</v>
      </c>
      <c r="S8" s="20"/>
    </row>
    <row r="9" ht="50" customHeight="1" spans="2:19">
      <c r="B9" s="8" t="s">
        <v>26</v>
      </c>
      <c r="C9" s="9" t="s">
        <v>41</v>
      </c>
      <c r="D9" s="9" t="s">
        <v>42</v>
      </c>
      <c r="E9" s="9" t="s">
        <v>18</v>
      </c>
      <c r="F9" s="9"/>
      <c r="G9" s="9">
        <v>50</v>
      </c>
      <c r="H9" s="9">
        <v>45</v>
      </c>
      <c r="I9" s="9">
        <f t="shared" si="1"/>
        <v>2250</v>
      </c>
      <c r="K9" s="17" t="s">
        <v>43</v>
      </c>
      <c r="L9" s="18" t="s">
        <v>44</v>
      </c>
      <c r="M9" s="18"/>
      <c r="N9" s="18" t="s">
        <v>45</v>
      </c>
      <c r="O9" s="18">
        <v>15</v>
      </c>
      <c r="P9" s="18">
        <v>870</v>
      </c>
      <c r="Q9" s="9">
        <v>0</v>
      </c>
      <c r="R9" s="9">
        <f t="shared" si="0"/>
        <v>0</v>
      </c>
      <c r="S9" s="20"/>
    </row>
    <row r="10" ht="50" customHeight="1" spans="2:19">
      <c r="B10" s="8" t="s">
        <v>26</v>
      </c>
      <c r="C10" s="9" t="s">
        <v>46</v>
      </c>
      <c r="D10" s="9" t="s">
        <v>47</v>
      </c>
      <c r="E10" s="9" t="s">
        <v>18</v>
      </c>
      <c r="F10" s="9"/>
      <c r="G10" s="9">
        <v>10</v>
      </c>
      <c r="H10" s="9">
        <v>62</v>
      </c>
      <c r="I10" s="9">
        <f t="shared" si="1"/>
        <v>620</v>
      </c>
      <c r="K10" s="17" t="s">
        <v>48</v>
      </c>
      <c r="L10" s="17" t="s">
        <v>49</v>
      </c>
      <c r="M10" s="18"/>
      <c r="N10" s="18" t="s">
        <v>50</v>
      </c>
      <c r="O10" s="18">
        <v>15</v>
      </c>
      <c r="P10" s="18">
        <v>15</v>
      </c>
      <c r="Q10" s="9">
        <v>50</v>
      </c>
      <c r="R10" s="9">
        <f t="shared" si="0"/>
        <v>750</v>
      </c>
      <c r="S10" s="20"/>
    </row>
    <row r="11" ht="50" customHeight="1" spans="2:18">
      <c r="B11" s="8" t="s">
        <v>26</v>
      </c>
      <c r="C11" s="9" t="s">
        <v>46</v>
      </c>
      <c r="D11" s="9" t="s">
        <v>51</v>
      </c>
      <c r="E11" s="9" t="s">
        <v>18</v>
      </c>
      <c r="F11" s="9"/>
      <c r="G11" s="9">
        <v>15</v>
      </c>
      <c r="H11" s="9">
        <v>110</v>
      </c>
      <c r="I11" s="9">
        <f t="shared" si="1"/>
        <v>1650</v>
      </c>
      <c r="R11" s="19">
        <f>SUM(R4:R10)</f>
        <v>3688.5</v>
      </c>
    </row>
    <row r="12" ht="50" customHeight="1" spans="2:9">
      <c r="B12" s="8" t="s">
        <v>52</v>
      </c>
      <c r="C12" s="10" t="s">
        <v>53</v>
      </c>
      <c r="D12" s="11"/>
      <c r="E12" s="12"/>
      <c r="F12" s="13"/>
      <c r="G12" s="9">
        <v>2</v>
      </c>
      <c r="H12" s="9">
        <v>60</v>
      </c>
      <c r="I12" s="9">
        <f t="shared" si="1"/>
        <v>120</v>
      </c>
    </row>
    <row r="13" ht="50" customHeight="1" spans="2:9">
      <c r="B13" s="8" t="s">
        <v>54</v>
      </c>
      <c r="C13" s="10" t="s">
        <v>53</v>
      </c>
      <c r="D13" s="11"/>
      <c r="E13" s="12"/>
      <c r="F13" s="13"/>
      <c r="G13" s="9">
        <v>2</v>
      </c>
      <c r="H13" s="9">
        <v>60</v>
      </c>
      <c r="I13" s="9">
        <f t="shared" si="1"/>
        <v>120</v>
      </c>
    </row>
    <row r="14" ht="50" customHeight="1" spans="2:9">
      <c r="B14" s="8" t="s">
        <v>55</v>
      </c>
      <c r="C14" s="10" t="s">
        <v>53</v>
      </c>
      <c r="D14" s="11"/>
      <c r="E14" s="12"/>
      <c r="F14" s="13"/>
      <c r="G14" s="9">
        <v>8</v>
      </c>
      <c r="H14" s="9">
        <v>60</v>
      </c>
      <c r="I14" s="9">
        <f t="shared" si="1"/>
        <v>480</v>
      </c>
    </row>
    <row r="15" ht="50" customHeight="1" spans="2:9">
      <c r="B15" s="8" t="s">
        <v>56</v>
      </c>
      <c r="C15" s="10" t="s">
        <v>53</v>
      </c>
      <c r="D15" s="11"/>
      <c r="E15" s="12"/>
      <c r="F15" s="13"/>
      <c r="G15" s="9">
        <v>1</v>
      </c>
      <c r="H15" s="9">
        <v>60</v>
      </c>
      <c r="I15" s="9">
        <f t="shared" si="1"/>
        <v>60</v>
      </c>
    </row>
    <row r="16" customFormat="1" ht="50" customHeight="1" spans="2:11">
      <c r="B16" s="8" t="s">
        <v>57</v>
      </c>
      <c r="C16" s="10" t="s">
        <v>53</v>
      </c>
      <c r="D16" s="11"/>
      <c r="E16" s="12"/>
      <c r="F16" s="13"/>
      <c r="G16" s="9">
        <v>1</v>
      </c>
      <c r="H16" s="9">
        <v>60</v>
      </c>
      <c r="I16" s="9">
        <f t="shared" si="1"/>
        <v>60</v>
      </c>
      <c r="K16" s="4"/>
    </row>
    <row r="17" ht="50" customHeight="1" spans="9:9">
      <c r="I17" s="19">
        <f>SUM(I4:I16)</f>
        <v>5954</v>
      </c>
    </row>
  </sheetData>
  <mergeCells count="7">
    <mergeCell ref="B2:I2"/>
    <mergeCell ref="K2:R2"/>
    <mergeCell ref="C12:E12"/>
    <mergeCell ref="C13:E13"/>
    <mergeCell ref="C14:E14"/>
    <mergeCell ref="C15:E15"/>
    <mergeCell ref="C16:E1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J18"/>
  <sheetViews>
    <sheetView workbookViewId="0">
      <selection activeCell="H18" sqref="H18"/>
    </sheetView>
  </sheetViews>
  <sheetFormatPr defaultColWidth="9" defaultRowHeight="13.5"/>
  <cols>
    <col min="3" max="3" width="10.5" style="1" customWidth="1"/>
    <col min="4" max="4" width="23.25" style="1" customWidth="1"/>
    <col min="5" max="5" width="8.75" style="1" customWidth="1"/>
    <col min="6" max="6" width="8.875" style="1" customWidth="1"/>
    <col min="7" max="7" width="10.375" style="1" customWidth="1"/>
  </cols>
  <sheetData>
    <row r="3" ht="39" customHeight="1" spans="3:8">
      <c r="C3" s="2" t="s">
        <v>58</v>
      </c>
      <c r="D3" s="2"/>
      <c r="E3" s="2"/>
      <c r="F3" s="2"/>
      <c r="G3" s="2"/>
      <c r="H3" s="2"/>
    </row>
    <row r="4" spans="3:10">
      <c r="C4" s="3" t="s">
        <v>59</v>
      </c>
      <c r="D4" s="1" t="s">
        <v>23</v>
      </c>
      <c r="F4" s="1" t="s">
        <v>60</v>
      </c>
      <c r="G4" s="1">
        <v>50</v>
      </c>
      <c r="I4">
        <v>15</v>
      </c>
      <c r="J4">
        <f t="shared" ref="J4:J8" si="0">I4*G4</f>
        <v>750</v>
      </c>
    </row>
    <row r="5" spans="3:10">
      <c r="C5" s="1" t="s">
        <v>61</v>
      </c>
      <c r="D5" s="1" t="s">
        <v>29</v>
      </c>
      <c r="F5" s="1" t="s">
        <v>60</v>
      </c>
      <c r="G5" s="1">
        <v>4</v>
      </c>
      <c r="I5">
        <v>15</v>
      </c>
      <c r="J5">
        <f t="shared" si="0"/>
        <v>60</v>
      </c>
    </row>
    <row r="6" spans="3:10">
      <c r="C6" s="3" t="s">
        <v>35</v>
      </c>
      <c r="D6" s="1" t="s">
        <v>34</v>
      </c>
      <c r="F6" s="1" t="s">
        <v>60</v>
      </c>
      <c r="G6" s="1">
        <v>4</v>
      </c>
      <c r="I6">
        <v>15</v>
      </c>
      <c r="J6">
        <f t="shared" si="0"/>
        <v>60</v>
      </c>
    </row>
    <row r="7" spans="3:10">
      <c r="C7" s="3" t="s">
        <v>39</v>
      </c>
      <c r="D7" s="1" t="s">
        <v>38</v>
      </c>
      <c r="F7" s="1" t="s">
        <v>60</v>
      </c>
      <c r="G7" s="1">
        <v>6</v>
      </c>
      <c r="I7">
        <v>15</v>
      </c>
      <c r="J7">
        <f t="shared" si="0"/>
        <v>90</v>
      </c>
    </row>
    <row r="8" spans="3:10">
      <c r="C8" s="3" t="s">
        <v>44</v>
      </c>
      <c r="D8" s="1" t="s">
        <v>43</v>
      </c>
      <c r="F8" s="1" t="s">
        <v>60</v>
      </c>
      <c r="G8" s="1">
        <v>58</v>
      </c>
      <c r="I8">
        <v>15</v>
      </c>
      <c r="J8">
        <f t="shared" si="0"/>
        <v>870</v>
      </c>
    </row>
    <row r="9" spans="3:8">
      <c r="C9" s="1" t="s">
        <v>62</v>
      </c>
      <c r="D9" s="1" t="s">
        <v>63</v>
      </c>
      <c r="E9" s="1">
        <v>330</v>
      </c>
      <c r="F9" s="1" t="s">
        <v>64</v>
      </c>
      <c r="G9" s="1">
        <v>2</v>
      </c>
      <c r="H9">
        <f>G9*E9</f>
        <v>660</v>
      </c>
    </row>
    <row r="10" spans="3:8">
      <c r="C10" s="1" t="s">
        <v>62</v>
      </c>
      <c r="D10" s="1" t="s">
        <v>65</v>
      </c>
      <c r="E10" s="1">
        <v>610</v>
      </c>
      <c r="F10" s="1" t="s">
        <v>64</v>
      </c>
      <c r="G10" s="1">
        <v>2</v>
      </c>
      <c r="H10">
        <f t="shared" ref="H10:H17" si="1">G10*E10</f>
        <v>1220</v>
      </c>
    </row>
    <row r="11" spans="3:8">
      <c r="C11" s="1" t="s">
        <v>62</v>
      </c>
      <c r="D11" s="1" t="s">
        <v>66</v>
      </c>
      <c r="E11" s="1">
        <v>290</v>
      </c>
      <c r="F11" s="1" t="s">
        <v>64</v>
      </c>
      <c r="G11" s="1">
        <v>2</v>
      </c>
      <c r="H11">
        <f t="shared" si="1"/>
        <v>580</v>
      </c>
    </row>
    <row r="12" spans="3:8">
      <c r="C12" s="1" t="s">
        <v>62</v>
      </c>
      <c r="D12" s="1" t="s">
        <v>67</v>
      </c>
      <c r="E12" s="1">
        <v>350</v>
      </c>
      <c r="F12" s="1" t="s">
        <v>64</v>
      </c>
      <c r="G12" s="1">
        <v>4</v>
      </c>
      <c r="H12">
        <f t="shared" si="1"/>
        <v>1400</v>
      </c>
    </row>
    <row r="13" spans="3:8">
      <c r="C13" s="1" t="s">
        <v>62</v>
      </c>
      <c r="D13" s="1" t="s">
        <v>68</v>
      </c>
      <c r="E13" s="1">
        <v>480</v>
      </c>
      <c r="F13" s="1" t="s">
        <v>64</v>
      </c>
      <c r="G13" s="1">
        <v>2</v>
      </c>
      <c r="H13">
        <f t="shared" si="1"/>
        <v>960</v>
      </c>
    </row>
    <row r="14" spans="3:8">
      <c r="C14" s="1" t="s">
        <v>62</v>
      </c>
      <c r="E14" s="1">
        <v>500</v>
      </c>
      <c r="F14" s="1" t="s">
        <v>64</v>
      </c>
      <c r="G14" s="1">
        <v>4</v>
      </c>
      <c r="H14">
        <f t="shared" si="1"/>
        <v>2000</v>
      </c>
    </row>
    <row r="15" spans="3:8">
      <c r="C15" s="1" t="s">
        <v>62</v>
      </c>
      <c r="E15" s="1">
        <v>780</v>
      </c>
      <c r="F15" s="1" t="s">
        <v>64</v>
      </c>
      <c r="G15" s="1">
        <v>8</v>
      </c>
      <c r="H15">
        <f t="shared" si="1"/>
        <v>6240</v>
      </c>
    </row>
    <row r="16" spans="3:8">
      <c r="C16" s="1" t="s">
        <v>62</v>
      </c>
      <c r="E16" s="1">
        <v>480</v>
      </c>
      <c r="F16" s="1" t="s">
        <v>64</v>
      </c>
      <c r="G16" s="1">
        <v>8</v>
      </c>
      <c r="H16">
        <f t="shared" si="1"/>
        <v>3840</v>
      </c>
    </row>
    <row r="17" spans="3:8">
      <c r="C17" s="1" t="s">
        <v>62</v>
      </c>
      <c r="E17" s="1">
        <v>1050</v>
      </c>
      <c r="F17" s="1" t="s">
        <v>64</v>
      </c>
      <c r="G17" s="1">
        <v>2</v>
      </c>
      <c r="H17">
        <f t="shared" si="1"/>
        <v>2100</v>
      </c>
    </row>
    <row r="18" spans="8:8">
      <c r="H18">
        <f>SUM(H9:H17)</f>
        <v>19000</v>
      </c>
    </row>
  </sheetData>
  <mergeCells count="1">
    <mergeCell ref="C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采购明细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冯敬乾</cp:lastModifiedBy>
  <dcterms:created xsi:type="dcterms:W3CDTF">2006-09-13T11:21:00Z</dcterms:created>
  <cp:lastPrinted>2023-02-10T08:57:00Z</cp:lastPrinted>
  <dcterms:modified xsi:type="dcterms:W3CDTF">2024-08-22T10:14:57Z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53995B1F888045A19DD750295262F7B2</vt:lpwstr>
  </property>
  <property fmtid="{D5CDD505-2E9C-101B-9397-08002B2CF9AE}" pid="4" name="KSOReadingLayout">
    <vt:bool>true</vt:bool>
  </property>
</Properties>
</file>