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5" i="1"/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5" i="1"/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5" i="1"/>
</calcChain>
</file>

<file path=xl/sharedStrings.xml><?xml version="1.0" encoding="utf-8"?>
<sst xmlns="http://schemas.openxmlformats.org/spreadsheetml/2006/main" count="186" uniqueCount="87">
  <si>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</si>
  <si>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</si>
  <si>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</si>
  <si>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</si>
  <si>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</si>
  <si>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</si>
  <si>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</si>
  <si>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</si>
  <si>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</si>
  <si>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</si>
  <si>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</si>
  <si>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</si>
  <si>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</si>
  <si>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</si>
  <si>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</si>
  <si>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</si>
  <si>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</si>
  <si>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</si>
  <si>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</si>
  <si>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</si>
  <si>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</si>
  <si>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物料及工装采购价格审批表（未税、元）</t>
    <phoneticPr fontId="1" type="noConversion"/>
  </si>
  <si>
    <t>相同/类似物料价格</t>
    <phoneticPr fontId="1" type="noConversion"/>
  </si>
  <si>
    <t>SLT0012036</t>
    <phoneticPr fontId="1" type="noConversion"/>
  </si>
  <si>
    <t>驾驶员头枕护面总成</t>
    <phoneticPr fontId="4" type="noConversion"/>
  </si>
  <si>
    <t>SLT0012038</t>
    <phoneticPr fontId="12" type="noConversion"/>
  </si>
  <si>
    <t>驾驶员座垫护面总成</t>
    <phoneticPr fontId="1" type="noConversion"/>
  </si>
  <si>
    <t>SLT0012116</t>
    <phoneticPr fontId="1" type="noConversion"/>
  </si>
  <si>
    <t>前座副靠背面套总成</t>
    <phoneticPr fontId="1" type="noConversion"/>
  </si>
  <si>
    <t>SLT0012132</t>
    <phoneticPr fontId="1" type="noConversion"/>
  </si>
  <si>
    <t>副驾驶员座垫护面总成</t>
    <phoneticPr fontId="1" type="noConversion"/>
  </si>
  <si>
    <t>SLT0012124</t>
    <phoneticPr fontId="1" type="noConversion"/>
  </si>
  <si>
    <t>中间座靠背护面总成</t>
    <phoneticPr fontId="1" type="noConversion"/>
  </si>
  <si>
    <t>重汽统帅2080非通风</t>
    <phoneticPr fontId="1" type="noConversion"/>
  </si>
  <si>
    <t>重汽统帅2080非通风</t>
    <phoneticPr fontId="1" type="noConversion"/>
  </si>
  <si>
    <t>重汽统帅2080非通风</t>
    <phoneticPr fontId="1" type="noConversion"/>
  </si>
  <si>
    <t>驾驶员靠背护面总成（有扶手）</t>
    <phoneticPr fontId="1" type="noConversion"/>
  </si>
  <si>
    <t>SLT0012095</t>
    <phoneticPr fontId="1" type="noConversion"/>
  </si>
  <si>
    <t>驾驶员座垫护面总成（通风）</t>
    <phoneticPr fontId="1" type="noConversion"/>
  </si>
  <si>
    <t>SLT0012117</t>
    <phoneticPr fontId="1" type="noConversion"/>
  </si>
  <si>
    <t>副驾驶员靠背面套总成（通风）</t>
    <phoneticPr fontId="1" type="noConversion"/>
  </si>
  <si>
    <t>SLT0012133</t>
    <phoneticPr fontId="1" type="noConversion"/>
  </si>
  <si>
    <t>副驾驶员座垫护面总成（通风）</t>
    <phoneticPr fontId="1" type="noConversion"/>
  </si>
  <si>
    <t>SLT0012125</t>
    <phoneticPr fontId="1" type="noConversion"/>
  </si>
  <si>
    <t>中间座靠背护面总成（通风）</t>
    <phoneticPr fontId="1" type="noConversion"/>
  </si>
  <si>
    <t>重汽统帅2080通风</t>
    <phoneticPr fontId="1" type="noConversion"/>
  </si>
  <si>
    <t>重汽统帅2080通风</t>
    <phoneticPr fontId="1" type="noConversion"/>
  </si>
  <si>
    <t>SLT0012090</t>
    <phoneticPr fontId="1" type="noConversion"/>
  </si>
  <si>
    <t>SLT0012089</t>
    <phoneticPr fontId="1" type="noConversion"/>
  </si>
  <si>
    <t>SLT0012158</t>
    <phoneticPr fontId="1" type="noConversion"/>
  </si>
  <si>
    <t>驾驶员靠背护面总成（有扶手）</t>
    <phoneticPr fontId="1" type="noConversion"/>
  </si>
  <si>
    <t>驾驶员靠背护面总成（有扶手）</t>
    <phoneticPr fontId="1" type="noConversion"/>
  </si>
  <si>
    <t>说明：头枕2片，压花logo ,4元/片
1、价值工程部提供销售目标价格；相同物料价格为采购核算价格；
2、以上价格未税，含运费。
3、结算方式:银行承兑结算。</t>
    <phoneticPr fontId="4" type="noConversion"/>
  </si>
  <si>
    <t>湘乡简美新材料科技有限公司</t>
    <phoneticPr fontId="1" type="noConversion"/>
  </si>
  <si>
    <t>重汽统帅1880非通风/通风</t>
    <phoneticPr fontId="14" type="noConversion"/>
  </si>
  <si>
    <t>SLT0012036</t>
    <phoneticPr fontId="15" type="noConversion"/>
  </si>
  <si>
    <t>驾驶员头枕护面总成</t>
    <phoneticPr fontId="14" type="noConversion"/>
  </si>
  <si>
    <t>SLT0012037</t>
    <phoneticPr fontId="15" type="noConversion"/>
  </si>
  <si>
    <t>重汽统帅1880非通风</t>
    <phoneticPr fontId="14" type="noConversion"/>
  </si>
  <si>
    <t>SLT0012157</t>
    <phoneticPr fontId="15" type="noConversion"/>
  </si>
  <si>
    <t>驾驶员靠背护面总成（无扶手）</t>
    <phoneticPr fontId="14" type="noConversion"/>
  </si>
  <si>
    <t>驾驶员座垫护面总成</t>
    <phoneticPr fontId="14" type="noConversion"/>
  </si>
  <si>
    <t>副驾座垫护面总成</t>
    <phoneticPr fontId="14" type="noConversion"/>
  </si>
  <si>
    <t>重汽统帅1880通风</t>
    <phoneticPr fontId="14" type="noConversion"/>
  </si>
  <si>
    <t>驾驶员靠背护面总成（无扶手）</t>
    <phoneticPr fontId="14" type="noConversion"/>
  </si>
  <si>
    <t>驾驶员座垫护面总成</t>
    <phoneticPr fontId="14" type="noConversion"/>
  </si>
  <si>
    <t>SLT0012038</t>
    <phoneticPr fontId="15" type="noConversion"/>
  </si>
  <si>
    <t>SLT0012039</t>
    <phoneticPr fontId="15" type="noConversion"/>
  </si>
  <si>
    <t>SLT0012040</t>
    <phoneticPr fontId="15" type="noConversion"/>
  </si>
  <si>
    <t>SLT0012088</t>
    <phoneticPr fontId="15" type="noConversion"/>
  </si>
  <si>
    <t>SLT0012101</t>
    <phoneticPr fontId="15" type="noConversion"/>
  </si>
  <si>
    <t>SLT0012055</t>
    <phoneticPr fontId="15" type="noConversion"/>
  </si>
  <si>
    <t>SLT0012057</t>
    <phoneticPr fontId="15" type="noConversion"/>
  </si>
  <si>
    <t>副驾靠背护面总成</t>
    <phoneticPr fontId="14" type="noConversion"/>
  </si>
  <si>
    <t>副驾靠背护面总成</t>
    <phoneticPr fontId="14" type="noConversion"/>
  </si>
  <si>
    <t>价值工程部核算材料成本</t>
    <phoneticPr fontId="1" type="noConversion"/>
  </si>
  <si>
    <t>简美核算材料费</t>
    <phoneticPr fontId="1" type="noConversion"/>
  </si>
  <si>
    <t>价值工程部工时费</t>
    <phoneticPr fontId="1" type="noConversion"/>
  </si>
  <si>
    <t>简美工时费</t>
    <phoneticPr fontId="1" type="noConversion"/>
  </si>
  <si>
    <t>材料费差异</t>
    <phoneticPr fontId="1" type="noConversion"/>
  </si>
  <si>
    <t>加工费差异</t>
    <phoneticPr fontId="1" type="noConversion"/>
  </si>
  <si>
    <t>重汽统帅2080非通风/通风</t>
    <phoneticPr fontId="1" type="noConversion"/>
  </si>
  <si>
    <t>重汽统帅2080非通风</t>
    <phoneticPr fontId="1" type="noConversion"/>
  </si>
  <si>
    <t>价值工程部+3%点</t>
    <phoneticPr fontId="1" type="noConversion"/>
  </si>
  <si>
    <t>包装运费</t>
    <phoneticPr fontId="1" type="noConversion"/>
  </si>
  <si>
    <t>价格差异</t>
    <phoneticPr fontId="1" type="noConversion"/>
  </si>
  <si>
    <t>差异率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</si>
</sst>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  <numFmt numFmtId="178" formatCode="0.00_);[Red]\(0.00\)"/>
    <numFmt numFmtId="179" formatCode="0.0_ "/>
  </numFmts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4"/>
      <color rgb="FFFF0000"/>
      <name val="等线"/>
      <family val="2"/>
      <scheme val="minor"/>
    </font>
    <font>
      <sz val="12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4"/>
      <color rgb="FFFF0000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2" borderId="1" xfId="24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24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0" fillId="0" borderId="0" xfId="0" applyBorder="1"/>
    <xf numFmtId="178" fontId="18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179" fontId="18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/>
    </xf>
    <xf numFmtId="9" fontId="16" fillId="0" borderId="1" xfId="39" applyFont="1" applyBorder="1" applyAlignment="1">
      <alignment horizontal="center"/>
    </xf>
    <xf numFmtId="179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9" fontId="17" fillId="0" borderId="1" xfId="39" applyFont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3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82"/>
  <sheetViews>
    <sheetView tabSelected="1" topLeftCell="A7" zoomScale="70" zoomScaleNormal="70" workbookViewId="0">
      <selection activeCell="Z12" sqref="Z12"/>
    </sheetView>
  </sheetViews>
  <sheetFormatPr defaultRowHeight="14.25" x14ac:dyDescent="0.2"/>
  <cols>
    <col min="1" max="1" width="5.625" customWidth="1"/>
    <col min="2" max="2" width="11.375" customWidth="1"/>
    <col min="3" max="3" width="9.75" customWidth="1"/>
    <col min="4" max="4" width="25.5" customWidth="1"/>
    <col min="5" max="5" width="7.125" customWidth="1"/>
    <col min="6" max="6" width="11.25" bestFit="1" customWidth="1"/>
    <col min="7" max="7" width="9.125" bestFit="1" customWidth="1"/>
    <col min="8" max="8" width="11.625" customWidth="1"/>
    <col min="9" max="9" width="13.125" customWidth="1"/>
    <col min="10" max="10" width="7.375" customWidth="1"/>
    <col min="11" max="11" width="7.25" customWidth="1"/>
    <col min="12" max="12" width="10.125" bestFit="1" customWidth="1"/>
    <col min="13" max="13" width="8.75" customWidth="1"/>
    <col min="14" max="14" width="28.125" customWidth="1"/>
    <col min="15" max="15" width="18.875" customWidth="1"/>
    <col min="16" max="16" width="4.875" customWidth="1"/>
    <col min="17" max="17" width="19.25" customWidth="1"/>
    <col min="18" max="18" width="14.5" customWidth="1"/>
    <col min="19" max="19" width="16" customWidth="1"/>
    <col min="20" max="20" width="19.5" customWidth="1"/>
    <col min="21" max="21" width="18" customWidth="1"/>
    <col min="22" max="22" width="15.125" customWidth="1"/>
    <col min="23" max="23" width="19.125" customWidth="1"/>
    <col min="24" max="25" width="15.625" customWidth="1"/>
    <col min="26" max="26" width="18.125" customWidth="1"/>
    <col min="27" max="27" width="20.125" customWidth="1"/>
  </cols>
  <sheetData>
    <row r="2" spans="1:26" ht="24.75" customHeight="1" x14ac:dyDescent="0.2">
      <c r="A2" s="55" t="s">
        <v>21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6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56" t="s">
        <v>0</v>
      </c>
      <c r="M3" s="56"/>
      <c r="N3" s="56"/>
      <c r="O3" s="56"/>
      <c r="P3" s="56"/>
    </row>
    <row r="4" spans="1:26" ht="37.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57" t="s">
        <v>13</v>
      </c>
      <c r="P4" s="58"/>
      <c r="Q4" s="26" t="s">
        <v>75</v>
      </c>
      <c r="R4" s="26" t="s">
        <v>76</v>
      </c>
      <c r="S4" s="27" t="s">
        <v>79</v>
      </c>
      <c r="T4" s="28" t="s">
        <v>77</v>
      </c>
      <c r="U4" s="28" t="s">
        <v>78</v>
      </c>
      <c r="V4" s="29" t="s">
        <v>80</v>
      </c>
      <c r="W4" s="28" t="s">
        <v>83</v>
      </c>
      <c r="X4" s="34" t="s">
        <v>84</v>
      </c>
      <c r="Y4" s="28" t="s">
        <v>85</v>
      </c>
      <c r="Z4" s="28" t="s">
        <v>86</v>
      </c>
    </row>
    <row r="5" spans="1:26" ht="24.95" customHeight="1" x14ac:dyDescent="0.25">
      <c r="A5" s="2">
        <v>1</v>
      </c>
      <c r="B5" s="15" t="s">
        <v>55</v>
      </c>
      <c r="C5" s="2"/>
      <c r="D5" s="16" t="s">
        <v>56</v>
      </c>
      <c r="E5" s="6" t="s">
        <v>20</v>
      </c>
      <c r="F5" s="22">
        <v>20.996200000000002</v>
      </c>
      <c r="G5" s="20">
        <v>0.13</v>
      </c>
      <c r="H5" s="22">
        <v>20.11</v>
      </c>
      <c r="I5" s="22">
        <v>19.14</v>
      </c>
      <c r="J5" s="23" t="s">
        <v>14</v>
      </c>
      <c r="K5" s="23" t="s">
        <v>14</v>
      </c>
      <c r="L5" s="22">
        <v>20.11</v>
      </c>
      <c r="M5" s="2"/>
      <c r="N5" s="8" t="s">
        <v>53</v>
      </c>
      <c r="O5" s="61" t="s">
        <v>54</v>
      </c>
      <c r="P5" s="48"/>
      <c r="Q5" s="30">
        <v>13.73</v>
      </c>
      <c r="R5" s="27">
        <v>13.73</v>
      </c>
      <c r="S5" s="31">
        <f>R5-Q5</f>
        <v>0</v>
      </c>
      <c r="T5" s="28">
        <v>3.36</v>
      </c>
      <c r="U5" s="28">
        <v>3.36</v>
      </c>
      <c r="V5" s="29">
        <f>U5-T5</f>
        <v>0</v>
      </c>
      <c r="W5" s="35">
        <f>I5*1.03</f>
        <v>19.714200000000002</v>
      </c>
      <c r="X5" s="36">
        <v>0.8</v>
      </c>
      <c r="Y5" s="37">
        <f>L5-I5</f>
        <v>0.96999999999999886</v>
      </c>
      <c r="Z5" s="38">
        <f>Y5/L5</f>
        <v>4.8234709099950215E-2</v>
      </c>
    </row>
    <row r="6" spans="1:26" ht="24.95" customHeight="1" x14ac:dyDescent="0.25">
      <c r="A6" s="2">
        <v>2</v>
      </c>
      <c r="B6" s="15" t="s">
        <v>57</v>
      </c>
      <c r="C6" s="2"/>
      <c r="D6" s="16" t="s">
        <v>60</v>
      </c>
      <c r="E6" s="6" t="s">
        <v>20</v>
      </c>
      <c r="F6" s="22">
        <v>69.343699999999998</v>
      </c>
      <c r="G6" s="20">
        <v>0.13</v>
      </c>
      <c r="H6" s="22">
        <v>66.510000000000005</v>
      </c>
      <c r="I6" s="22">
        <v>63.45</v>
      </c>
      <c r="J6" s="23" t="s">
        <v>14</v>
      </c>
      <c r="K6" s="23" t="s">
        <v>14</v>
      </c>
      <c r="L6" s="22">
        <v>66.510000000000005</v>
      </c>
      <c r="M6" s="2"/>
      <c r="N6" s="8" t="s">
        <v>53</v>
      </c>
      <c r="O6" s="61" t="s">
        <v>58</v>
      </c>
      <c r="P6" s="48"/>
      <c r="Q6" s="30">
        <v>44.68</v>
      </c>
      <c r="R6" s="27">
        <v>44.68</v>
      </c>
      <c r="S6" s="31">
        <f t="shared" ref="S6:S26" si="0">R6-Q6</f>
        <v>0</v>
      </c>
      <c r="T6" s="28">
        <v>11.97</v>
      </c>
      <c r="U6" s="28">
        <v>11.97</v>
      </c>
      <c r="V6" s="29">
        <f t="shared" ref="V6:V26" si="1">U6-T6</f>
        <v>0</v>
      </c>
      <c r="W6" s="35">
        <f t="shared" ref="W6:W26" si="2">I6*1.03</f>
        <v>65.353500000000011</v>
      </c>
      <c r="X6" s="36">
        <v>2.5</v>
      </c>
      <c r="Y6" s="37">
        <f t="shared" ref="Y6:Y26" si="3">L6-I6</f>
        <v>3.0600000000000023</v>
      </c>
      <c r="Z6" s="38">
        <f t="shared" ref="Z6:Z26" si="4">Y6/L6</f>
        <v>4.600811907983765E-2</v>
      </c>
    </row>
    <row r="7" spans="1:26" ht="24.95" customHeight="1" x14ac:dyDescent="0.25">
      <c r="A7" s="2">
        <v>3</v>
      </c>
      <c r="B7" s="15" t="s">
        <v>59</v>
      </c>
      <c r="C7" s="2"/>
      <c r="D7" s="16" t="s">
        <v>60</v>
      </c>
      <c r="E7" s="6" t="s">
        <v>20</v>
      </c>
      <c r="F7" s="22">
        <v>69.343699999999998</v>
      </c>
      <c r="G7" s="20">
        <v>0.13</v>
      </c>
      <c r="H7" s="22">
        <v>66.510000000000005</v>
      </c>
      <c r="I7" s="22">
        <v>63.45</v>
      </c>
      <c r="J7" s="23" t="s">
        <v>14</v>
      </c>
      <c r="K7" s="23" t="s">
        <v>14</v>
      </c>
      <c r="L7" s="22">
        <v>66.510000000000005</v>
      </c>
      <c r="M7" s="2"/>
      <c r="N7" s="8" t="s">
        <v>53</v>
      </c>
      <c r="O7" s="47" t="s">
        <v>58</v>
      </c>
      <c r="P7" s="48"/>
      <c r="Q7" s="30">
        <v>44.68</v>
      </c>
      <c r="R7" s="27">
        <v>44.68</v>
      </c>
      <c r="S7" s="31">
        <f t="shared" si="0"/>
        <v>0</v>
      </c>
      <c r="T7" s="28">
        <v>11.97</v>
      </c>
      <c r="U7" s="28">
        <v>11.97</v>
      </c>
      <c r="V7" s="29">
        <f t="shared" si="1"/>
        <v>0</v>
      </c>
      <c r="W7" s="35">
        <f t="shared" si="2"/>
        <v>65.353500000000011</v>
      </c>
      <c r="X7" s="36">
        <v>2.5</v>
      </c>
      <c r="Y7" s="37">
        <f t="shared" si="3"/>
        <v>3.0600000000000023</v>
      </c>
      <c r="Z7" s="38">
        <f t="shared" si="4"/>
        <v>4.600811907983765E-2</v>
      </c>
    </row>
    <row r="8" spans="1:26" ht="24.95" customHeight="1" x14ac:dyDescent="0.25">
      <c r="A8" s="2">
        <v>4</v>
      </c>
      <c r="B8" s="17" t="s">
        <v>66</v>
      </c>
      <c r="C8" s="2"/>
      <c r="D8" s="18" t="s">
        <v>61</v>
      </c>
      <c r="E8" s="6" t="s">
        <v>20</v>
      </c>
      <c r="F8" s="22">
        <v>43.361699999999999</v>
      </c>
      <c r="G8" s="20">
        <v>0.13</v>
      </c>
      <c r="H8" s="22">
        <v>41.59</v>
      </c>
      <c r="I8" s="22">
        <v>39.74</v>
      </c>
      <c r="J8" s="23" t="s">
        <v>14</v>
      </c>
      <c r="K8" s="23" t="s">
        <v>14</v>
      </c>
      <c r="L8" s="22">
        <v>41.59</v>
      </c>
      <c r="M8" s="2"/>
      <c r="N8" s="8" t="s">
        <v>53</v>
      </c>
      <c r="O8" s="45" t="s">
        <v>58</v>
      </c>
      <c r="P8" s="46"/>
      <c r="Q8" s="30">
        <v>28.55</v>
      </c>
      <c r="R8" s="27">
        <v>28.55</v>
      </c>
      <c r="S8" s="31">
        <f t="shared" si="0"/>
        <v>0</v>
      </c>
      <c r="T8" s="28">
        <v>6.93</v>
      </c>
      <c r="U8" s="28">
        <v>6.93</v>
      </c>
      <c r="V8" s="29">
        <f t="shared" si="1"/>
        <v>0</v>
      </c>
      <c r="W8" s="35">
        <f t="shared" si="2"/>
        <v>40.932200000000002</v>
      </c>
      <c r="X8" s="39">
        <v>1.5</v>
      </c>
      <c r="Y8" s="37">
        <f t="shared" si="3"/>
        <v>1.8500000000000014</v>
      </c>
      <c r="Z8" s="38">
        <f t="shared" si="4"/>
        <v>4.448184659773987E-2</v>
      </c>
    </row>
    <row r="9" spans="1:26" ht="24.95" customHeight="1" x14ac:dyDescent="0.25">
      <c r="A9" s="44">
        <v>5</v>
      </c>
      <c r="B9" s="15" t="s">
        <v>67</v>
      </c>
      <c r="C9" s="2"/>
      <c r="D9" s="16" t="s">
        <v>73</v>
      </c>
      <c r="E9" s="6" t="s">
        <v>20</v>
      </c>
      <c r="F9" s="22">
        <v>102.11969999999999</v>
      </c>
      <c r="G9" s="20">
        <v>0.13</v>
      </c>
      <c r="H9" s="22">
        <v>97.91</v>
      </c>
      <c r="I9" s="22">
        <v>94.56</v>
      </c>
      <c r="J9" s="23" t="s">
        <v>14</v>
      </c>
      <c r="K9" s="23" t="s">
        <v>14</v>
      </c>
      <c r="L9" s="22">
        <v>97.91</v>
      </c>
      <c r="M9" s="2"/>
      <c r="N9" s="8" t="s">
        <v>53</v>
      </c>
      <c r="O9" s="45" t="s">
        <v>58</v>
      </c>
      <c r="P9" s="46"/>
      <c r="Q9" s="30">
        <v>72.459999999999994</v>
      </c>
      <c r="R9" s="27">
        <v>72.45</v>
      </c>
      <c r="S9" s="31">
        <f t="shared" si="0"/>
        <v>-9.9999999999909051E-3</v>
      </c>
      <c r="T9" s="28">
        <v>11.97</v>
      </c>
      <c r="U9" s="28">
        <v>11.97</v>
      </c>
      <c r="V9" s="29">
        <f t="shared" si="1"/>
        <v>0</v>
      </c>
      <c r="W9" s="35">
        <f t="shared" si="2"/>
        <v>97.396799999999999</v>
      </c>
      <c r="X9" s="39">
        <v>2.5</v>
      </c>
      <c r="Y9" s="37">
        <f t="shared" si="3"/>
        <v>3.3499999999999943</v>
      </c>
      <c r="Z9" s="38">
        <f t="shared" si="4"/>
        <v>3.421509549586349E-2</v>
      </c>
    </row>
    <row r="10" spans="1:26" ht="24.95" customHeight="1" x14ac:dyDescent="0.25">
      <c r="A10" s="2">
        <v>6</v>
      </c>
      <c r="B10" s="15" t="s">
        <v>68</v>
      </c>
      <c r="C10" s="2"/>
      <c r="D10" s="16" t="s">
        <v>62</v>
      </c>
      <c r="E10" s="6" t="s">
        <v>20</v>
      </c>
      <c r="F10" s="22">
        <v>51.889400000000002</v>
      </c>
      <c r="G10" s="20">
        <v>0.13</v>
      </c>
      <c r="H10" s="22">
        <v>49.75</v>
      </c>
      <c r="I10" s="22">
        <v>47.82</v>
      </c>
      <c r="J10" s="23" t="s">
        <v>14</v>
      </c>
      <c r="K10" s="23" t="s">
        <v>14</v>
      </c>
      <c r="L10" s="22">
        <v>49.75</v>
      </c>
      <c r="M10" s="2"/>
      <c r="N10" s="8" t="s">
        <v>53</v>
      </c>
      <c r="O10" s="45" t="s">
        <v>58</v>
      </c>
      <c r="P10" s="46"/>
      <c r="Q10" s="30">
        <v>35.770000000000003</v>
      </c>
      <c r="R10" s="27">
        <v>35.770000000000003</v>
      </c>
      <c r="S10" s="31">
        <f t="shared" si="0"/>
        <v>0</v>
      </c>
      <c r="T10" s="28">
        <v>6.93</v>
      </c>
      <c r="U10" s="28">
        <v>6.93</v>
      </c>
      <c r="V10" s="29">
        <f t="shared" si="1"/>
        <v>0</v>
      </c>
      <c r="W10" s="35">
        <f t="shared" si="2"/>
        <v>49.254600000000003</v>
      </c>
      <c r="X10" s="39">
        <v>1.5</v>
      </c>
      <c r="Y10" s="37">
        <f t="shared" si="3"/>
        <v>1.9299999999999997</v>
      </c>
      <c r="Z10" s="38">
        <f t="shared" si="4"/>
        <v>3.8793969849246226E-2</v>
      </c>
    </row>
    <row r="11" spans="1:26" ht="24.95" customHeight="1" x14ac:dyDescent="0.25">
      <c r="A11" s="2">
        <v>7</v>
      </c>
      <c r="B11" s="15" t="s">
        <v>69</v>
      </c>
      <c r="C11" s="2"/>
      <c r="D11" s="16" t="s">
        <v>64</v>
      </c>
      <c r="E11" s="6" t="s">
        <v>20</v>
      </c>
      <c r="F11" s="22">
        <v>68.570999999999998</v>
      </c>
      <c r="G11" s="20">
        <v>0.13</v>
      </c>
      <c r="H11" s="22">
        <v>65.67</v>
      </c>
      <c r="I11" s="22">
        <v>62.61</v>
      </c>
      <c r="J11" s="23" t="s">
        <v>14</v>
      </c>
      <c r="K11" s="23" t="s">
        <v>14</v>
      </c>
      <c r="L11" s="22">
        <v>65.67</v>
      </c>
      <c r="M11" s="2"/>
      <c r="N11" s="8" t="s">
        <v>53</v>
      </c>
      <c r="O11" s="49" t="s">
        <v>63</v>
      </c>
      <c r="P11" s="46"/>
      <c r="Q11" s="30">
        <v>43.93</v>
      </c>
      <c r="R11" s="27">
        <v>44.02</v>
      </c>
      <c r="S11" s="31">
        <f t="shared" si="0"/>
        <v>9.0000000000003411E-2</v>
      </c>
      <c r="T11" s="28">
        <v>11.95</v>
      </c>
      <c r="U11" s="28">
        <v>11.97</v>
      </c>
      <c r="V11" s="29">
        <f t="shared" si="1"/>
        <v>2.000000000000135E-2</v>
      </c>
      <c r="W11" s="35">
        <f t="shared" si="2"/>
        <v>64.488299999999995</v>
      </c>
      <c r="X11" s="39">
        <v>2.5</v>
      </c>
      <c r="Y11" s="37">
        <f t="shared" si="3"/>
        <v>3.0600000000000023</v>
      </c>
      <c r="Z11" s="38">
        <f t="shared" si="4"/>
        <v>4.6596619460941104E-2</v>
      </c>
    </row>
    <row r="12" spans="1:26" ht="24.95" customHeight="1" x14ac:dyDescent="0.25">
      <c r="A12" s="2">
        <v>8</v>
      </c>
      <c r="B12" s="15" t="s">
        <v>70</v>
      </c>
      <c r="C12" s="2"/>
      <c r="D12" s="16" t="s">
        <v>65</v>
      </c>
      <c r="E12" s="6" t="s">
        <v>20</v>
      </c>
      <c r="F12" s="22">
        <v>38.533099999999997</v>
      </c>
      <c r="G12" s="20">
        <v>0.13</v>
      </c>
      <c r="H12" s="22">
        <v>36.869999999999997</v>
      </c>
      <c r="I12" s="22">
        <v>36.26</v>
      </c>
      <c r="J12" s="23" t="s">
        <v>14</v>
      </c>
      <c r="K12" s="23" t="s">
        <v>14</v>
      </c>
      <c r="L12" s="22">
        <v>36.869999999999997</v>
      </c>
      <c r="M12" s="2"/>
      <c r="N12" s="8" t="s">
        <v>53</v>
      </c>
      <c r="O12" s="45" t="s">
        <v>63</v>
      </c>
      <c r="P12" s="46"/>
      <c r="Q12" s="30">
        <v>24.37</v>
      </c>
      <c r="R12" s="27">
        <v>24.45</v>
      </c>
      <c r="S12" s="31">
        <f t="shared" si="0"/>
        <v>7.9999999999998295E-2</v>
      </c>
      <c r="T12" s="28">
        <v>6.93</v>
      </c>
      <c r="U12" s="28">
        <v>6.93</v>
      </c>
      <c r="V12" s="29">
        <f t="shared" si="1"/>
        <v>0</v>
      </c>
      <c r="W12" s="35">
        <f t="shared" si="2"/>
        <v>37.347799999999999</v>
      </c>
      <c r="X12" s="39">
        <v>1.5</v>
      </c>
      <c r="Y12" s="37">
        <f t="shared" si="3"/>
        <v>0.60999999999999943</v>
      </c>
      <c r="Z12" s="38">
        <f t="shared" si="4"/>
        <v>1.6544616219148343E-2</v>
      </c>
    </row>
    <row r="13" spans="1:26" ht="24.95" customHeight="1" x14ac:dyDescent="0.25">
      <c r="A13" s="2">
        <v>9</v>
      </c>
      <c r="B13" s="15" t="s">
        <v>71</v>
      </c>
      <c r="C13" s="2"/>
      <c r="D13" s="16" t="s">
        <v>74</v>
      </c>
      <c r="E13" s="6" t="s">
        <v>20</v>
      </c>
      <c r="F13" s="22">
        <v>99.784999999999997</v>
      </c>
      <c r="G13" s="20">
        <v>0.13</v>
      </c>
      <c r="H13" s="22">
        <v>95.48</v>
      </c>
      <c r="I13" s="22">
        <v>92.15</v>
      </c>
      <c r="J13" s="23" t="s">
        <v>14</v>
      </c>
      <c r="K13" s="23" t="s">
        <v>14</v>
      </c>
      <c r="L13" s="22">
        <v>95.48</v>
      </c>
      <c r="M13" s="2"/>
      <c r="N13" s="8" t="s">
        <v>53</v>
      </c>
      <c r="O13" s="45" t="s">
        <v>63</v>
      </c>
      <c r="P13" s="46"/>
      <c r="Q13" s="30">
        <v>70.31</v>
      </c>
      <c r="R13" s="27">
        <v>70.47</v>
      </c>
      <c r="S13" s="31">
        <f t="shared" si="0"/>
        <v>0.15999999999999659</v>
      </c>
      <c r="T13" s="28">
        <v>11.97</v>
      </c>
      <c r="U13" s="28">
        <v>11.97</v>
      </c>
      <c r="V13" s="29">
        <f t="shared" si="1"/>
        <v>0</v>
      </c>
      <c r="W13" s="35">
        <f t="shared" si="2"/>
        <v>94.914500000000004</v>
      </c>
      <c r="X13" s="39">
        <v>2.5</v>
      </c>
      <c r="Y13" s="37">
        <f t="shared" si="3"/>
        <v>3.3299999999999983</v>
      </c>
      <c r="Z13" s="38">
        <f t="shared" si="4"/>
        <v>3.4876413908671952E-2</v>
      </c>
    </row>
    <row r="14" spans="1:26" ht="24.95" customHeight="1" x14ac:dyDescent="0.25">
      <c r="A14" s="2">
        <v>10</v>
      </c>
      <c r="B14" s="15" t="s">
        <v>72</v>
      </c>
      <c r="C14" s="2"/>
      <c r="D14" s="16" t="s">
        <v>62</v>
      </c>
      <c r="E14" s="6" t="s">
        <v>20</v>
      </c>
      <c r="F14" s="22">
        <v>49.6492</v>
      </c>
      <c r="G14" s="20">
        <v>0.13</v>
      </c>
      <c r="H14" s="22">
        <v>47.41</v>
      </c>
      <c r="I14" s="22">
        <v>45.51</v>
      </c>
      <c r="J14" s="23" t="s">
        <v>14</v>
      </c>
      <c r="K14" s="23" t="s">
        <v>14</v>
      </c>
      <c r="L14" s="22">
        <v>47.41</v>
      </c>
      <c r="M14" s="2"/>
      <c r="N14" s="8" t="s">
        <v>53</v>
      </c>
      <c r="O14" s="45" t="s">
        <v>63</v>
      </c>
      <c r="P14" s="46"/>
      <c r="Q14" s="30">
        <v>33.700000000000003</v>
      </c>
      <c r="R14" s="27">
        <v>33.869999999999997</v>
      </c>
      <c r="S14" s="31">
        <f t="shared" si="0"/>
        <v>0.1699999999999946</v>
      </c>
      <c r="T14" s="28">
        <v>6.93</v>
      </c>
      <c r="U14" s="28">
        <v>6.93</v>
      </c>
      <c r="V14" s="29">
        <f t="shared" si="1"/>
        <v>0</v>
      </c>
      <c r="W14" s="35">
        <f t="shared" si="2"/>
        <v>46.875299999999996</v>
      </c>
      <c r="X14" s="39">
        <v>1.5</v>
      </c>
      <c r="Y14" s="37">
        <f t="shared" si="3"/>
        <v>1.8999999999999986</v>
      </c>
      <c r="Z14" s="38">
        <f t="shared" si="4"/>
        <v>4.0075933347395037E-2</v>
      </c>
    </row>
    <row r="15" spans="1:26" ht="24.95" customHeight="1" x14ac:dyDescent="0.25">
      <c r="A15" s="2">
        <v>11</v>
      </c>
      <c r="B15" s="4" t="s">
        <v>23</v>
      </c>
      <c r="C15" s="5"/>
      <c r="D15" s="12" t="s">
        <v>24</v>
      </c>
      <c r="E15" s="6" t="s">
        <v>20</v>
      </c>
      <c r="F15" s="19">
        <v>20.966200000000001</v>
      </c>
      <c r="G15" s="20">
        <v>0.13</v>
      </c>
      <c r="H15" s="19">
        <v>20.11</v>
      </c>
      <c r="I15" s="21">
        <v>19.14</v>
      </c>
      <c r="J15" s="21" t="s">
        <v>14</v>
      </c>
      <c r="K15" s="21" t="s">
        <v>14</v>
      </c>
      <c r="L15" s="19">
        <v>20.11</v>
      </c>
      <c r="M15" s="7"/>
      <c r="N15" s="8" t="s">
        <v>53</v>
      </c>
      <c r="O15" s="53" t="s">
        <v>81</v>
      </c>
      <c r="P15" s="54"/>
      <c r="Q15" s="27">
        <v>13.73</v>
      </c>
      <c r="R15" s="27">
        <v>13.73</v>
      </c>
      <c r="S15" s="31">
        <f t="shared" si="0"/>
        <v>0</v>
      </c>
      <c r="T15" s="28">
        <v>3.36</v>
      </c>
      <c r="U15" s="28">
        <v>3.36</v>
      </c>
      <c r="V15" s="29">
        <f t="shared" si="1"/>
        <v>0</v>
      </c>
      <c r="W15" s="35">
        <f t="shared" si="2"/>
        <v>19.714200000000002</v>
      </c>
      <c r="X15" s="39">
        <v>0.8</v>
      </c>
      <c r="Y15" s="37">
        <f t="shared" si="3"/>
        <v>0.96999999999999886</v>
      </c>
      <c r="Z15" s="38">
        <f t="shared" si="4"/>
        <v>4.8234709099950215E-2</v>
      </c>
    </row>
    <row r="16" spans="1:26" ht="31.5" customHeight="1" x14ac:dyDescent="0.25">
      <c r="A16" s="2">
        <v>12</v>
      </c>
      <c r="B16" s="10" t="s">
        <v>48</v>
      </c>
      <c r="C16" s="9"/>
      <c r="D16" s="11" t="s">
        <v>50</v>
      </c>
      <c r="E16" s="6" t="s">
        <v>20</v>
      </c>
      <c r="F16" s="19">
        <v>69.343699999999998</v>
      </c>
      <c r="G16" s="20">
        <v>0.13</v>
      </c>
      <c r="H16" s="21">
        <v>66.510000000000005</v>
      </c>
      <c r="I16" s="21">
        <v>63.45</v>
      </c>
      <c r="J16" s="21" t="s">
        <v>14</v>
      </c>
      <c r="K16" s="21" t="s">
        <v>14</v>
      </c>
      <c r="L16" s="21">
        <v>66.510000000000005</v>
      </c>
      <c r="M16" s="7"/>
      <c r="N16" s="8" t="s">
        <v>53</v>
      </c>
      <c r="O16" s="53" t="s">
        <v>82</v>
      </c>
      <c r="P16" s="54"/>
      <c r="Q16" s="27">
        <v>44.68</v>
      </c>
      <c r="R16" s="27">
        <v>44.68</v>
      </c>
      <c r="S16" s="31">
        <f t="shared" si="0"/>
        <v>0</v>
      </c>
      <c r="T16" s="28">
        <v>11.97</v>
      </c>
      <c r="U16" s="28">
        <v>11.97</v>
      </c>
      <c r="V16" s="29">
        <f t="shared" si="1"/>
        <v>0</v>
      </c>
      <c r="W16" s="35">
        <f t="shared" si="2"/>
        <v>65.353500000000011</v>
      </c>
      <c r="X16" s="39">
        <v>2.5</v>
      </c>
      <c r="Y16" s="37">
        <f t="shared" si="3"/>
        <v>3.0600000000000023</v>
      </c>
      <c r="Z16" s="38">
        <f t="shared" si="4"/>
        <v>4.600811907983765E-2</v>
      </c>
    </row>
    <row r="17" spans="1:26" ht="26.25" customHeight="1" x14ac:dyDescent="0.25">
      <c r="A17" s="2">
        <v>13</v>
      </c>
      <c r="B17" s="10" t="s">
        <v>49</v>
      </c>
      <c r="C17" s="9"/>
      <c r="D17" s="13" t="s">
        <v>51</v>
      </c>
      <c r="E17" s="6" t="s">
        <v>20</v>
      </c>
      <c r="F17" s="24">
        <v>69.343699999999998</v>
      </c>
      <c r="G17" s="41">
        <v>0.13</v>
      </c>
      <c r="H17" s="24">
        <v>66.61</v>
      </c>
      <c r="I17" s="24">
        <v>63.45</v>
      </c>
      <c r="J17" s="24" t="s">
        <v>14</v>
      </c>
      <c r="K17" s="24" t="s">
        <v>14</v>
      </c>
      <c r="L17" s="24">
        <v>66.61</v>
      </c>
      <c r="M17" s="7"/>
      <c r="N17" s="8" t="s">
        <v>53</v>
      </c>
      <c r="O17" s="53" t="s">
        <v>34</v>
      </c>
      <c r="P17" s="54"/>
      <c r="Q17" s="27">
        <v>44.68</v>
      </c>
      <c r="R17" s="27">
        <v>44.68</v>
      </c>
      <c r="S17" s="31">
        <f t="shared" si="0"/>
        <v>0</v>
      </c>
      <c r="T17" s="28">
        <v>11.97</v>
      </c>
      <c r="U17" s="28">
        <v>11.97</v>
      </c>
      <c r="V17" s="29">
        <f t="shared" si="1"/>
        <v>0</v>
      </c>
      <c r="W17" s="35">
        <f t="shared" si="2"/>
        <v>65.353500000000011</v>
      </c>
      <c r="X17" s="39">
        <v>2.5</v>
      </c>
      <c r="Y17" s="37">
        <f t="shared" si="3"/>
        <v>3.1599999999999966</v>
      </c>
      <c r="Z17" s="38">
        <f t="shared" si="4"/>
        <v>4.7440324275634237E-2</v>
      </c>
    </row>
    <row r="18" spans="1:26" ht="24.95" customHeight="1" x14ac:dyDescent="0.25">
      <c r="A18" s="2">
        <v>14</v>
      </c>
      <c r="B18" s="14" t="s">
        <v>25</v>
      </c>
      <c r="C18" s="9"/>
      <c r="D18" s="13" t="s">
        <v>26</v>
      </c>
      <c r="E18" s="6" t="s">
        <v>20</v>
      </c>
      <c r="F18" s="24">
        <v>43.361699999999999</v>
      </c>
      <c r="G18" s="41">
        <v>0.13</v>
      </c>
      <c r="H18" s="24">
        <v>41.59</v>
      </c>
      <c r="I18" s="24">
        <v>39.74</v>
      </c>
      <c r="J18" s="24" t="s">
        <v>14</v>
      </c>
      <c r="K18" s="24" t="s">
        <v>14</v>
      </c>
      <c r="L18" s="24">
        <v>41.59</v>
      </c>
      <c r="M18" s="7"/>
      <c r="N18" s="8" t="s">
        <v>53</v>
      </c>
      <c r="O18" s="53" t="s">
        <v>33</v>
      </c>
      <c r="P18" s="54"/>
      <c r="Q18" s="27">
        <v>28.55</v>
      </c>
      <c r="R18" s="27">
        <v>28.55</v>
      </c>
      <c r="S18" s="31">
        <f t="shared" si="0"/>
        <v>0</v>
      </c>
      <c r="T18" s="28">
        <v>6.93</v>
      </c>
      <c r="U18" s="28">
        <v>6.93</v>
      </c>
      <c r="V18" s="29">
        <f t="shared" si="1"/>
        <v>0</v>
      </c>
      <c r="W18" s="35">
        <f t="shared" si="2"/>
        <v>40.932200000000002</v>
      </c>
      <c r="X18" s="39">
        <v>1.5</v>
      </c>
      <c r="Y18" s="37">
        <f t="shared" si="3"/>
        <v>1.8500000000000014</v>
      </c>
      <c r="Z18" s="38">
        <f t="shared" si="4"/>
        <v>4.448184659773987E-2</v>
      </c>
    </row>
    <row r="19" spans="1:26" ht="24.95" customHeight="1" x14ac:dyDescent="0.25">
      <c r="A19" s="2">
        <v>15</v>
      </c>
      <c r="B19" s="10" t="s">
        <v>27</v>
      </c>
      <c r="C19" s="9"/>
      <c r="D19" s="12" t="s">
        <v>28</v>
      </c>
      <c r="E19" s="6" t="s">
        <v>20</v>
      </c>
      <c r="F19" s="24">
        <v>80.434299999999993</v>
      </c>
      <c r="G19" s="41">
        <v>0.13</v>
      </c>
      <c r="H19" s="24">
        <v>77.760000000000005</v>
      </c>
      <c r="I19" s="24">
        <v>74.59</v>
      </c>
      <c r="J19" s="24" t="s">
        <v>14</v>
      </c>
      <c r="K19" s="24" t="s">
        <v>14</v>
      </c>
      <c r="L19" s="24">
        <v>77.760000000000005</v>
      </c>
      <c r="M19" s="7"/>
      <c r="N19" s="8" t="s">
        <v>53</v>
      </c>
      <c r="O19" s="53" t="s">
        <v>35</v>
      </c>
      <c r="P19" s="54"/>
      <c r="Q19" s="27">
        <v>54.63</v>
      </c>
      <c r="R19" s="27">
        <v>54.08</v>
      </c>
      <c r="S19" s="31">
        <f t="shared" si="0"/>
        <v>-0.55000000000000426</v>
      </c>
      <c r="T19" s="28">
        <v>11.97</v>
      </c>
      <c r="U19" s="28">
        <v>11.97</v>
      </c>
      <c r="V19" s="29">
        <f t="shared" si="1"/>
        <v>0</v>
      </c>
      <c r="W19" s="35">
        <f t="shared" si="2"/>
        <v>76.827700000000007</v>
      </c>
      <c r="X19" s="39">
        <v>2.5</v>
      </c>
      <c r="Y19" s="37">
        <f t="shared" si="3"/>
        <v>3.1700000000000017</v>
      </c>
      <c r="Z19" s="38">
        <f t="shared" si="4"/>
        <v>4.0766460905349813E-2</v>
      </c>
    </row>
    <row r="20" spans="1:26" ht="24.95" customHeight="1" x14ac:dyDescent="0.25">
      <c r="A20" s="2">
        <v>16</v>
      </c>
      <c r="B20" s="43" t="s">
        <v>29</v>
      </c>
      <c r="C20" s="9"/>
      <c r="D20" s="12" t="s">
        <v>30</v>
      </c>
      <c r="E20" s="6" t="s">
        <v>20</v>
      </c>
      <c r="F20" s="24">
        <v>74.408699999999996</v>
      </c>
      <c r="G20" s="41">
        <v>0.13</v>
      </c>
      <c r="H20" s="24">
        <v>69.75</v>
      </c>
      <c r="I20" s="24">
        <v>67.650000000000006</v>
      </c>
      <c r="J20" s="24" t="s">
        <v>14</v>
      </c>
      <c r="K20" s="24" t="s">
        <v>14</v>
      </c>
      <c r="L20" s="24">
        <v>69.75</v>
      </c>
      <c r="M20" s="7"/>
      <c r="N20" s="8" t="s">
        <v>53</v>
      </c>
      <c r="O20" s="53" t="s">
        <v>34</v>
      </c>
      <c r="P20" s="54"/>
      <c r="Q20" s="27">
        <v>53.47</v>
      </c>
      <c r="R20" s="27">
        <v>54.43</v>
      </c>
      <c r="S20" s="31">
        <f t="shared" si="0"/>
        <v>0.96000000000000085</v>
      </c>
      <c r="T20" s="28">
        <v>6.93</v>
      </c>
      <c r="U20" s="28">
        <v>6.93</v>
      </c>
      <c r="V20" s="29">
        <f t="shared" si="1"/>
        <v>0</v>
      </c>
      <c r="W20" s="35">
        <f t="shared" si="2"/>
        <v>69.679500000000004</v>
      </c>
      <c r="X20" s="39">
        <v>1.5</v>
      </c>
      <c r="Y20" s="37">
        <f t="shared" si="3"/>
        <v>2.0999999999999943</v>
      </c>
      <c r="Z20" s="38">
        <f t="shared" si="4"/>
        <v>3.0107526881720349E-2</v>
      </c>
    </row>
    <row r="21" spans="1:26" ht="24.95" customHeight="1" x14ac:dyDescent="0.25">
      <c r="A21" s="2">
        <v>17</v>
      </c>
      <c r="B21" s="43" t="s">
        <v>31</v>
      </c>
      <c r="C21" s="9"/>
      <c r="D21" s="12" t="s">
        <v>32</v>
      </c>
      <c r="E21" s="6" t="s">
        <v>20</v>
      </c>
      <c r="F21" s="24">
        <v>38.887099999999997</v>
      </c>
      <c r="G21" s="41">
        <v>0.13</v>
      </c>
      <c r="H21" s="24">
        <v>36.1</v>
      </c>
      <c r="I21" s="24">
        <v>34.29</v>
      </c>
      <c r="J21" s="24" t="s">
        <v>14</v>
      </c>
      <c r="K21" s="24" t="s">
        <v>14</v>
      </c>
      <c r="L21" s="24">
        <v>36.1</v>
      </c>
      <c r="M21" s="7"/>
      <c r="N21" s="8" t="s">
        <v>53</v>
      </c>
      <c r="O21" s="53" t="s">
        <v>33</v>
      </c>
      <c r="P21" s="54"/>
      <c r="Q21" s="27">
        <v>23.06</v>
      </c>
      <c r="R21" s="27">
        <v>23.86</v>
      </c>
      <c r="S21" s="31">
        <f t="shared" si="0"/>
        <v>0.80000000000000071</v>
      </c>
      <c r="T21" s="28">
        <v>7.56</v>
      </c>
      <c r="U21" s="28">
        <v>7.56</v>
      </c>
      <c r="V21" s="29">
        <f t="shared" si="1"/>
        <v>0</v>
      </c>
      <c r="W21" s="35">
        <f t="shared" si="2"/>
        <v>35.3187</v>
      </c>
      <c r="X21" s="39">
        <v>1.5</v>
      </c>
      <c r="Y21" s="37">
        <f t="shared" si="3"/>
        <v>1.8100000000000023</v>
      </c>
      <c r="Z21" s="38">
        <f t="shared" si="4"/>
        <v>5.0138504155124712E-2</v>
      </c>
    </row>
    <row r="22" spans="1:26" ht="24.95" customHeight="1" x14ac:dyDescent="0.25">
      <c r="A22" s="2">
        <v>18</v>
      </c>
      <c r="B22" s="43" t="s">
        <v>47</v>
      </c>
      <c r="C22" s="9"/>
      <c r="D22" s="12" t="s">
        <v>36</v>
      </c>
      <c r="E22" s="6" t="s">
        <v>20</v>
      </c>
      <c r="F22" s="24">
        <v>68.463399999999993</v>
      </c>
      <c r="G22" s="41">
        <v>0.13</v>
      </c>
      <c r="H22" s="24">
        <v>65.67</v>
      </c>
      <c r="I22" s="24">
        <v>62.61</v>
      </c>
      <c r="J22" s="24" t="s">
        <v>14</v>
      </c>
      <c r="K22" s="24" t="s">
        <v>14</v>
      </c>
      <c r="L22" s="24">
        <v>65.67</v>
      </c>
      <c r="M22" s="7"/>
      <c r="N22" s="8" t="s">
        <v>53</v>
      </c>
      <c r="O22" s="53" t="s">
        <v>45</v>
      </c>
      <c r="P22" s="54"/>
      <c r="Q22" s="27">
        <v>43.93</v>
      </c>
      <c r="R22" s="27">
        <v>43.931199999999997</v>
      </c>
      <c r="S22" s="31">
        <f t="shared" si="0"/>
        <v>1.1999999999972033E-3</v>
      </c>
      <c r="T22" s="28">
        <v>11.97</v>
      </c>
      <c r="U22" s="28">
        <v>11.97</v>
      </c>
      <c r="V22" s="29">
        <f t="shared" si="1"/>
        <v>0</v>
      </c>
      <c r="W22" s="35">
        <f t="shared" si="2"/>
        <v>64.488299999999995</v>
      </c>
      <c r="X22" s="40">
        <v>2.5</v>
      </c>
      <c r="Y22" s="37">
        <f t="shared" si="3"/>
        <v>3.0600000000000023</v>
      </c>
      <c r="Z22" s="38">
        <f t="shared" si="4"/>
        <v>4.6596619460941104E-2</v>
      </c>
    </row>
    <row r="23" spans="1:26" ht="24.95" customHeight="1" x14ac:dyDescent="0.25">
      <c r="A23" s="2">
        <v>19</v>
      </c>
      <c r="B23" s="43" t="s">
        <v>37</v>
      </c>
      <c r="C23" s="9"/>
      <c r="D23" s="12" t="s">
        <v>38</v>
      </c>
      <c r="E23" s="6" t="s">
        <v>20</v>
      </c>
      <c r="F23" s="24">
        <v>38.436399999999999</v>
      </c>
      <c r="G23" s="41">
        <v>0.13</v>
      </c>
      <c r="H23" s="24">
        <v>36.869999999999997</v>
      </c>
      <c r="I23" s="24">
        <v>35.06</v>
      </c>
      <c r="J23" s="24" t="s">
        <v>14</v>
      </c>
      <c r="K23" s="24" t="s">
        <v>14</v>
      </c>
      <c r="L23" s="24">
        <v>36.869999999999997</v>
      </c>
      <c r="M23" s="7"/>
      <c r="N23" s="8" t="s">
        <v>53</v>
      </c>
      <c r="O23" s="53" t="s">
        <v>45</v>
      </c>
      <c r="P23" s="54"/>
      <c r="Q23" s="27">
        <v>24.37</v>
      </c>
      <c r="R23" s="27">
        <v>24.372</v>
      </c>
      <c r="S23" s="31">
        <f t="shared" si="0"/>
        <v>1.9999999999988916E-3</v>
      </c>
      <c r="T23" s="28">
        <v>6.93</v>
      </c>
      <c r="U23" s="28">
        <v>6.93</v>
      </c>
      <c r="V23" s="29">
        <f t="shared" si="1"/>
        <v>0</v>
      </c>
      <c r="W23" s="35">
        <f t="shared" si="2"/>
        <v>36.111800000000002</v>
      </c>
      <c r="X23" s="40">
        <v>1.5</v>
      </c>
      <c r="Y23" s="37">
        <f t="shared" si="3"/>
        <v>1.8099999999999952</v>
      </c>
      <c r="Z23" s="38">
        <f t="shared" si="4"/>
        <v>4.9091402224030252E-2</v>
      </c>
    </row>
    <row r="24" spans="1:26" ht="24.95" customHeight="1" x14ac:dyDescent="0.25">
      <c r="A24" s="2">
        <v>20</v>
      </c>
      <c r="B24" s="43" t="s">
        <v>39</v>
      </c>
      <c r="C24" s="9"/>
      <c r="D24" s="12" t="s">
        <v>40</v>
      </c>
      <c r="E24" s="6" t="s">
        <v>20</v>
      </c>
      <c r="F24" s="24">
        <v>72.415000000000006</v>
      </c>
      <c r="G24" s="41">
        <v>0.13</v>
      </c>
      <c r="H24" s="24">
        <v>72.23</v>
      </c>
      <c r="I24" s="24">
        <v>71.47</v>
      </c>
      <c r="J24" s="24" t="s">
        <v>14</v>
      </c>
      <c r="K24" s="24" t="s">
        <v>14</v>
      </c>
      <c r="L24" s="24">
        <v>72.23</v>
      </c>
      <c r="M24" s="7"/>
      <c r="N24" s="8" t="s">
        <v>53</v>
      </c>
      <c r="O24" s="53" t="s">
        <v>46</v>
      </c>
      <c r="P24" s="54"/>
      <c r="Q24" s="27">
        <v>51.84</v>
      </c>
      <c r="R24" s="27">
        <v>51.28</v>
      </c>
      <c r="S24" s="31">
        <f t="shared" si="0"/>
        <v>-0.56000000000000227</v>
      </c>
      <c r="T24" s="28">
        <v>11.97</v>
      </c>
      <c r="U24" s="28">
        <v>11.97</v>
      </c>
      <c r="V24" s="29">
        <f t="shared" si="1"/>
        <v>0</v>
      </c>
      <c r="W24" s="35">
        <f t="shared" si="2"/>
        <v>73.614100000000008</v>
      </c>
      <c r="X24" s="40">
        <v>2.5</v>
      </c>
      <c r="Y24" s="37">
        <f t="shared" si="3"/>
        <v>0.76000000000000512</v>
      </c>
      <c r="Z24" s="38">
        <f t="shared" si="4"/>
        <v>1.0521943790668767E-2</v>
      </c>
    </row>
    <row r="25" spans="1:26" ht="24.95" customHeight="1" x14ac:dyDescent="0.25">
      <c r="A25" s="2">
        <v>21</v>
      </c>
      <c r="B25" s="43" t="s">
        <v>41</v>
      </c>
      <c r="C25" s="9"/>
      <c r="D25" s="12" t="s">
        <v>42</v>
      </c>
      <c r="E25" s="6" t="s">
        <v>20</v>
      </c>
      <c r="F25" s="24">
        <v>56.38</v>
      </c>
      <c r="G25" s="41">
        <v>0.13</v>
      </c>
      <c r="H25" s="24">
        <v>51.63</v>
      </c>
      <c r="I25" s="42">
        <v>49.68</v>
      </c>
      <c r="J25" s="24" t="s">
        <v>14</v>
      </c>
      <c r="K25" s="24" t="s">
        <v>14</v>
      </c>
      <c r="L25" s="24">
        <v>51.63</v>
      </c>
      <c r="M25" s="7"/>
      <c r="N25" s="8" t="s">
        <v>53</v>
      </c>
      <c r="O25" s="53" t="s">
        <v>45</v>
      </c>
      <c r="P25" s="54"/>
      <c r="Q25" s="27">
        <v>37.43</v>
      </c>
      <c r="R25" s="27">
        <v>38.81</v>
      </c>
      <c r="S25" s="31">
        <f t="shared" si="0"/>
        <v>1.3800000000000026</v>
      </c>
      <c r="T25" s="32">
        <v>6.44</v>
      </c>
      <c r="U25" s="33">
        <v>6.44</v>
      </c>
      <c r="V25" s="29">
        <f t="shared" si="1"/>
        <v>0</v>
      </c>
      <c r="W25" s="35">
        <f t="shared" si="2"/>
        <v>51.170400000000001</v>
      </c>
      <c r="X25" s="40">
        <v>1.5</v>
      </c>
      <c r="Y25" s="37">
        <f t="shared" si="3"/>
        <v>1.9500000000000028</v>
      </c>
      <c r="Z25" s="38">
        <f t="shared" si="4"/>
        <v>3.7768739105171464E-2</v>
      </c>
    </row>
    <row r="26" spans="1:26" ht="24.95" customHeight="1" x14ac:dyDescent="0.25">
      <c r="A26" s="2">
        <v>22</v>
      </c>
      <c r="B26" s="43" t="s">
        <v>43</v>
      </c>
      <c r="C26" s="9"/>
      <c r="D26" s="12" t="s">
        <v>44</v>
      </c>
      <c r="E26" s="6" t="s">
        <v>20</v>
      </c>
      <c r="F26" s="24">
        <v>32.935200000000002</v>
      </c>
      <c r="G26" s="41">
        <v>0.13</v>
      </c>
      <c r="H26" s="24">
        <v>30.39</v>
      </c>
      <c r="I26" s="42">
        <v>30.76</v>
      </c>
      <c r="J26" s="24" t="s">
        <v>14</v>
      </c>
      <c r="K26" s="24" t="s">
        <v>14</v>
      </c>
      <c r="L26" s="24">
        <v>30.39</v>
      </c>
      <c r="M26" s="7"/>
      <c r="N26" s="8" t="s">
        <v>53</v>
      </c>
      <c r="O26" s="53" t="s">
        <v>46</v>
      </c>
      <c r="P26" s="54"/>
      <c r="Q26" s="27">
        <v>19.899999999999999</v>
      </c>
      <c r="R26" s="27">
        <v>20.97</v>
      </c>
      <c r="S26" s="31">
        <f t="shared" si="0"/>
        <v>1.0700000000000003</v>
      </c>
      <c r="T26" s="28">
        <v>5.67</v>
      </c>
      <c r="U26" s="28">
        <v>5.67</v>
      </c>
      <c r="V26" s="29">
        <f t="shared" si="1"/>
        <v>0</v>
      </c>
      <c r="W26" s="35">
        <f t="shared" si="2"/>
        <v>31.682800000000004</v>
      </c>
      <c r="X26" s="40">
        <v>1.5</v>
      </c>
      <c r="Y26" s="37">
        <f t="shared" si="3"/>
        <v>-0.37000000000000099</v>
      </c>
      <c r="Z26" s="38">
        <f t="shared" si="4"/>
        <v>-1.2175057584731853E-2</v>
      </c>
    </row>
    <row r="27" spans="1:26" x14ac:dyDescent="0.2">
      <c r="A27" s="59" t="s">
        <v>52</v>
      </c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X27" s="25"/>
    </row>
    <row r="28" spans="1:26" ht="53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X28" s="25"/>
    </row>
    <row r="29" spans="1:26" ht="93.75" customHeight="1" x14ac:dyDescent="0.2">
      <c r="A29" s="50" t="s">
        <v>15</v>
      </c>
      <c r="B29" s="51"/>
      <c r="C29" s="51"/>
      <c r="D29" s="52"/>
      <c r="E29" s="50" t="s">
        <v>16</v>
      </c>
      <c r="F29" s="51"/>
      <c r="G29" s="51"/>
      <c r="H29" s="52"/>
      <c r="I29" s="50" t="s">
        <v>17</v>
      </c>
      <c r="J29" s="51"/>
      <c r="K29" s="51"/>
      <c r="L29" s="52"/>
      <c r="M29" s="50" t="s">
        <v>18</v>
      </c>
      <c r="N29" s="51"/>
      <c r="O29" s="51"/>
      <c r="P29" s="52"/>
      <c r="X29" s="25"/>
    </row>
    <row r="30" spans="1:26" x14ac:dyDescent="0.2">
      <c r="X30" s="25"/>
    </row>
    <row r="31" spans="1:26" x14ac:dyDescent="0.2">
      <c r="X31" s="25"/>
    </row>
    <row r="32" spans="1:26" x14ac:dyDescent="0.2">
      <c r="X32" s="25"/>
    </row>
    <row r="33" spans="24:24" x14ac:dyDescent="0.2">
      <c r="X33" s="25"/>
    </row>
    <row r="34" spans="24:24" x14ac:dyDescent="0.2">
      <c r="X34" s="25"/>
    </row>
    <row r="35" spans="24:24" x14ac:dyDescent="0.2">
      <c r="X35" s="25"/>
    </row>
    <row r="36" spans="24:24" x14ac:dyDescent="0.2">
      <c r="X36" s="25"/>
    </row>
    <row r="37" spans="24:24" x14ac:dyDescent="0.2">
      <c r="X37" s="25"/>
    </row>
    <row r="38" spans="24:24" x14ac:dyDescent="0.2">
      <c r="X38" s="25"/>
    </row>
    <row r="39" spans="24:24" x14ac:dyDescent="0.2">
      <c r="X39" s="25"/>
    </row>
    <row r="40" spans="24:24" x14ac:dyDescent="0.2">
      <c r="X40" s="25"/>
    </row>
    <row r="41" spans="24:24" x14ac:dyDescent="0.2">
      <c r="X41" s="25"/>
    </row>
    <row r="42" spans="24:24" x14ac:dyDescent="0.2">
      <c r="X42" s="25"/>
    </row>
    <row r="43" spans="24:24" x14ac:dyDescent="0.2">
      <c r="X43" s="25"/>
    </row>
    <row r="44" spans="24:24" x14ac:dyDescent="0.2">
      <c r="X44" s="25"/>
    </row>
    <row r="45" spans="24:24" x14ac:dyDescent="0.2">
      <c r="X45" s="25"/>
    </row>
    <row r="46" spans="24:24" x14ac:dyDescent="0.2">
      <c r="X46" s="25"/>
    </row>
    <row r="47" spans="24:24" x14ac:dyDescent="0.2">
      <c r="X47" s="25"/>
    </row>
    <row r="48" spans="24:24" x14ac:dyDescent="0.2">
      <c r="X48" s="25"/>
    </row>
    <row r="49" spans="24:24" x14ac:dyDescent="0.2">
      <c r="X49" s="25"/>
    </row>
    <row r="50" spans="24:24" x14ac:dyDescent="0.2">
      <c r="X50" s="25"/>
    </row>
    <row r="51" spans="24:24" x14ac:dyDescent="0.2">
      <c r="X51" s="25"/>
    </row>
    <row r="52" spans="24:24" x14ac:dyDescent="0.2">
      <c r="X52" s="25"/>
    </row>
    <row r="53" spans="24:24" x14ac:dyDescent="0.2">
      <c r="X53" s="25"/>
    </row>
    <row r="54" spans="24:24" x14ac:dyDescent="0.2">
      <c r="X54" s="25"/>
    </row>
    <row r="55" spans="24:24" x14ac:dyDescent="0.2">
      <c r="X55" s="25"/>
    </row>
    <row r="56" spans="24:24" x14ac:dyDescent="0.2">
      <c r="X56" s="25"/>
    </row>
    <row r="57" spans="24:24" x14ac:dyDescent="0.2">
      <c r="X57" s="25"/>
    </row>
    <row r="58" spans="24:24" x14ac:dyDescent="0.2">
      <c r="X58" s="25"/>
    </row>
    <row r="59" spans="24:24" x14ac:dyDescent="0.2">
      <c r="X59" s="25"/>
    </row>
    <row r="60" spans="24:24" x14ac:dyDescent="0.2">
      <c r="X60" s="25"/>
    </row>
    <row r="61" spans="24:24" x14ac:dyDescent="0.2">
      <c r="X61" s="25"/>
    </row>
    <row r="62" spans="24:24" x14ac:dyDescent="0.2">
      <c r="X62" s="25"/>
    </row>
    <row r="63" spans="24:24" x14ac:dyDescent="0.2">
      <c r="X63" s="25"/>
    </row>
    <row r="64" spans="24:24" x14ac:dyDescent="0.2">
      <c r="X64" s="25"/>
    </row>
    <row r="65" spans="24:24" x14ac:dyDescent="0.2">
      <c r="X65" s="25"/>
    </row>
    <row r="66" spans="24:24" x14ac:dyDescent="0.2">
      <c r="X66" s="25"/>
    </row>
    <row r="67" spans="24:24" x14ac:dyDescent="0.2">
      <c r="X67" s="25"/>
    </row>
    <row r="68" spans="24:24" x14ac:dyDescent="0.2">
      <c r="X68" s="25"/>
    </row>
    <row r="69" spans="24:24" x14ac:dyDescent="0.2">
      <c r="X69" s="25"/>
    </row>
    <row r="70" spans="24:24" x14ac:dyDescent="0.2">
      <c r="X70" s="25"/>
    </row>
    <row r="71" spans="24:24" x14ac:dyDescent="0.2">
      <c r="X71" s="25"/>
    </row>
    <row r="72" spans="24:24" x14ac:dyDescent="0.2">
      <c r="X72" s="25"/>
    </row>
    <row r="73" spans="24:24" x14ac:dyDescent="0.2">
      <c r="X73" s="25"/>
    </row>
    <row r="74" spans="24:24" x14ac:dyDescent="0.2">
      <c r="X74" s="25"/>
    </row>
    <row r="75" spans="24:24" x14ac:dyDescent="0.2">
      <c r="X75" s="25"/>
    </row>
    <row r="76" spans="24:24" x14ac:dyDescent="0.2">
      <c r="X76" s="25"/>
    </row>
    <row r="77" spans="24:24" x14ac:dyDescent="0.2">
      <c r="X77" s="25"/>
    </row>
    <row r="78" spans="24:24" x14ac:dyDescent="0.2">
      <c r="X78" s="25"/>
    </row>
    <row r="79" spans="24:24" x14ac:dyDescent="0.2">
      <c r="X79" s="25"/>
    </row>
    <row r="80" spans="24:24" x14ac:dyDescent="0.2">
      <c r="X80" s="25"/>
    </row>
    <row r="81" spans="24:24" x14ac:dyDescent="0.2">
      <c r="X81" s="25"/>
    </row>
    <row r="82" spans="24:24" x14ac:dyDescent="0.2">
      <c r="X82" s="25"/>
    </row>
  </sheetData>
  <mergeCells count="30">
    <mergeCell ref="A2:P2"/>
    <mergeCell ref="L3:P3"/>
    <mergeCell ref="O4:P4"/>
    <mergeCell ref="A27:P28"/>
    <mergeCell ref="O15:P15"/>
    <mergeCell ref="O16:P16"/>
    <mergeCell ref="O17:P17"/>
    <mergeCell ref="O26:P26"/>
    <mergeCell ref="O18:P18"/>
    <mergeCell ref="O19:P19"/>
    <mergeCell ref="O20:P20"/>
    <mergeCell ref="O21:P21"/>
    <mergeCell ref="O22:P22"/>
    <mergeCell ref="O23:P23"/>
    <mergeCell ref="O5:P5"/>
    <mergeCell ref="O6:P6"/>
    <mergeCell ref="A29:D29"/>
    <mergeCell ref="E29:H29"/>
    <mergeCell ref="I29:L29"/>
    <mergeCell ref="M29:P29"/>
    <mergeCell ref="O24:P24"/>
    <mergeCell ref="O25:P25"/>
    <mergeCell ref="O12:P12"/>
    <mergeCell ref="O13:P13"/>
    <mergeCell ref="O14:P14"/>
    <mergeCell ref="O7:P7"/>
    <mergeCell ref="O8:P8"/>
    <mergeCell ref="O9:P9"/>
    <mergeCell ref="O10:P10"/>
    <mergeCell ref="O11:P11"/>
  </mergeCells>
  <phoneticPr fontId="1" type="noConversion"/>
  <conditionalFormatting sqref="C26 C15:C18">
    <cfRule type="duplicateValues" dxfId="8" priority="10"/>
  </conditionalFormatting>
  <conditionalFormatting sqref="D26 D15:D18">
    <cfRule type="duplicateValues" dxfId="7" priority="11"/>
  </conditionalFormatting>
  <conditionalFormatting sqref="C19">
    <cfRule type="duplicateValues" dxfId="6" priority="6"/>
  </conditionalFormatting>
  <conditionalFormatting sqref="D19">
    <cfRule type="duplicateValues" dxfId="5" priority="7"/>
  </conditionalFormatting>
  <conditionalFormatting sqref="C20:C25">
    <cfRule type="duplicateValues" dxfId="4" priority="14"/>
  </conditionalFormatting>
  <conditionalFormatting sqref="D20:D25">
    <cfRule type="duplicateValues" dxfId="3" priority="16"/>
  </conditionalFormatting>
  <conditionalFormatting sqref="D14 D5:D8">
    <cfRule type="duplicateValues" dxfId="2" priority="2"/>
  </conditionalFormatting>
  <conditionalFormatting sqref="D9">
    <cfRule type="duplicateValues" dxfId="1" priority="1"/>
  </conditionalFormatting>
  <conditionalFormatting sqref="D10:D13">
    <cfRule type="duplicateValues" dxfId="0" priority="3"/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2024-08-26T07:33:45Z</dcterms:modified>
</cp:coreProperties>
</file>