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740" activeTab="1"/>
  </bookViews>
  <sheets>
    <sheet name="首页" sheetId="4" r:id="rId1"/>
    <sheet name="BOM清单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1" hidden="1">BOM清单!$A$11:$AT$38</definedName>
    <definedName name="_1_?" localSheetId="1">#REF!</definedName>
    <definedName name="_1_?">#REF!</definedName>
    <definedName name="_2__123Graph_BCHART_5" localSheetId="1" hidden="1">#REF!</definedName>
    <definedName name="_2__123Graph_BCHART_5" hidden="1">#REF!</definedName>
    <definedName name="_3__123Graph_CCHART_5" localSheetId="1" hidden="1">#REF!</definedName>
    <definedName name="_3__123Graph_CCHART_5" hidden="1">#REF!</definedName>
    <definedName name="_4__123Graph_DCHART_5" localSheetId="1" hidden="1">#REF!</definedName>
    <definedName name="_4__123Graph_DCHART_5" hidden="1">#REF!</definedName>
    <definedName name="_5__123Graph_ECHART_5" localSheetId="1" hidden="1">#REF!</definedName>
    <definedName name="_5__123Graph_ECHART_5" hidden="1">#REF!</definedName>
    <definedName name="_6__123Graph_FCHART_5" localSheetId="1" hidden="1">#REF!</definedName>
    <definedName name="_6__123Graph_FCHART_5" hidden="1">#REF!</definedName>
    <definedName name="_7__123Graph_XCHART_5" localSheetId="1" hidden="1">#REF!</definedName>
    <definedName name="_7__123Graph_XCHART_5" hidden="1">#REF!</definedName>
    <definedName name="_8_0" localSheetId="1">'[1]2'!#REF!</definedName>
    <definedName name="_8_0">'[1]2'!#REF!</definedName>
    <definedName name="_BAS11" localSheetId="1">#REF!</definedName>
    <definedName name="_BAS11">#REF!</definedName>
    <definedName name="_BAS12" localSheetId="1">#REF!</definedName>
    <definedName name="_BAS12">#REF!</definedName>
    <definedName name="_BAS13" localSheetId="1">#REF!</definedName>
    <definedName name="_BAS13">#REF!</definedName>
    <definedName name="_BAS14" localSheetId="1">#REF!</definedName>
    <definedName name="_BAS14">#REF!</definedName>
    <definedName name="_BAS21" localSheetId="1">#REF!</definedName>
    <definedName name="_BAS21">#REF!</definedName>
    <definedName name="_BAS22" localSheetId="1">#REF!</definedName>
    <definedName name="_BAS22">#REF!</definedName>
    <definedName name="_BAS23" localSheetId="1">#REF!</definedName>
    <definedName name="_BAS23">#REF!</definedName>
    <definedName name="_BAS24" localSheetId="1">#REF!</definedName>
    <definedName name="_BAS24">#REF!</definedName>
    <definedName name="_BAS31" localSheetId="1">#REF!</definedName>
    <definedName name="_BAS31">#REF!</definedName>
    <definedName name="_BAS32" localSheetId="1">#REF!</definedName>
    <definedName name="_BAS32">#REF!</definedName>
    <definedName name="_BAS33" localSheetId="1">#REF!</definedName>
    <definedName name="_BAS33">#REF!</definedName>
    <definedName name="_BAS34" localSheetId="1">#REF!</definedName>
    <definedName name="_BAS34">#REF!</definedName>
    <definedName name="_BSS1" localSheetId="1">#REF!</definedName>
    <definedName name="_BSS1">#REF!</definedName>
    <definedName name="_BSS2" localSheetId="1">#REF!</definedName>
    <definedName name="_BSS2">#REF!</definedName>
    <definedName name="_BSS3" localSheetId="1">#REF!</definedName>
    <definedName name="_BSS3">#REF!</definedName>
    <definedName name="_BSS4" localSheetId="1">#REF!</definedName>
    <definedName name="_BSS4">#REF!</definedName>
    <definedName name="_com2">'[2]Barwertberechnung (3)'!$AB$53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ort" localSheetId="1" hidden="1">#REF!</definedName>
    <definedName name="_Sort" hidden="1">#REF!</definedName>
    <definedName name="※_추후_NAVA__PROJECT는__부품_">[3]기안!$A$43</definedName>
    <definedName name="a" localSheetId="1">#REF!</definedName>
    <definedName name="a">#REF!</definedName>
    <definedName name="abcd" localSheetId="1">#REF!</definedName>
    <definedName name="abcd">#REF!</definedName>
    <definedName name="Abzinsfaktor" localSheetId="1">#REF!</definedName>
    <definedName name="Abzinsfaktor">#REF!</definedName>
    <definedName name="AI" localSheetId="1">[4]신규DEP!#REF!</definedName>
    <definedName name="AI">[4]신규DEP!#REF!</definedName>
    <definedName name="Auf_Abzinsungsfaktor" localSheetId="1">#REF!</definedName>
    <definedName name="Auf_Abzinsungsfaktor">#REF!</definedName>
    <definedName name="awc" localSheetId="1">#REF!</definedName>
    <definedName name="awc">#REF!</definedName>
    <definedName name="B" localSheetId="1">#REF!</definedName>
    <definedName name="B">#REF!</definedName>
    <definedName name="BB" localSheetId="1">#REF!</definedName>
    <definedName name="BB">#REF!</definedName>
    <definedName name="bc" localSheetId="1">#REF!</definedName>
    <definedName name="bc">#REF!</definedName>
    <definedName name="bild">[5]Import!$L$389:$L$485</definedName>
    <definedName name="blatt2" localSheetId="1">#REF!</definedName>
    <definedName name="blatt2">#REF!</definedName>
    <definedName name="CC" localSheetId="1">#REF!</definedName>
    <definedName name="CC">#REF!</definedName>
    <definedName name="CC.QQ" localSheetId="1">#REF!</definedName>
    <definedName name="CC.QQ">#REF!</definedName>
    <definedName name="change">[6]Reference!$A$31:$A$57</definedName>
    <definedName name="ck" localSheetId="1" hidden="1">#REF!</definedName>
    <definedName name="ck" hidden="1">#REF!</definedName>
    <definedName name="CKD" localSheetId="1">[7]Constant!#REF!</definedName>
    <definedName name="CKD">[7]Constant!#REF!</definedName>
    <definedName name="code" localSheetId="1">#REF!</definedName>
    <definedName name="code">#REF!</definedName>
    <definedName name="Column" localSheetId="1">[8]Constant!#REF!</definedName>
    <definedName name="Column">[8]Constant!#REF!</definedName>
    <definedName name="com">'[2]Vorbereitende Eingaben (Teil 1)'!$C$40</definedName>
    <definedName name="Cost" localSheetId="1">#REF!</definedName>
    <definedName name="Cost">#REF!</definedName>
    <definedName name="CZK" localSheetId="1">#REF!</definedName>
    <definedName name="CZK">#REF!</definedName>
    <definedName name="d" localSheetId="1">#REF!</definedName>
    <definedName name="d">#REF!</definedName>
    <definedName name="Database" localSheetId="1">#REF!</definedName>
    <definedName name="Database">#REF!</definedName>
    <definedName name="DATE">[9]총괄표!$C$2</definedName>
    <definedName name="DATEE" localSheetId="1">#REF!</definedName>
    <definedName name="DATEE">#REF!</definedName>
    <definedName name="Daten" localSheetId="1">#REF!</definedName>
    <definedName name="Daten">#REF!</definedName>
    <definedName name="DD" localSheetId="1">#REF!</definedName>
    <definedName name="DD">#REF!</definedName>
    <definedName name="DDATE" localSheetId="1">#REF!</definedName>
    <definedName name="DDATE">#REF!</definedName>
    <definedName name="DKDKFG8TBTB2RT" localSheetId="1">#REF!</definedName>
    <definedName name="DKDKFG8TBTB2RT">#REF!</definedName>
    <definedName name="DOL" localSheetId="1">#REF!</definedName>
    <definedName name="DOL">#REF!</definedName>
    <definedName name="DOLLAR" localSheetId="1">#REF!</definedName>
    <definedName name="DOLLAR">#REF!</definedName>
    <definedName name="DV_Cost_Tot">[10]Worksheet!$I$63</definedName>
    <definedName name="DV_Cost_Tot_Mkt">[10]Worksheet!$J$63</definedName>
    <definedName name="DV_Grand_Total" localSheetId="1">#REF!</definedName>
    <definedName name="DV_Grand_Total">#REF!</definedName>
    <definedName name="DV_Grand_Total_Mkt" localSheetId="1">#REF!</definedName>
    <definedName name="DV_Grand_Total_Mkt">#REF!</definedName>
    <definedName name="EE" localSheetId="1">#REF!</definedName>
    <definedName name="EE">#REF!</definedName>
    <definedName name="Eingabe" localSheetId="1">#REF!</definedName>
    <definedName name="Eingabe">#REF!</definedName>
    <definedName name="Eingabe2" localSheetId="1">#REF!</definedName>
    <definedName name="Eingabe2">#REF!</definedName>
    <definedName name="Eingabe3" localSheetId="1">#REF!</definedName>
    <definedName name="Eingabe3">#REF!</definedName>
    <definedName name="Eingabe4" localSheetId="1">#REF!</definedName>
    <definedName name="Eingabe4">#REF!</definedName>
    <definedName name="ENG_COOLG" localSheetId="1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1">#REF!</definedName>
    <definedName name="ESP">#REF!</definedName>
    <definedName name="ex" localSheetId="1">#REF!</definedName>
    <definedName name="ex">#REF!</definedName>
    <definedName name="FF" localSheetId="1">#REF!</definedName>
    <definedName name="FF">#REF!</definedName>
    <definedName name="FG12TBTB2RTDKDKGMLRT" localSheetId="1">[12]협조전!#REF!</definedName>
    <definedName name="FG12TBTB2RTDKDKGMLRT">[12]협조전!#REF!</definedName>
    <definedName name="FG22TBTB3RTDKDKDK" localSheetId="1">[13]차수!#REF!</definedName>
    <definedName name="FG22TBTB3RTDKDKDK">[13]차수!#REF!</definedName>
    <definedName name="FGPRTBTB1RTDKDK" localSheetId="1">#REF!</definedName>
    <definedName name="FGPRTBTB1RTDKDK">#REF!</definedName>
    <definedName name="FGRKBS11TBTB3RTDKDK" localSheetId="1">[14]협조전!#REF!</definedName>
    <definedName name="FGRKBS11TBTB3RTDKDK">[14]협조전!#REF!</definedName>
    <definedName name="fgRKBS8TBTB3RT" localSheetId="1">[14]협조전!#REF!</definedName>
    <definedName name="fgRKBS8TBTB3RT">[14]협조전!#REF!</definedName>
    <definedName name="fgRKRKRKRKRKTBTB2RTDKDK" localSheetId="1">#REF!</definedName>
    <definedName name="fgRKRKRKRKRKTBTB2RTDKDK">#REF!</definedName>
    <definedName name="FGtbtbspspsprtdkdk" localSheetId="1">[15]BUS제원1!#REF!</definedName>
    <definedName name="FGtbtbspspsprtdkdk">[15]BUS제원1!#REF!</definedName>
    <definedName name="Fixture_Cost_Tot">[10]Worksheet!$O$13</definedName>
    <definedName name="FRF" localSheetId="1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1">#REF!</definedName>
    <definedName name="Function">#REF!</definedName>
    <definedName name="GG" localSheetId="1">#REF!</definedName>
    <definedName name="GG">#REF!</definedName>
    <definedName name="hh" localSheetId="1">#REF!</definedName>
    <definedName name="hh">#REF!</definedName>
    <definedName name="II" localSheetId="1">#REF!</definedName>
    <definedName name="II">#REF!</definedName>
    <definedName name="INDEX" localSheetId="1">#REF!</definedName>
    <definedName name="INDEX">#REF!</definedName>
    <definedName name="Individual" localSheetId="1">#REF!</definedName>
    <definedName name="Individual">#REF!</definedName>
    <definedName name="ITL" localSheetId="1">#REF!</definedName>
    <definedName name="ITL">#REF!</definedName>
    <definedName name="JIN" localSheetId="1">#REF!</definedName>
    <definedName name="JIN">#REF!</definedName>
    <definedName name="JKL" localSheetId="1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1">[12]협조전!#REF!</definedName>
    <definedName name="L">[12]협조전!#REF!</definedName>
    <definedName name="LARGE" localSheetId="1">#REF!</definedName>
    <definedName name="LARGE">#REF!</definedName>
    <definedName name="Mischpreis1" localSheetId="1">#REF!</definedName>
    <definedName name="Mischpreis1">#REF!</definedName>
    <definedName name="Mischpreis2" localSheetId="1">#REF!</definedName>
    <definedName name="Mischpreis2">#REF!</definedName>
    <definedName name="Mischpreis3" localSheetId="1">#REF!</definedName>
    <definedName name="Mischpreis3">#REF!</definedName>
    <definedName name="Mischpreis4" localSheetId="1">#REF!</definedName>
    <definedName name="Mischpreis4">#REF!</definedName>
    <definedName name="Model_ID">[6]Model!$A$4:$A$43</definedName>
    <definedName name="Mq" localSheetId="1">[20]GRACE!#REF!</definedName>
    <definedName name="Mq">[20]GRACE!#REF!</definedName>
    <definedName name="M행" localSheetId="1">#REF!</definedName>
    <definedName name="M행">#REF!</definedName>
    <definedName name="NEWCODE" localSheetId="1">#REF!</definedName>
    <definedName name="NEWCODE">#REF!</definedName>
    <definedName name="nime" localSheetId="1" hidden="1">#REF!</definedName>
    <definedName name="nime" hidden="1">#REF!</definedName>
    <definedName name="N행" localSheetId="1">#REF!</definedName>
    <definedName name="N행">#REF!</definedName>
    <definedName name="O행" localSheetId="1">#REF!</definedName>
    <definedName name="O행">#REF!</definedName>
    <definedName name="plant" localSheetId="1">#REF!</definedName>
    <definedName name="plant">#REF!</definedName>
    <definedName name="PLANTS" localSheetId="1">#REF!</definedName>
    <definedName name="PLANTS">#REF!</definedName>
    <definedName name="PNPrinciple" localSheetId="1">[8]Constant!#REF!</definedName>
    <definedName name="PNPrinciple">[8]Constant!#REF!</definedName>
    <definedName name="prem" localSheetId="1">#REF!</definedName>
    <definedName name="prem">#REF!</definedName>
    <definedName name="_xlnm.Print_Area" localSheetId="1">BOM清单!$A$1:$AD$37</definedName>
    <definedName name="_xlnm.Print_Area">'[21]RD제품개발투자비(매가)'!#REF!</definedName>
    <definedName name="PRINT_AREA_MI" localSheetId="1">'[21]RD제품개발투자비(매가)'!#REF!</definedName>
    <definedName name="PRINT_AREA_MI">'[21]RD제품개발투자비(매가)'!#REF!</definedName>
    <definedName name="_xlnm.Print_Titles" localSheetId="1">BOM清单!$10:$11</definedName>
    <definedName name="PROJECT명" localSheetId="1">#REF!</definedName>
    <definedName name="PROJECT명">#REF!</definedName>
    <definedName name="PROTO" localSheetId="1">#REF!</definedName>
    <definedName name="PROTO">#REF!</definedName>
    <definedName name="PROTO1" localSheetId="1">#REF!</definedName>
    <definedName name="PROTO1">#REF!</definedName>
    <definedName name="PV_Cost_Tot">[10]Worksheet!$Q$63</definedName>
    <definedName name="PV_Cost_Tot_Mkt">[10]Worksheet!$R$63</definedName>
    <definedName name="PV_Grand_Total" localSheetId="1">#REF!</definedName>
    <definedName name="PV_Grand_Total">#REF!</definedName>
    <definedName name="PV_Grand_Total_Mkt" localSheetId="1">#REF!</definedName>
    <definedName name="PV_Grand_Total_Mkt">#REF!</definedName>
    <definedName name="P행" localSheetId="1">#REF!</definedName>
    <definedName name="P행">#REF!</definedName>
    <definedName name="Q행" localSheetId="1">#REF!</definedName>
    <definedName name="Q행">#REF!</definedName>
    <definedName name="Retest_Percent" localSheetId="1">#REF!</definedName>
    <definedName name="Retest_Percent">#REF!</definedName>
    <definedName name="Retest_Tot" localSheetId="1">#REF!</definedName>
    <definedName name="Retest_Tot">#REF!</definedName>
    <definedName name="Retest_Tot_Mkt" localSheetId="1">#REF!</definedName>
    <definedName name="Retest_Tot_Mkt">#REF!</definedName>
    <definedName name="R행" localSheetId="1">#REF!</definedName>
    <definedName name="R행">#REF!</definedName>
    <definedName name="SMALL" localSheetId="1">#REF!</definedName>
    <definedName name="SMALL">#REF!</definedName>
    <definedName name="SPEED_D170" localSheetId="1">#REF!</definedName>
    <definedName name="SPEED_D170">#REF!</definedName>
    <definedName name="SSRR">[22]기안!$A$43</definedName>
    <definedName name="S행" localSheetId="1">#REF!</definedName>
    <definedName name="S행">#REF!</definedName>
    <definedName name="Total_DV_and_PV_Testing" localSheetId="1">#REF!</definedName>
    <definedName name="Total_DV_and_PV_Testing">#REF!</definedName>
    <definedName name="Total_DV_and_PV_Testing_Mkt" localSheetId="1">#REF!</definedName>
    <definedName name="Total_DV_and_PV_Testing_Mkt">#REF!</definedName>
    <definedName name="T행" localSheetId="1">#REF!</definedName>
    <definedName name="T행">#REF!</definedName>
    <definedName name="unit" localSheetId="1">#REF!</definedName>
    <definedName name="unit">#REF!</definedName>
    <definedName name="uu" localSheetId="1">#REF!</definedName>
    <definedName name="uu">#REF!</definedName>
    <definedName name="U행" localSheetId="1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1">#REF!</definedName>
    <definedName name="VV">#REF!</definedName>
    <definedName name="V행" localSheetId="1">#REF!</definedName>
    <definedName name="V행">#REF!</definedName>
    <definedName name="W" localSheetId="1">#REF!</definedName>
    <definedName name="W">#REF!</definedName>
    <definedName name="Werk011" localSheetId="1">#REF!</definedName>
    <definedName name="Werk011">#REF!</definedName>
    <definedName name="Werk012" localSheetId="1">#REF!</definedName>
    <definedName name="Werk012">#REF!</definedName>
    <definedName name="Werk013" localSheetId="1">#REF!</definedName>
    <definedName name="Werk013">#REF!</definedName>
    <definedName name="Werk014" localSheetId="1">#REF!</definedName>
    <definedName name="Werk014">#REF!</definedName>
    <definedName name="Werk021" localSheetId="1">#REF!</definedName>
    <definedName name="Werk021">#REF!</definedName>
    <definedName name="Werk022" localSheetId="1">#REF!</definedName>
    <definedName name="Werk022">#REF!</definedName>
    <definedName name="Werk023" localSheetId="1">#REF!</definedName>
    <definedName name="Werk023">#REF!</definedName>
    <definedName name="Werk024" localSheetId="1">#REF!</definedName>
    <definedName name="Werk024">#REF!</definedName>
    <definedName name="Werk031" localSheetId="1">#REF!</definedName>
    <definedName name="Werk031">#REF!</definedName>
    <definedName name="Werk032" localSheetId="1">#REF!</definedName>
    <definedName name="Werk032">#REF!</definedName>
    <definedName name="Werk033" localSheetId="1">#REF!</definedName>
    <definedName name="Werk033">#REF!</definedName>
    <definedName name="Werk034" localSheetId="1">#REF!</definedName>
    <definedName name="Werk034">#REF!</definedName>
    <definedName name="Werk041" localSheetId="1">#REF!</definedName>
    <definedName name="Werk041">#REF!</definedName>
    <definedName name="Werk042" localSheetId="1">#REF!</definedName>
    <definedName name="Werk042">#REF!</definedName>
    <definedName name="Werk043" localSheetId="1">#REF!</definedName>
    <definedName name="Werk043">#REF!</definedName>
    <definedName name="Werk044" localSheetId="1">#REF!</definedName>
    <definedName name="Werk044">#REF!</definedName>
    <definedName name="Werk051" localSheetId="1">#REF!</definedName>
    <definedName name="Werk051">#REF!</definedName>
    <definedName name="Werk052" localSheetId="1">#REF!</definedName>
    <definedName name="Werk052">#REF!</definedName>
    <definedName name="Werk053" localSheetId="1">#REF!</definedName>
    <definedName name="Werk053">#REF!</definedName>
    <definedName name="Werk054" localSheetId="1">#REF!</definedName>
    <definedName name="Werk054">#REF!</definedName>
    <definedName name="Werk061" localSheetId="1">#REF!</definedName>
    <definedName name="Werk061">#REF!</definedName>
    <definedName name="Werk062" localSheetId="1">#REF!</definedName>
    <definedName name="Werk062">#REF!</definedName>
    <definedName name="Werk063" localSheetId="1">#REF!</definedName>
    <definedName name="Werk063">#REF!</definedName>
    <definedName name="Werk064" localSheetId="1">#REF!</definedName>
    <definedName name="Werk064">#REF!</definedName>
    <definedName name="Werk071" localSheetId="1">#REF!</definedName>
    <definedName name="Werk071">#REF!</definedName>
    <definedName name="Werk072" localSheetId="1">#REF!</definedName>
    <definedName name="Werk072">#REF!</definedName>
    <definedName name="Werk073" localSheetId="1">#REF!</definedName>
    <definedName name="Werk073">#REF!</definedName>
    <definedName name="Werk074" localSheetId="1">#REF!</definedName>
    <definedName name="Werk074">#REF!</definedName>
    <definedName name="Werk081" localSheetId="1">#REF!</definedName>
    <definedName name="Werk081">#REF!</definedName>
    <definedName name="Werk082" localSheetId="1">#REF!</definedName>
    <definedName name="Werk082">#REF!</definedName>
    <definedName name="Werk083" localSheetId="1">#REF!</definedName>
    <definedName name="Werk083">#REF!</definedName>
    <definedName name="Werk084" localSheetId="1">#REF!</definedName>
    <definedName name="Werk084">#REF!</definedName>
    <definedName name="Werk091" localSheetId="1">#REF!</definedName>
    <definedName name="Werk091">#REF!</definedName>
    <definedName name="Werk092" localSheetId="1">#REF!</definedName>
    <definedName name="Werk092">#REF!</definedName>
    <definedName name="Werk093" localSheetId="1">#REF!</definedName>
    <definedName name="Werk093">#REF!</definedName>
    <definedName name="Werk094" localSheetId="1">#REF!</definedName>
    <definedName name="Werk094">#REF!</definedName>
    <definedName name="Werk101" localSheetId="1">#REF!</definedName>
    <definedName name="Werk101">#REF!</definedName>
    <definedName name="Werk102" localSheetId="1">#REF!</definedName>
    <definedName name="Werk102">#REF!</definedName>
    <definedName name="Werk103" localSheetId="1">#REF!</definedName>
    <definedName name="Werk103">#REF!</definedName>
    <definedName name="Werk104" localSheetId="1">#REF!</definedName>
    <definedName name="Werk104">#REF!</definedName>
    <definedName name="Werk111" localSheetId="1">#REF!</definedName>
    <definedName name="Werk111">#REF!</definedName>
    <definedName name="Werk112" localSheetId="1">#REF!</definedName>
    <definedName name="Werk112">#REF!</definedName>
    <definedName name="Werk113" localSheetId="1">#REF!</definedName>
    <definedName name="Werk113">#REF!</definedName>
    <definedName name="Werk114" localSheetId="1">#REF!</definedName>
    <definedName name="Werk114">#REF!</definedName>
    <definedName name="Werk121" localSheetId="1">#REF!</definedName>
    <definedName name="Werk121">#REF!</definedName>
    <definedName name="Werk122" localSheetId="1">#REF!</definedName>
    <definedName name="Werk122">#REF!</definedName>
    <definedName name="Werk123" localSheetId="1">#REF!</definedName>
    <definedName name="Werk123">#REF!</definedName>
    <definedName name="Werk124" localSheetId="1">#REF!</definedName>
    <definedName name="Werk124">#REF!</definedName>
    <definedName name="Werk131" localSheetId="1">#REF!</definedName>
    <definedName name="Werk131">#REF!</definedName>
    <definedName name="Werk132" localSheetId="1">#REF!</definedName>
    <definedName name="Werk132">#REF!</definedName>
    <definedName name="Werk133" localSheetId="1">#REF!</definedName>
    <definedName name="Werk133">#REF!</definedName>
    <definedName name="Werk134" localSheetId="1">#REF!</definedName>
    <definedName name="Werk134">#REF!</definedName>
    <definedName name="Werk141" localSheetId="1">#REF!</definedName>
    <definedName name="Werk141">#REF!</definedName>
    <definedName name="Werk142" localSheetId="1">#REF!</definedName>
    <definedName name="Werk142">#REF!</definedName>
    <definedName name="Werk143" localSheetId="1">#REF!</definedName>
    <definedName name="Werk143">#REF!</definedName>
    <definedName name="Werk144" localSheetId="1">#REF!</definedName>
    <definedName name="Werk144">#REF!</definedName>
    <definedName name="ww" localSheetId="1">#REF!</definedName>
    <definedName name="ww">#REF!</definedName>
    <definedName name="W행" localSheetId="1">#REF!</definedName>
    <definedName name="W행">#REF!</definedName>
    <definedName name="W행1">#N/A</definedName>
    <definedName name="XG액션" localSheetId="1">#REF!</definedName>
    <definedName name="XG액션">#REF!</definedName>
    <definedName name="xx" localSheetId="1">#REF!</definedName>
    <definedName name="xx">#REF!</definedName>
    <definedName name="X행" localSheetId="1">#REF!</definedName>
    <definedName name="X행">#REF!</definedName>
    <definedName name="YEN" localSheetId="1">#REF!</definedName>
    <definedName name="YEN">#REF!</definedName>
    <definedName name="yy" localSheetId="1">#REF!</definedName>
    <definedName name="yy">#REF!</definedName>
    <definedName name="YYY" localSheetId="1">#REF!</definedName>
    <definedName name="YYY">#REF!</definedName>
    <definedName name="ZZ" localSheetId="1">#REF!</definedName>
    <definedName name="ZZ">#REF!</definedName>
    <definedName name="기안" localSheetId="1">'[23]2.대외공문'!#REF!</definedName>
    <definedName name="기안">'[23]2.대외공문'!#REF!</definedName>
    <definedName name="기안3" localSheetId="1">#REF!</definedName>
    <definedName name="기안3">#REF!</definedName>
    <definedName name="기안갑" localSheetId="1">#REF!</definedName>
    <definedName name="기안갑">#REF!</definedName>
    <definedName name="기안갑1">#N/A</definedName>
    <definedName name="기안용지" localSheetId="1">#REF!</definedName>
    <definedName name="기안용지">#REF!</definedName>
    <definedName name="기안을" localSheetId="1">#REF!</definedName>
    <definedName name="기안을">#REF!</definedName>
    <definedName name="기안을1">#N/A</definedName>
    <definedName name="單位阡원_阡￥" localSheetId="1">#REF!</definedName>
    <definedName name="單位阡원_阡￥">#REF!</definedName>
    <definedName name="ㄴㅇㅎㅇ">#N/A</definedName>
    <definedName name="년도__실적추정은_건설이자_미포" localSheetId="1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1">#REF!</definedName>
    <definedName name="대회">#REF!</definedName>
    <definedName name="라ㅕ화" localSheetId="1">#REF!</definedName>
    <definedName name="라ㅕ화">#REF!</definedName>
    <definedName name="_xlnm.Extract" localSheetId="1">#REF!</definedName>
    <definedName name="_xlnm.Extract">#REF!</definedName>
    <definedName name="ㅁ1" localSheetId="1">[4]신규DEP!#REF!</definedName>
    <definedName name="ㅁ1">[4]신규DEP!#REF!</definedName>
    <definedName name="ㅁ1430" localSheetId="1">#REF!</definedName>
    <definedName name="ㅁ1430">#REF!</definedName>
    <definedName name="ㅁㅁㅁ" localSheetId="1">'[25]5.세운W-A'!#REF!</definedName>
    <definedName name="ㅁㅁㅁ">'[25]5.세운W-A'!#REF!</definedName>
    <definedName name="모" localSheetId="1">#REF!</definedName>
    <definedName name="모">#REF!</definedName>
    <definedName name="발" localSheetId="1">#REF!</definedName>
    <definedName name="발">#REF!</definedName>
    <definedName name="변경" localSheetId="1">#REF!</definedName>
    <definedName name="변경">#REF!</definedName>
    <definedName name="부서" localSheetId="1">#REF!</definedName>
    <definedName name="부서">#REF!</definedName>
    <definedName name="부서별예산" localSheetId="1">#REF!</definedName>
    <definedName name="부서별예산">#REF!</definedName>
    <definedName name="비교A" localSheetId="1">#REF!</definedName>
    <definedName name="비교A">#REF!</definedName>
    <definedName name="ㅅ7" localSheetId="1">#REF!</definedName>
    <definedName name="ㅅ7">#REF!</definedName>
    <definedName name="사업투자" localSheetId="1">#REF!</definedName>
    <definedName name="사업투자">#REF!</definedName>
    <definedName name="사업투자1" localSheetId="1">#REF!</definedName>
    <definedName name="사업투자1">#REF!</definedName>
    <definedName name="엉댜ㄷㅈ" localSheetId="1">#REF!</definedName>
    <definedName name="엉댜ㄷㅈ">#REF!</definedName>
    <definedName name="엉댜ㄷㅈ1">#N/A</definedName>
    <definedName name="예산총괄시트설ONLY" localSheetId="1">#REF!</definedName>
    <definedName name="예산총괄시트설ONLY">#REF!</definedName>
    <definedName name="장기투자.94.BB" localSheetId="1">#REF!</definedName>
    <definedName name="장기투자.94.BB">#REF!</definedName>
    <definedName name="제목" localSheetId="1">#REF!</definedName>
    <definedName name="제목">#REF!</definedName>
    <definedName name="투자비" localSheetId="1">#REF!</definedName>
    <definedName name="투자비">#REF!</definedName>
    <definedName name="허">#N/A</definedName>
    <definedName name="흵____R3_t" localSheetId="1">#REF!</definedName>
    <definedName name="흵____R3_t">#REF!</definedName>
    <definedName name="ㅗㅗㅘㅣㅣㅏ" localSheetId="1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<sst xmlns="http://schemas.openxmlformats.org/spreadsheetml/2006/main" count="763" uniqueCount="226">
  <si>
    <t>车型</t>
  </si>
  <si>
    <t>解放J6G</t>
  </si>
  <si>
    <r>
      <rPr>
        <b/>
        <sz val="20"/>
        <rFont val="宋体"/>
        <charset val="134"/>
      </rPr>
      <t xml:space="preserve">   解放J6G 护面MBOM清单</t>
    </r>
    <r>
      <rPr>
        <b/>
        <u/>
        <sz val="20"/>
        <rFont val="宋体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</si>
  <si>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</si>
  <si>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</si>
  <si>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</si>
  <si>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</si>
  <si>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</si>
  <si>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</si>
  <si>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 xml:space="preserve">        </t>
  </si>
  <si>
    <t>赵洁</t>
  </si>
  <si>
    <t>1/1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</si>
  <si>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</si>
  <si>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</si>
  <si>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</si>
  <si>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</si>
  <si>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</si>
  <si>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</si>
  <si>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</si>
  <si>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</si>
  <si>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</si>
  <si>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SHT0016869</t>
  </si>
  <si>
    <t>驾驶员靠背护面总成</t>
  </si>
  <si>
    <t>PVC+织物</t>
  </si>
  <si>
    <t>右扶手</t>
  </si>
  <si>
    <t>——</t>
  </si>
  <si>
    <t>SHT0016939</t>
  </si>
  <si>
    <t>无扶手</t>
  </si>
  <si>
    <t>SHT0016943</t>
  </si>
  <si>
    <t>副驾驶员靠背护面总成</t>
  </si>
  <si>
    <t>SHT0016945</t>
  </si>
  <si>
    <t>副驾驶坐垫面套总成</t>
  </si>
  <si>
    <t>SHT0016871</t>
  </si>
  <si>
    <t>座垫护面总成</t>
  </si>
  <si>
    <t>变更履历</t>
  </si>
  <si>
    <t>No</t>
  </si>
  <si>
    <t>版本</t>
  </si>
  <si>
    <t>日期</t>
  </si>
  <si>
    <t>零件号</t>
  </si>
  <si>
    <t>状态码</t>
  </si>
  <si>
    <t>零件名称</t>
  </si>
  <si>
    <t>变更内容</t>
  </si>
  <si>
    <t>变更原因</t>
  </si>
  <si>
    <t>变更来源</t>
  </si>
  <si>
    <t xml:space="preserve">  变更内容</t>
  </si>
  <si>
    <t>A0</t>
  </si>
  <si>
    <t>初次发放</t>
  </si>
  <si>
    <t>A1</t>
  </si>
  <si>
    <t>增加座椅配置</t>
  </si>
  <si>
    <t xml:space="preserve"> </t>
  </si>
  <si>
    <t>备注：</t>
  </si>
  <si>
    <t>解放新能源座椅护面MBOM清单</t>
  </si>
  <si>
    <t>中文名称</t>
  </si>
  <si>
    <t>图纸版本
(状态码)</t>
  </si>
  <si>
    <t>A</t>
  </si>
  <si>
    <t>编制：</t>
  </si>
  <si>
    <t>规格型号</t>
  </si>
  <si>
    <t>新能源</t>
  </si>
  <si>
    <t>审核：</t>
  </si>
  <si>
    <t>无通风加热，右扶手，机械腰托</t>
  </si>
  <si>
    <t>延伸坐垫</t>
  </si>
  <si>
    <t>批准：</t>
  </si>
  <si>
    <t>种类</t>
  </si>
  <si>
    <t>重量（Kg）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</si>
  <si>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</si>
  <si>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</si>
  <si>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</si>
  <si>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</si>
  <si>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</si>
  <si>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</si>
  <si>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</si>
  <si>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</si>
  <si>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</si>
  <si>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</si>
  <si>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</si>
  <si>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</si>
  <si>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</si>
  <si>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</si>
  <si>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</si>
  <si>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</si>
  <si>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</si>
  <si>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</si>
  <si>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</si>
  <si>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</si>
  <si>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单价</t>
  </si>
  <si>
    <t>成本</t>
  </si>
  <si>
    <t>毛重</t>
  </si>
  <si>
    <t>毛坯件净重</t>
  </si>
  <si>
    <t>TSY0010841</t>
  </si>
  <si>
    <t>新能源主料</t>
  </si>
  <si>
    <t>蓝色花纹织物主料</t>
  </si>
  <si>
    <t>—</t>
  </si>
  <si>
    <t>N*1.5m*8mm</t>
  </si>
  <si>
    <t>织物</t>
  </si>
  <si>
    <t>延米</t>
  </si>
  <si>
    <t>面料</t>
  </si>
  <si>
    <t>N</t>
  </si>
  <si>
    <t>裁剪</t>
  </si>
  <si>
    <t>旷达 施春玉 13585450883</t>
  </si>
  <si>
    <t>T914</t>
  </si>
  <si>
    <t>TSY0010842</t>
  </si>
  <si>
    <t xml:space="preserve">新能源辅料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</si>
  <si>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黑色PVC</t>
  </si>
  <si>
    <t>N*1.4m*3mm</t>
  </si>
  <si>
    <t>PVC</t>
  </si>
  <si>
    <t>长春福基 王伟 13604368675</t>
  </si>
  <si>
    <t>PAQ0036-K1A1</t>
  </si>
  <si>
    <t>TSY0000426</t>
  </si>
  <si>
    <t>毛毡</t>
  </si>
  <si>
    <t>毛毡布</t>
  </si>
  <si>
    <t>260g/㎡</t>
  </si>
  <si>
    <t>纤维+胶</t>
  </si>
  <si>
    <t>辅料</t>
  </si>
  <si>
    <t>Y</t>
  </si>
  <si>
    <t>曲阜陆航 茹辉 13605372568</t>
  </si>
  <si>
    <t>TSY0010632</t>
  </si>
  <si>
    <t>解放LOGO刺绣</t>
  </si>
  <si>
    <t>解放刺绣蓝色logo</t>
  </si>
  <si>
    <t>85.5mm*54.5mm</t>
  </si>
  <si>
    <t>涤纶高强线</t>
  </si>
  <si>
    <t>C</t>
  </si>
  <si>
    <t>件</t>
  </si>
  <si>
    <t>刺绣</t>
  </si>
  <si>
    <t>蓝色</t>
  </si>
  <si>
    <t>沧州绣花厂
李军杰 13161273935</t>
  </si>
  <si>
    <t>同AH95</t>
  </si>
  <si>
    <t>TSY0010199</t>
  </si>
  <si>
    <t>吊紧带</t>
  </si>
  <si>
    <t>125*27吊紧带</t>
  </si>
  <si>
    <t>125mm*27mm*N</t>
  </si>
  <si>
    <t>PP+无纺布</t>
  </si>
  <si>
    <t>B</t>
  </si>
  <si>
    <t>上海绽奇工贸
王兴龙
18621598588</t>
  </si>
  <si>
    <t>TSY0010198</t>
  </si>
  <si>
    <t>160*27吊紧带</t>
  </si>
  <si>
    <t>160mm*27mm*N</t>
  </si>
  <si>
    <t>TSY0010201</t>
  </si>
  <si>
    <t>370*27吊紧带</t>
  </si>
  <si>
    <t>370mm*27mm*N</t>
  </si>
  <si>
    <t>TSY0010202</t>
  </si>
  <si>
    <t>345*27吊紧带</t>
  </si>
  <si>
    <t>345mm*27mm*N</t>
  </si>
  <si>
    <t>TSY0010204</t>
  </si>
  <si>
    <t>1090*27吊紧带</t>
  </si>
  <si>
    <t>1090mm*27mm*N</t>
  </si>
  <si>
    <t>TSY0010155</t>
  </si>
  <si>
    <t>415*27吊紧带</t>
  </si>
  <si>
    <t>415mm*27mm*N</t>
  </si>
  <si>
    <t>TSY0010154</t>
  </si>
  <si>
    <t>260*27吊紧带</t>
  </si>
  <si>
    <t>260mm*27mm*N</t>
  </si>
  <si>
    <t>TSY0010472</t>
  </si>
  <si>
    <t>310*27吊紧带</t>
  </si>
  <si>
    <t>310mm*27mm*N</t>
  </si>
  <si>
    <t>TSY0010056</t>
  </si>
  <si>
    <t>缝纫线</t>
  </si>
  <si>
    <t>黑色缝纫线</t>
  </si>
  <si>
    <t>3股30#</t>
  </si>
  <si>
    <t>高强涤纶线</t>
  </si>
  <si>
    <t>米</t>
  </si>
  <si>
    <t>黑色</t>
  </si>
  <si>
    <t>广州盟力
周登红 13751861966</t>
  </si>
  <si>
    <t>TSY0010516</t>
  </si>
  <si>
    <t>蓝色明线</t>
  </si>
  <si>
    <t>3股20#</t>
  </si>
  <si>
    <t>M2672</t>
  </si>
  <si>
    <t>TSY0000334</t>
  </si>
  <si>
    <t>写字标</t>
  </si>
  <si>
    <t>55mm*20mm</t>
  </si>
  <si>
    <t>涤纶丝</t>
  </si>
  <si>
    <t>标识</t>
  </si>
  <si>
    <t>雄县华增 李福增 13803269328</t>
  </si>
  <si>
    <t>平台化</t>
  </si>
  <si>
    <t>TSY0000878</t>
  </si>
  <si>
    <t>3C标识</t>
  </si>
  <si>
    <t>50mm*50mm</t>
  </si>
  <si>
    <t>雄县华增汽车饰品有限公司 李福增 13803269328</t>
  </si>
  <si>
    <t>TSY0010190</t>
  </si>
  <si>
    <t>型条</t>
  </si>
  <si>
    <t>410mm型条</t>
  </si>
  <si>
    <t>410mm</t>
  </si>
  <si>
    <t>共聚PP</t>
  </si>
  <si>
    <t>根</t>
  </si>
  <si>
    <t>箭型条</t>
  </si>
  <si>
    <t>TSY0010191</t>
  </si>
  <si>
    <t>340mm型条</t>
  </si>
  <si>
    <t>340mm</t>
  </si>
  <si>
    <t>TSY0010097</t>
  </si>
  <si>
    <t>290mm型条</t>
  </si>
  <si>
    <t>290mm</t>
  </si>
  <si>
    <t>TSY0010658</t>
  </si>
  <si>
    <t>勾条</t>
  </si>
  <si>
    <t>280mm型条</t>
  </si>
  <si>
    <t>280mm</t>
  </si>
  <si>
    <t>JYG38-2</t>
  </si>
  <si>
    <t>TSY0010659</t>
  </si>
  <si>
    <t>230mm型条</t>
  </si>
  <si>
    <t>230mm</t>
  </si>
  <si>
    <t>TSY0010660</t>
  </si>
  <si>
    <t>80mm型条</t>
  </si>
  <si>
    <t>80mm</t>
  </si>
  <si>
    <t>TSY0010661</t>
  </si>
  <si>
    <t>190mm型条</t>
  </si>
  <si>
    <t>190mm</t>
  </si>
  <si>
    <t>TSY0010500</t>
  </si>
  <si>
    <t>黑色搭扣（毛面）</t>
  </si>
  <si>
    <t>黑色    宽度为20mm</t>
  </si>
  <si>
    <t>宽25mm</t>
  </si>
  <si>
    <t>尼龙</t>
  </si>
  <si>
    <t>粘扣</t>
  </si>
  <si>
    <t>TSY0010501</t>
  </si>
  <si>
    <t>黑色搭扣（刺面）</t>
  </si>
  <si>
    <t>TSY0010174</t>
  </si>
  <si>
    <t>拉链</t>
  </si>
  <si>
    <t>黑色5#反穿拉链</t>
  </si>
  <si>
    <t>1100mm</t>
  </si>
  <si>
    <t>尼龙+树脂</t>
  </si>
  <si>
    <t>5#</t>
  </si>
  <si>
    <t>材料成本合计</t>
  </si>
  <si>
    <t>工时</t>
  </si>
  <si>
    <t>加工费</t>
  </si>
  <si>
    <t>管财利销</t>
  </si>
  <si>
    <t>目标价格</t>
  </si>
  <si>
    <t>附加值率</t>
  </si>
  <si>
    <t>供应商报价</t>
  </si>
  <si>
    <t>差异率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</si>
</sst>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5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</font>
    <font>
      <sz val="11"/>
      <name val="微软雅黑"/>
      <charset val="134"/>
    </font>
    <font>
      <sz val="72"/>
      <name val="宋体"/>
      <charset val="134"/>
    </font>
    <font>
      <b/>
      <sz val="20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name val="微软雅黑"/>
      <charset val="134"/>
    </font>
    <font>
      <sz val="11"/>
      <name val="宋体"/>
      <charset val="134"/>
    </font>
    <font>
      <sz val="14"/>
      <name val="微软雅黑"/>
      <charset val="134"/>
    </font>
    <font>
      <sz val="14"/>
      <color indexed="8"/>
      <name val="微软雅黑"/>
      <charset val="134"/>
    </font>
    <font>
      <sz val="16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4"/>
      <name val="宋体"/>
      <charset val="134"/>
    </font>
    <font>
      <b/>
      <sz val="18"/>
      <name val="Arial"/>
      <charset val="134"/>
    </font>
    <font>
      <b/>
      <sz val="14"/>
      <color rgb="FFFF0000"/>
      <name val="宋体"/>
      <charset val="134"/>
    </font>
    <font>
      <b/>
      <sz val="18"/>
      <color rgb="FFFF0000"/>
      <name val="Arial"/>
      <charset val="134"/>
    </font>
    <font>
      <b/>
      <sz val="16"/>
      <color rgb="FFFF0000"/>
      <name val="Arial"/>
      <charset val="134"/>
    </font>
    <font>
      <sz val="11"/>
      <color rgb="FFFF0000"/>
      <name val="Arial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u/>
      <sz val="2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u/>
      <sz val="17"/>
      <name val="宋体"/>
      <charset val="134"/>
    </font>
    <font>
      <b/>
      <sz val="16"/>
      <name val="宋体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5" borderId="2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6" borderId="31" applyNumberFormat="0" applyAlignment="0" applyProtection="0">
      <alignment vertical="center"/>
    </xf>
    <xf numFmtId="0" fontId="46" fillId="7" borderId="32" applyNumberFormat="0" applyAlignment="0" applyProtection="0">
      <alignment vertical="center"/>
    </xf>
    <xf numFmtId="0" fontId="47" fillId="7" borderId="31" applyNumberFormat="0" applyAlignment="0" applyProtection="0">
      <alignment vertical="center"/>
    </xf>
    <xf numFmtId="0" fontId="48" fillId="8" borderId="33" applyNumberFormat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6" fillId="0" borderId="1" applyNumberFormat="0" applyFill="0" applyBorder="0" applyAlignment="0" applyProtection="0">
      <alignment vertical="center"/>
    </xf>
    <xf numFmtId="0" fontId="56" fillId="0" borderId="1" applyNumberFormat="0" applyFill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7" fillId="0" borderId="0"/>
    <xf numFmtId="0" fontId="31" fillId="0" borderId="0"/>
    <xf numFmtId="0" fontId="31" fillId="0" borderId="0"/>
    <xf numFmtId="0" fontId="58" fillId="0" borderId="0"/>
    <xf numFmtId="0" fontId="31" fillId="0" borderId="0"/>
    <xf numFmtId="0" fontId="31" fillId="0" borderId="0"/>
  </cellStyleXfs>
  <cellXfs count="212">
    <xf numFmtId="0" fontId="0" fillId="0" borderId="0" xfId="0"/>
    <xf numFmtId="0" fontId="1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0" xfId="53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53" applyFont="1" applyFill="1" applyAlignment="1">
      <alignment horizontal="center" vertical="center" wrapText="1"/>
    </xf>
    <xf numFmtId="0" fontId="2" fillId="0" borderId="0" xfId="67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7" applyNumberFormat="1" applyFont="1" applyFill="1" applyBorder="1" applyAlignment="1" applyProtection="1">
      <alignment horizontal="left" vertical="center" wrapText="1"/>
      <protection locked="0"/>
    </xf>
    <xf numFmtId="0" fontId="2" fillId="0" borderId="0" xfId="67" applyFont="1" applyFill="1" applyBorder="1" applyAlignment="1" applyProtection="1">
      <alignment horizontal="center" vertical="center" wrapText="1"/>
      <protection locked="0"/>
    </xf>
    <xf numFmtId="0" fontId="2" fillId="2" borderId="0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7" applyFont="1" applyFill="1" applyBorder="1" applyAlignment="1" applyProtection="1">
      <alignment horizontal="left" vertical="top" wrapText="1"/>
      <protection locked="0"/>
    </xf>
    <xf numFmtId="0" fontId="3" fillId="0" borderId="1" xfId="67" applyFont="1" applyFill="1" applyBorder="1" applyAlignment="1" applyProtection="1">
      <alignment horizontal="left" vertical="center" wrapText="1"/>
      <protection locked="0"/>
    </xf>
    <xf numFmtId="0" fontId="3" fillId="0" borderId="1" xfId="67" applyFont="1" applyFill="1" applyBorder="1" applyAlignment="1" applyProtection="1">
      <alignment horizontal="center" vertical="center" wrapText="1"/>
      <protection locked="0"/>
    </xf>
    <xf numFmtId="0" fontId="3" fillId="0" borderId="1" xfId="67" applyFont="1" applyFill="1" applyBorder="1" applyAlignment="1" applyProtection="1">
      <alignment horizontal="center" vertical="top" wrapText="1"/>
      <protection locked="0"/>
    </xf>
    <xf numFmtId="0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53" applyFont="1" applyFill="1" applyBorder="1" applyAlignment="1">
      <alignment horizontal="center" vertical="center" wrapText="1"/>
    </xf>
    <xf numFmtId="0" fontId="3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Font="1" applyFill="1" applyBorder="1" applyAlignment="1">
      <alignment horizontal="center" vertical="center" wrapText="1"/>
    </xf>
    <xf numFmtId="0" fontId="1" fillId="0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5" fillId="0" borderId="0" xfId="67" applyNumberFormat="1" applyFont="1" applyFill="1" applyAlignment="1" applyProtection="1">
      <alignment vertical="center" wrapText="1"/>
      <protection locked="0"/>
    </xf>
    <xf numFmtId="0" fontId="2" fillId="0" borderId="0" xfId="67" applyNumberFormat="1" applyFont="1" applyFill="1" applyAlignment="1" applyProtection="1">
      <alignment vertical="center" wrapText="1"/>
      <protection locked="0"/>
    </xf>
    <xf numFmtId="0" fontId="6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 applyProtection="1">
      <alignment vertical="center" wrapText="1"/>
      <protection locked="0"/>
    </xf>
    <xf numFmtId="49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2" applyNumberFormat="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1" applyNumberFormat="1" applyFont="1" applyFill="1" applyBorder="1" applyAlignment="1">
      <alignment horizontal="center" vertical="center" wrapText="1"/>
    </xf>
    <xf numFmtId="0" fontId="1" fillId="0" borderId="1" xfId="68" applyFont="1" applyFill="1" applyBorder="1" applyAlignment="1" applyProtection="1">
      <alignment horizontal="center" vertical="center" wrapText="1"/>
      <protection locked="0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5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7" fillId="0" borderId="1" xfId="60" applyNumberFormat="1" applyFont="1" applyFill="1" applyBorder="1" applyAlignment="1">
      <alignment horizontal="center" vertical="center" wrapText="1"/>
    </xf>
    <xf numFmtId="0" fontId="1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8" applyNumberFormat="1" applyFont="1" applyFill="1" applyBorder="1" applyAlignment="1">
      <alignment horizontal="center" vertical="center" wrapText="1"/>
    </xf>
    <xf numFmtId="49" fontId="1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4" applyNumberFormat="1" applyFont="1" applyFill="1" applyBorder="1" applyAlignment="1">
      <alignment horizontal="center" vertical="center" wrapText="1"/>
    </xf>
    <xf numFmtId="0" fontId="8" fillId="0" borderId="1" xfId="65" applyNumberFormat="1" applyFont="1" applyFill="1" applyBorder="1" applyAlignment="1">
      <alignment horizontal="center" vertical="center" wrapText="1"/>
    </xf>
    <xf numFmtId="176" fontId="7" fillId="0" borderId="1" xfId="53" applyNumberFormat="1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 wrapText="1"/>
    </xf>
    <xf numFmtId="0" fontId="10" fillId="0" borderId="1" xfId="53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 shrinkToFit="1"/>
      <protection locked="0"/>
    </xf>
    <xf numFmtId="177" fontId="11" fillId="0" borderId="3" xfId="53" applyNumberFormat="1" applyFont="1" applyFill="1" applyBorder="1" applyAlignment="1">
      <alignment horizontal="center" vertical="center"/>
    </xf>
    <xf numFmtId="177" fontId="11" fillId="0" borderId="1" xfId="53" applyNumberFormat="1" applyFont="1" applyFill="1" applyBorder="1" applyAlignment="1">
      <alignment horizontal="center" vertical="center"/>
    </xf>
    <xf numFmtId="0" fontId="11" fillId="0" borderId="1" xfId="53" applyNumberFormat="1" applyFont="1" applyFill="1" applyBorder="1" applyAlignment="1">
      <alignment horizontal="center" vertical="center"/>
    </xf>
    <xf numFmtId="0" fontId="12" fillId="0" borderId="1" xfId="5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54" applyFont="1" applyFill="1" applyBorder="1" applyAlignment="1">
      <alignment horizontal="center" vertical="center" wrapText="1"/>
    </xf>
    <xf numFmtId="0" fontId="11" fillId="0" borderId="5" xfId="54" applyFont="1" applyFill="1" applyBorder="1" applyAlignment="1">
      <alignment horizontal="center" vertical="center" wrapText="1"/>
    </xf>
    <xf numFmtId="0" fontId="10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67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7" applyNumberFormat="1" applyFont="1" applyFill="1" applyBorder="1" applyAlignment="1" applyProtection="1">
      <alignment horizontal="center" vertical="center" wrapText="1"/>
      <protection locked="0"/>
    </xf>
    <xf numFmtId="176" fontId="7" fillId="2" borderId="1" xfId="53" applyNumberFormat="1" applyFont="1" applyFill="1" applyBorder="1" applyAlignment="1">
      <alignment horizontal="center" vertical="center" wrapText="1"/>
    </xf>
    <xf numFmtId="0" fontId="9" fillId="2" borderId="1" xfId="53" applyFont="1" applyFill="1" applyBorder="1" applyAlignment="1">
      <alignment horizontal="center" vertical="center" wrapText="1"/>
    </xf>
    <xf numFmtId="0" fontId="7" fillId="2" borderId="1" xfId="53" applyNumberFormat="1" applyFont="1" applyFill="1" applyBorder="1" applyAlignment="1">
      <alignment horizontal="center" vertical="center" wrapText="1"/>
    </xf>
    <xf numFmtId="0" fontId="10" fillId="2" borderId="1" xfId="53" applyNumberFormat="1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horizontal="center" vertical="center" wrapText="1"/>
    </xf>
    <xf numFmtId="0" fontId="1" fillId="2" borderId="1" xfId="67" applyNumberFormat="1" applyFont="1" applyFill="1" applyBorder="1" applyAlignment="1" applyProtection="1">
      <alignment horizontal="center" vertical="center" wrapText="1"/>
      <protection locked="0"/>
    </xf>
    <xf numFmtId="177" fontId="11" fillId="2" borderId="3" xfId="53" applyNumberFormat="1" applyFont="1" applyFill="1" applyBorder="1" applyAlignment="1">
      <alignment horizontal="center" vertical="center"/>
    </xf>
    <xf numFmtId="177" fontId="14" fillId="2" borderId="1" xfId="67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53" applyNumberFormat="1" applyFont="1" applyFill="1" applyBorder="1" applyAlignment="1">
      <alignment horizontal="center" vertical="center"/>
    </xf>
    <xf numFmtId="0" fontId="12" fillId="0" borderId="4" xfId="53" applyFont="1" applyFill="1" applyBorder="1" applyAlignment="1">
      <alignment horizontal="center" vertical="center"/>
    </xf>
    <xf numFmtId="0" fontId="11" fillId="0" borderId="1" xfId="54" applyFont="1" applyFill="1" applyBorder="1" applyAlignment="1">
      <alignment horizontal="center" vertical="center"/>
    </xf>
    <xf numFmtId="0" fontId="11" fillId="0" borderId="5" xfId="54" applyFont="1" applyFill="1" applyBorder="1" applyAlignment="1">
      <alignment horizontal="center" vertical="center"/>
    </xf>
    <xf numFmtId="0" fontId="15" fillId="2" borderId="1" xfId="67" applyNumberFormat="1" applyFont="1" applyFill="1" applyBorder="1" applyAlignment="1" applyProtection="1">
      <alignment horizontal="center" vertical="center" wrapText="1"/>
      <protection locked="0"/>
    </xf>
    <xf numFmtId="43" fontId="16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67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67" applyNumberFormat="1" applyFont="1" applyFill="1" applyBorder="1" applyAlignment="1" applyProtection="1">
      <alignment horizontal="center" vertical="center" wrapText="1"/>
      <protection locked="0"/>
    </xf>
    <xf numFmtId="43" fontId="18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67" applyNumberFormat="1" applyFont="1" applyFill="1" applyBorder="1" applyAlignment="1" applyProtection="1">
      <alignment horizontal="center" vertical="center" wrapText="1"/>
      <protection locked="0"/>
    </xf>
    <xf numFmtId="43" fontId="20" fillId="0" borderId="1" xfId="67" applyNumberFormat="1" applyFont="1" applyFill="1" applyBorder="1" applyAlignment="1" applyProtection="1">
      <alignment horizontal="center" vertical="center" wrapText="1"/>
      <protection locked="0"/>
    </xf>
    <xf numFmtId="10" fontId="18" fillId="0" borderId="1" xfId="3" applyNumberFormat="1" applyFont="1" applyFill="1" applyBorder="1" applyAlignment="1" applyProtection="1">
      <alignment horizontal="center" vertical="center" wrapText="1"/>
      <protection locked="0"/>
    </xf>
    <xf numFmtId="43" fontId="21" fillId="0" borderId="1" xfId="67" applyNumberFormat="1" applyFont="1" applyFill="1" applyBorder="1" applyAlignment="1" applyProtection="1">
      <alignment horizontal="center" vertical="center" wrapText="1"/>
      <protection locked="0"/>
    </xf>
    <xf numFmtId="10" fontId="20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67" applyNumberFormat="1" applyFont="1" applyFill="1" applyAlignment="1" applyProtection="1">
      <alignment vertical="center" wrapText="1"/>
      <protection locked="0"/>
    </xf>
    <xf numFmtId="0" fontId="22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23" fillId="3" borderId="6" xfId="63" applyFont="1" applyFill="1" applyBorder="1" applyAlignment="1">
      <alignment horizontal="center" vertical="center" wrapText="1"/>
    </xf>
    <xf numFmtId="0" fontId="23" fillId="3" borderId="7" xfId="63" applyFont="1" applyFill="1" applyBorder="1" applyAlignment="1">
      <alignment horizontal="center" vertical="center" wrapText="1"/>
    </xf>
    <xf numFmtId="0" fontId="23" fillId="3" borderId="8" xfId="63" applyFont="1" applyFill="1" applyBorder="1" applyAlignment="1">
      <alignment horizontal="center" vertical="center" wrapText="1"/>
    </xf>
    <xf numFmtId="0" fontId="23" fillId="3" borderId="9" xfId="63" applyFont="1" applyFill="1" applyBorder="1" applyAlignment="1">
      <alignment horizontal="center" vertical="center" wrapText="1"/>
    </xf>
    <xf numFmtId="0" fontId="23" fillId="3" borderId="10" xfId="63" applyFont="1" applyFill="1" applyBorder="1" applyAlignment="1">
      <alignment horizontal="center" vertical="center" wrapText="1"/>
    </xf>
    <xf numFmtId="0" fontId="24" fillId="3" borderId="0" xfId="63" applyFont="1" applyFill="1" applyBorder="1" applyAlignment="1">
      <alignment horizontal="center" vertical="center"/>
    </xf>
    <xf numFmtId="0" fontId="25" fillId="0" borderId="0" xfId="63" applyFont="1" applyFill="1" applyBorder="1" applyAlignment="1">
      <alignment horizontal="center" vertical="center"/>
    </xf>
    <xf numFmtId="0" fontId="23" fillId="3" borderId="11" xfId="63" applyFont="1" applyFill="1" applyBorder="1" applyAlignment="1">
      <alignment horizontal="center" vertical="center" wrapText="1"/>
    </xf>
    <xf numFmtId="0" fontId="23" fillId="3" borderId="4" xfId="63" applyFont="1" applyFill="1" applyBorder="1" applyAlignment="1">
      <alignment horizontal="center" vertical="center" wrapText="1"/>
    </xf>
    <xf numFmtId="0" fontId="23" fillId="3" borderId="1" xfId="63" applyFont="1" applyFill="1" applyBorder="1" applyAlignment="1">
      <alignment horizontal="center" vertical="center" wrapText="1"/>
    </xf>
    <xf numFmtId="0" fontId="23" fillId="3" borderId="12" xfId="63" applyFont="1" applyFill="1" applyBorder="1" applyAlignment="1">
      <alignment horizontal="center" vertical="center" wrapText="1"/>
    </xf>
    <xf numFmtId="0" fontId="23" fillId="3" borderId="13" xfId="63" applyFont="1" applyFill="1" applyBorder="1" applyAlignment="1">
      <alignment horizontal="center" vertical="center" wrapText="1"/>
    </xf>
    <xf numFmtId="0" fontId="6" fillId="3" borderId="0" xfId="63" applyFont="1" applyFill="1" applyBorder="1" applyAlignment="1">
      <alignment horizontal="center" vertical="center"/>
    </xf>
    <xf numFmtId="0" fontId="23" fillId="3" borderId="14" xfId="63" applyFont="1" applyFill="1" applyBorder="1" applyAlignment="1">
      <alignment horizontal="center" vertical="center" wrapText="1"/>
    </xf>
    <xf numFmtId="0" fontId="23" fillId="3" borderId="15" xfId="63" applyFont="1" applyFill="1" applyBorder="1" applyAlignment="1">
      <alignment horizontal="center" vertical="center" wrapText="1"/>
    </xf>
    <xf numFmtId="0" fontId="23" fillId="3" borderId="5" xfId="63" applyFont="1" applyFill="1" applyBorder="1" applyAlignment="1">
      <alignment horizontal="center" vertical="center" wrapText="1"/>
    </xf>
    <xf numFmtId="0" fontId="23" fillId="3" borderId="16" xfId="63" applyFont="1" applyFill="1" applyBorder="1" applyAlignment="1">
      <alignment horizontal="center" vertical="center" wrapText="1"/>
    </xf>
    <xf numFmtId="0" fontId="23" fillId="3" borderId="17" xfId="63" applyFont="1" applyFill="1" applyBorder="1" applyAlignment="1">
      <alignment horizontal="center" vertical="center" wrapText="1"/>
    </xf>
    <xf numFmtId="0" fontId="24" fillId="0" borderId="0" xfId="63" applyFont="1" applyFill="1" applyBorder="1" applyAlignment="1">
      <alignment horizontal="center" vertical="center"/>
    </xf>
    <xf numFmtId="0" fontId="23" fillId="0" borderId="6" xfId="56" applyFont="1" applyBorder="1" applyAlignment="1">
      <alignment horizontal="center" vertical="center" wrapText="1"/>
    </xf>
    <xf numFmtId="0" fontId="23" fillId="0" borderId="7" xfId="56" applyFont="1" applyBorder="1" applyAlignment="1">
      <alignment horizontal="center" vertical="center" wrapText="1"/>
    </xf>
    <xf numFmtId="0" fontId="23" fillId="0" borderId="8" xfId="56" applyFont="1" applyBorder="1" applyAlignment="1">
      <alignment horizontal="center" vertical="center" wrapText="1"/>
    </xf>
    <xf numFmtId="0" fontId="23" fillId="0" borderId="8" xfId="56" applyFont="1" applyBorder="1" applyAlignment="1">
      <alignment horizontal="center" vertical="center"/>
    </xf>
    <xf numFmtId="0" fontId="1" fillId="4" borderId="18" xfId="56" applyFont="1" applyFill="1" applyBorder="1" applyAlignment="1">
      <alignment horizontal="center" vertical="center" wrapText="1"/>
    </xf>
    <xf numFmtId="0" fontId="1" fillId="4" borderId="19" xfId="56" applyFont="1" applyFill="1" applyBorder="1" applyAlignment="1">
      <alignment horizontal="center" vertical="center" wrapText="1"/>
    </xf>
    <xf numFmtId="0" fontId="1" fillId="4" borderId="15" xfId="56" applyFont="1" applyFill="1" applyBorder="1" applyAlignment="1">
      <alignment horizontal="center" vertical="center" wrapText="1"/>
    </xf>
    <xf numFmtId="0" fontId="1" fillId="4" borderId="1" xfId="56" applyFont="1" applyFill="1" applyBorder="1" applyAlignment="1">
      <alignment horizontal="center" vertical="center"/>
    </xf>
    <xf numFmtId="176" fontId="1" fillId="4" borderId="20" xfId="49" applyNumberFormat="1" applyFont="1" applyFill="1" applyBorder="1" applyAlignment="1" applyProtection="1">
      <alignment horizontal="center" vertical="center" wrapText="1"/>
      <protection locked="0"/>
    </xf>
    <xf numFmtId="176" fontId="1" fillId="4" borderId="19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21" xfId="56" applyFont="1" applyFill="1" applyBorder="1" applyAlignment="1">
      <alignment horizontal="center" vertical="center" wrapText="1"/>
    </xf>
    <xf numFmtId="0" fontId="1" fillId="4" borderId="0" xfId="56" applyFont="1" applyFill="1" applyBorder="1" applyAlignment="1">
      <alignment horizontal="center" vertical="center" wrapText="1"/>
    </xf>
    <xf numFmtId="0" fontId="1" fillId="4" borderId="22" xfId="56" applyFont="1" applyFill="1" applyBorder="1" applyAlignment="1">
      <alignment horizontal="center" vertical="center" wrapText="1"/>
    </xf>
    <xf numFmtId="176" fontId="7" fillId="0" borderId="23" xfId="49" applyNumberFormat="1" applyFont="1" applyFill="1" applyBorder="1" applyAlignment="1" applyProtection="1">
      <alignment horizontal="center" vertical="center" wrapText="1"/>
      <protection locked="0"/>
    </xf>
    <xf numFmtId="176" fontId="7" fillId="0" borderId="24" xfId="49" applyNumberFormat="1" applyFont="1" applyFill="1" applyBorder="1" applyAlignment="1" applyProtection="1">
      <alignment horizontal="center" vertical="center" wrapText="1"/>
      <protection locked="0"/>
    </xf>
    <xf numFmtId="0" fontId="23" fillId="4" borderId="6" xfId="63" applyFont="1" applyFill="1" applyBorder="1" applyAlignment="1">
      <alignment horizontal="center" vertical="center"/>
    </xf>
    <xf numFmtId="0" fontId="23" fillId="4" borderId="8" xfId="63" applyFont="1" applyFill="1" applyBorder="1" applyAlignment="1">
      <alignment horizontal="center" vertical="center"/>
    </xf>
    <xf numFmtId="0" fontId="26" fillId="4" borderId="8" xfId="63" applyFont="1" applyFill="1" applyBorder="1" applyAlignment="1">
      <alignment horizontal="center" vertical="center"/>
    </xf>
    <xf numFmtId="0" fontId="23" fillId="4" borderId="11" xfId="63" applyFont="1" applyFill="1" applyBorder="1" applyAlignment="1">
      <alignment horizontal="center" vertical="center"/>
    </xf>
    <xf numFmtId="0" fontId="23" fillId="4" borderId="1" xfId="63" applyFont="1" applyFill="1" applyBorder="1" applyAlignment="1">
      <alignment horizontal="center" vertical="center" wrapText="1"/>
    </xf>
    <xf numFmtId="0" fontId="23" fillId="4" borderId="1" xfId="63" applyFont="1" applyFill="1" applyBorder="1" applyAlignment="1">
      <alignment horizontal="center" vertical="center"/>
    </xf>
    <xf numFmtId="0" fontId="27" fillId="4" borderId="1" xfId="63" applyFont="1" applyFill="1" applyBorder="1" applyAlignment="1">
      <alignment horizontal="center" vertical="center" wrapText="1"/>
    </xf>
    <xf numFmtId="0" fontId="28" fillId="4" borderId="11" xfId="63" applyFont="1" applyFill="1" applyBorder="1" applyAlignment="1">
      <alignment horizontal="center" vertical="center" wrapText="1"/>
    </xf>
    <xf numFmtId="0" fontId="1" fillId="4" borderId="1" xfId="63" applyFont="1" applyFill="1" applyBorder="1" applyAlignment="1">
      <alignment horizontal="center" vertical="center" wrapText="1"/>
    </xf>
    <xf numFmtId="14" fontId="1" fillId="4" borderId="1" xfId="63" applyNumberFormat="1" applyFont="1" applyFill="1" applyBorder="1" applyAlignment="1">
      <alignment horizontal="center" vertical="center" wrapText="1"/>
    </xf>
    <xf numFmtId="176" fontId="1" fillId="4" borderId="23" xfId="0" applyNumberFormat="1" applyFont="1" applyFill="1" applyBorder="1" applyAlignment="1">
      <alignment horizontal="center" vertical="center" wrapText="1"/>
    </xf>
    <xf numFmtId="176" fontId="1" fillId="4" borderId="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176" fontId="1" fillId="4" borderId="23" xfId="0" applyNumberFormat="1" applyFont="1" applyFill="1" applyBorder="1" applyAlignment="1">
      <alignment horizontal="center" vertical="center"/>
    </xf>
    <xf numFmtId="176" fontId="1" fillId="4" borderId="4" xfId="0" applyNumberFormat="1" applyFont="1" applyFill="1" applyBorder="1" applyAlignment="1">
      <alignment horizontal="center" vertical="center"/>
    </xf>
    <xf numFmtId="0" fontId="28" fillId="4" borderId="14" xfId="63" applyFont="1" applyFill="1" applyBorder="1" applyAlignment="1">
      <alignment horizontal="center" vertical="center" wrapText="1"/>
    </xf>
    <xf numFmtId="0" fontId="28" fillId="4" borderId="5" xfId="63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28" fillId="4" borderId="1" xfId="63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14" fontId="30" fillId="0" borderId="23" xfId="0" applyNumberFormat="1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6" fillId="0" borderId="0" xfId="63" applyFont="1" applyFill="1" applyBorder="1" applyAlignment="1">
      <alignment horizontal="center" vertical="center"/>
    </xf>
    <xf numFmtId="176" fontId="1" fillId="4" borderId="15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23" xfId="49" applyFont="1" applyFill="1" applyBorder="1" applyAlignment="1" applyProtection="1">
      <alignment horizontal="center" vertical="center" wrapText="1"/>
      <protection locked="0"/>
    </xf>
    <xf numFmtId="0" fontId="1" fillId="4" borderId="24" xfId="49" applyFont="1" applyFill="1" applyBorder="1" applyAlignment="1" applyProtection="1">
      <alignment horizontal="center" vertical="center" wrapText="1"/>
      <protection locked="0"/>
    </xf>
    <xf numFmtId="0" fontId="1" fillId="4" borderId="4" xfId="49" applyFont="1" applyFill="1" applyBorder="1" applyAlignment="1" applyProtection="1">
      <alignment horizontal="center" vertical="center" wrapText="1"/>
      <protection locked="0"/>
    </xf>
    <xf numFmtId="176" fontId="7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20" xfId="49" applyFont="1" applyFill="1" applyBorder="1" applyAlignment="1" applyProtection="1">
      <alignment horizontal="center" vertical="center" wrapText="1"/>
      <protection locked="0"/>
    </xf>
    <xf numFmtId="0" fontId="1" fillId="4" borderId="19" xfId="49" applyFont="1" applyFill="1" applyBorder="1" applyAlignment="1" applyProtection="1">
      <alignment horizontal="center" vertical="center" wrapText="1"/>
      <protection locked="0"/>
    </xf>
    <xf numFmtId="0" fontId="1" fillId="4" borderId="15" xfId="49" applyFont="1" applyFill="1" applyBorder="1" applyAlignment="1" applyProtection="1">
      <alignment horizontal="center" vertical="center" wrapText="1"/>
      <protection locked="0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1" fillId="4" borderId="1" xfId="63" applyFont="1" applyFill="1" applyBorder="1" applyAlignment="1">
      <alignment horizontal="center" vertical="center" wrapText="1"/>
    </xf>
    <xf numFmtId="0" fontId="31" fillId="4" borderId="5" xfId="63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2" fillId="3" borderId="0" xfId="63" applyFont="1" applyFill="1" applyBorder="1" applyAlignment="1">
      <alignment horizontal="center" vertical="center"/>
    </xf>
    <xf numFmtId="0" fontId="23" fillId="0" borderId="6" xfId="63" applyFont="1" applyBorder="1" applyAlignment="1">
      <alignment horizontal="center" vertical="center"/>
    </xf>
    <xf numFmtId="0" fontId="23" fillId="0" borderId="8" xfId="63" applyFont="1" applyFill="1" applyBorder="1" applyAlignment="1">
      <alignment horizontal="center" vertical="center"/>
    </xf>
    <xf numFmtId="0" fontId="6" fillId="0" borderId="0" xfId="63" applyFont="1" applyBorder="1" applyAlignment="1">
      <alignment vertical="center"/>
    </xf>
    <xf numFmtId="0" fontId="33" fillId="0" borderId="0" xfId="63" applyFont="1" applyBorder="1" applyAlignment="1">
      <alignment vertical="center"/>
    </xf>
    <xf numFmtId="0" fontId="34" fillId="0" borderId="11" xfId="63" applyFont="1" applyBorder="1" applyAlignment="1">
      <alignment horizontal="center" vertical="center"/>
    </xf>
    <xf numFmtId="0" fontId="34" fillId="0" borderId="1" xfId="63" applyFont="1" applyFill="1" applyBorder="1" applyAlignment="1">
      <alignment horizontal="center" vertical="center"/>
    </xf>
    <xf numFmtId="0" fontId="23" fillId="0" borderId="14" xfId="63" applyFont="1" applyFill="1" applyBorder="1" applyAlignment="1">
      <alignment horizontal="center" vertical="center"/>
    </xf>
    <xf numFmtId="0" fontId="23" fillId="0" borderId="5" xfId="63" applyFont="1" applyFill="1" applyBorder="1" applyAlignment="1">
      <alignment horizontal="center" vertical="center"/>
    </xf>
    <xf numFmtId="0" fontId="1" fillId="4" borderId="5" xfId="56" applyFont="1" applyFill="1" applyBorder="1" applyAlignment="1">
      <alignment horizontal="center" vertical="center"/>
    </xf>
    <xf numFmtId="14" fontId="3" fillId="4" borderId="1" xfId="63" applyNumberFormat="1" applyFont="1" applyFill="1" applyBorder="1" applyAlignment="1">
      <alignment horizontal="center" vertical="center" wrapText="1"/>
    </xf>
    <xf numFmtId="0" fontId="3" fillId="4" borderId="1" xfId="63" applyFont="1" applyFill="1" applyBorder="1" applyAlignment="1">
      <alignment horizontal="center" vertical="center" wrapText="1"/>
    </xf>
    <xf numFmtId="14" fontId="3" fillId="4" borderId="5" xfId="63" applyNumberFormat="1" applyFont="1" applyFill="1" applyBorder="1" applyAlignment="1">
      <alignment horizontal="center" vertical="center" wrapText="1"/>
    </xf>
    <xf numFmtId="0" fontId="3" fillId="4" borderId="5" xfId="63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23" fillId="0" borderId="8" xfId="57" applyFont="1" applyFill="1" applyBorder="1" applyAlignment="1">
      <alignment horizontal="center" vertical="center"/>
    </xf>
    <xf numFmtId="0" fontId="23" fillId="0" borderId="25" xfId="63" applyFont="1" applyFill="1" applyBorder="1" applyAlignment="1">
      <alignment horizontal="center" vertical="center"/>
    </xf>
    <xf numFmtId="0" fontId="35" fillId="0" borderId="1" xfId="63" applyFont="1" applyFill="1" applyBorder="1" applyAlignment="1">
      <alignment horizontal="center" vertical="center"/>
    </xf>
    <xf numFmtId="49" fontId="23" fillId="0" borderId="1" xfId="57" applyNumberFormat="1" applyFont="1" applyFill="1" applyBorder="1" applyAlignment="1">
      <alignment horizontal="center" vertical="center"/>
    </xf>
    <xf numFmtId="14" fontId="23" fillId="0" borderId="26" xfId="63" applyNumberFormat="1" applyFont="1" applyFill="1" applyBorder="1" applyAlignment="1">
      <alignment horizontal="center" vertical="center" shrinkToFit="1"/>
    </xf>
    <xf numFmtId="0" fontId="23" fillId="0" borderId="27" xfId="63" applyFont="1" applyFill="1" applyBorder="1" applyAlignment="1">
      <alignment horizontal="center" vertical="center"/>
    </xf>
    <xf numFmtId="0" fontId="23" fillId="0" borderId="8" xfId="63" applyFont="1" applyBorder="1" applyAlignment="1">
      <alignment horizontal="center" vertical="center"/>
    </xf>
    <xf numFmtId="0" fontId="23" fillId="0" borderId="25" xfId="63" applyFont="1" applyBorder="1" applyAlignment="1">
      <alignment horizontal="center" vertical="center"/>
    </xf>
    <xf numFmtId="0" fontId="7" fillId="4" borderId="23" xfId="53" applyNumberFormat="1" applyFont="1" applyFill="1" applyBorder="1" applyAlignment="1">
      <alignment horizontal="center" vertical="center" wrapText="1"/>
    </xf>
    <xf numFmtId="0" fontId="7" fillId="4" borderId="24" xfId="53" applyNumberFormat="1" applyFont="1" applyFill="1" applyBorder="1" applyAlignment="1">
      <alignment horizontal="center" vertical="center" wrapText="1"/>
    </xf>
    <xf numFmtId="0" fontId="7" fillId="4" borderId="4" xfId="53" applyNumberFormat="1" applyFont="1" applyFill="1" applyBorder="1" applyAlignment="1">
      <alignment horizontal="center" vertical="center" wrapText="1"/>
    </xf>
    <xf numFmtId="0" fontId="1" fillId="4" borderId="26" xfId="63" applyFont="1" applyFill="1" applyBorder="1" applyAlignment="1">
      <alignment horizontal="center" vertical="center"/>
    </xf>
    <xf numFmtId="0" fontId="7" fillId="4" borderId="20" xfId="53" applyNumberFormat="1" applyFont="1" applyFill="1" applyBorder="1" applyAlignment="1">
      <alignment horizontal="center" vertical="center" wrapText="1"/>
    </xf>
    <xf numFmtId="0" fontId="7" fillId="4" borderId="19" xfId="53" applyNumberFormat="1" applyFont="1" applyFill="1" applyBorder="1" applyAlignment="1">
      <alignment horizontal="center" vertical="center" wrapText="1"/>
    </xf>
    <xf numFmtId="0" fontId="7" fillId="4" borderId="15" xfId="53" applyNumberFormat="1" applyFont="1" applyFill="1" applyBorder="1" applyAlignment="1">
      <alignment horizontal="center" vertical="center" wrapText="1"/>
    </xf>
    <xf numFmtId="0" fontId="1" fillId="4" borderId="27" xfId="63" applyFont="1" applyFill="1" applyBorder="1" applyAlignment="1">
      <alignment horizontal="center" vertical="center"/>
    </xf>
    <xf numFmtId="0" fontId="26" fillId="4" borderId="25" xfId="63" applyFont="1" applyFill="1" applyBorder="1" applyAlignment="1">
      <alignment horizontal="center" vertical="center"/>
    </xf>
    <xf numFmtId="0" fontId="23" fillId="4" borderId="26" xfId="63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vertical="center" wrapText="1"/>
    </xf>
    <xf numFmtId="0" fontId="1" fillId="4" borderId="27" xfId="0" applyFont="1" applyFill="1" applyBorder="1" applyAlignment="1">
      <alignment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BOM_Level_Below3 2" xfId="50"/>
    <cellStyle name="Normal" xfId="51"/>
    <cellStyle name="Normal 2" xfId="52"/>
    <cellStyle name="常规 10" xfId="53"/>
    <cellStyle name="常规 12" xfId="54"/>
    <cellStyle name="常规 2" xfId="55"/>
    <cellStyle name="常规 2 10" xfId="56"/>
    <cellStyle name="常规 2 2" xfId="57"/>
    <cellStyle name="常规 2 2 10 2" xfId="58"/>
    <cellStyle name="常规 44" xfId="59"/>
    <cellStyle name="常规 44 10 2" xfId="60"/>
    <cellStyle name="常规 45" xfId="61"/>
    <cellStyle name="常规 45 10 2" xfId="62"/>
    <cellStyle name="常规 5" xfId="63"/>
    <cellStyle name="常规 50" xfId="64"/>
    <cellStyle name="常规 50 10 2" xfId="65"/>
    <cellStyle name="样式 1" xfId="66"/>
    <cellStyle name="样式 1 10" xfId="67"/>
    <cellStyle name="样式 1 10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34</xdr:col>
      <xdr:colOff>0</xdr:colOff>
      <xdr:row>0</xdr:row>
      <xdr:rowOff>81643</xdr:rowOff>
    </xdr:from>
    <xdr:to>
      <xdr:col>35</xdr:col>
      <xdr:colOff>716146</xdr:colOff>
      <xdr:row>1</xdr:row>
      <xdr:rowOff>136072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903960" y="81280"/>
          <a:ext cx="1943100" cy="27368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25</xdr:row>
      <xdr:rowOff>190501</xdr:rowOff>
    </xdr:from>
    <xdr:to>
      <xdr:col>10</xdr:col>
      <xdr:colOff>0</xdr:colOff>
      <xdr:row>25</xdr:row>
      <xdr:rowOff>759634</xdr:rowOff>
    </xdr:to>
    <xdr:pic>
      <xdr:nvPicPr>
        <xdr:cNvPr id="3" name="图片 9" descr="写字标.jpg"/>
        <xdr:cNvPicPr>
          <a:picLocks noChangeAspect="1"/>
        </xdr:cNvPicPr>
      </xdr:nvPicPr>
      <xdr:blipFill>
        <a:blip r:embed="rId2" cstate="print"/>
        <a:srcRect l="22929" t="36169" r="23712" b="32411"/>
        <a:stretch>
          <a:fillRect/>
        </a:stretch>
      </xdr:blipFill>
      <xdr:spPr>
        <a:xfrm>
          <a:off x="3058795" y="16211550"/>
          <a:ext cx="98425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163283</xdr:colOff>
      <xdr:row>23</xdr:row>
      <xdr:rowOff>122466</xdr:rowOff>
    </xdr:from>
    <xdr:to>
      <xdr:col>9</xdr:col>
      <xdr:colOff>1020534</xdr:colOff>
      <xdr:row>23</xdr:row>
      <xdr:rowOff>859400</xdr:rowOff>
    </xdr:to>
    <xdr:pic>
      <xdr:nvPicPr>
        <xdr:cNvPr id="20" name="图片 19" descr="P61018-150428.jp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3140710" y="14142720"/>
          <a:ext cx="857250" cy="737235"/>
        </a:xfrm>
        <a:prstGeom prst="rect">
          <a:avLst/>
        </a:prstGeom>
      </xdr:spPr>
    </xdr:pic>
    <xdr:clientData/>
  </xdr:twoCellAnchor>
  <xdr:twoCellAnchor editAs="oneCell">
    <xdr:from>
      <xdr:col>9</xdr:col>
      <xdr:colOff>217715</xdr:colOff>
      <xdr:row>15</xdr:row>
      <xdr:rowOff>421821</xdr:rowOff>
    </xdr:from>
    <xdr:to>
      <xdr:col>9</xdr:col>
      <xdr:colOff>944817</xdr:colOff>
      <xdr:row>21</xdr:row>
      <xdr:rowOff>612323</xdr:rowOff>
    </xdr:to>
    <xdr:pic>
      <xdr:nvPicPr>
        <xdr:cNvPr id="19" name="图片 18" descr="P60411-160717.jpg"/>
        <xdr:cNvPicPr>
          <a:picLocks noChangeAspect="1"/>
        </xdr:cNvPicPr>
      </xdr:nvPicPr>
      <xdr:blipFill>
        <a:blip r:embed="rId4" cstate="print"/>
        <a:srcRect l="13498" r="29444"/>
        <a:stretch>
          <a:fillRect/>
        </a:stretch>
      </xdr:blipFill>
      <xdr:spPr>
        <a:xfrm>
          <a:off x="3194685" y="8263890"/>
          <a:ext cx="727075" cy="492125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81641</xdr:colOff>
      <xdr:row>36</xdr:row>
      <xdr:rowOff>272144</xdr:rowOff>
    </xdr:from>
    <xdr:to>
      <xdr:col>9</xdr:col>
      <xdr:colOff>1020534</xdr:colOff>
      <xdr:row>36</xdr:row>
      <xdr:rowOff>941950</xdr:rowOff>
    </xdr:to>
    <xdr:pic>
      <xdr:nvPicPr>
        <xdr:cNvPr id="18" name="图片 17" descr="黑色拉锁.jpg"/>
        <xdr:cNvPicPr>
          <a:picLocks noChangeAspect="1"/>
        </xdr:cNvPicPr>
      </xdr:nvPicPr>
      <xdr:blipFill>
        <a:blip r:embed="rId5" cstate="print"/>
        <a:srcRect t="25308" b="30058"/>
        <a:stretch>
          <a:fillRect/>
        </a:stretch>
      </xdr:blipFill>
      <xdr:spPr>
        <a:xfrm>
          <a:off x="3058795" y="28913455"/>
          <a:ext cx="939165" cy="669925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27</xdr:row>
      <xdr:rowOff>81643</xdr:rowOff>
    </xdr:from>
    <xdr:to>
      <xdr:col>9</xdr:col>
      <xdr:colOff>979713</xdr:colOff>
      <xdr:row>27</xdr:row>
      <xdr:rowOff>801811</xdr:rowOff>
    </xdr:to>
    <xdr:pic>
      <xdr:nvPicPr>
        <xdr:cNvPr id="21" name="图片 2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140710" y="17988280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29</xdr:row>
      <xdr:rowOff>81643</xdr:rowOff>
    </xdr:from>
    <xdr:to>
      <xdr:col>9</xdr:col>
      <xdr:colOff>993321</xdr:colOff>
      <xdr:row>29</xdr:row>
      <xdr:rowOff>801811</xdr:rowOff>
    </xdr:to>
    <xdr:pic>
      <xdr:nvPicPr>
        <xdr:cNvPr id="29" name="图片 2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154045" y="19778980"/>
          <a:ext cx="816610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29</xdr:row>
      <xdr:rowOff>0</xdr:rowOff>
    </xdr:from>
    <xdr:to>
      <xdr:col>9</xdr:col>
      <xdr:colOff>979713</xdr:colOff>
      <xdr:row>29</xdr:row>
      <xdr:rowOff>720168</xdr:rowOff>
    </xdr:to>
    <xdr:pic>
      <xdr:nvPicPr>
        <xdr:cNvPr id="33" name="图片 3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140710" y="19697700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25</xdr:row>
      <xdr:rowOff>190501</xdr:rowOff>
    </xdr:from>
    <xdr:to>
      <xdr:col>10</xdr:col>
      <xdr:colOff>0</xdr:colOff>
      <xdr:row>25</xdr:row>
      <xdr:rowOff>759634</xdr:rowOff>
    </xdr:to>
    <xdr:pic>
      <xdr:nvPicPr>
        <xdr:cNvPr id="38" name="图片 9" descr="写字标.jpg"/>
        <xdr:cNvPicPr>
          <a:picLocks noChangeAspect="1"/>
        </xdr:cNvPicPr>
      </xdr:nvPicPr>
      <xdr:blipFill>
        <a:blip r:embed="rId2" cstate="print"/>
        <a:srcRect l="22929" t="36169" r="23712" b="32411"/>
        <a:stretch>
          <a:fillRect/>
        </a:stretch>
      </xdr:blipFill>
      <xdr:spPr>
        <a:xfrm>
          <a:off x="3058795" y="16211550"/>
          <a:ext cx="98425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136072</xdr:colOff>
      <xdr:row>28</xdr:row>
      <xdr:rowOff>190500</xdr:rowOff>
    </xdr:from>
    <xdr:to>
      <xdr:col>9</xdr:col>
      <xdr:colOff>952500</xdr:colOff>
      <xdr:row>28</xdr:row>
      <xdr:rowOff>872568</xdr:rowOff>
    </xdr:to>
    <xdr:pic>
      <xdr:nvPicPr>
        <xdr:cNvPr id="25" name="图片 2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113405" y="18973800"/>
          <a:ext cx="816610" cy="681990"/>
        </a:xfrm>
        <a:prstGeom prst="rect">
          <a:avLst/>
        </a:prstGeom>
      </xdr:spPr>
    </xdr:pic>
    <xdr:clientData/>
  </xdr:twoCellAnchor>
  <xdr:twoCellAnchor editAs="oneCell">
    <xdr:from>
      <xdr:col>9</xdr:col>
      <xdr:colOff>140693</xdr:colOff>
      <xdr:row>35</xdr:row>
      <xdr:rowOff>59377</xdr:rowOff>
    </xdr:from>
    <xdr:to>
      <xdr:col>9</xdr:col>
      <xdr:colOff>968926</xdr:colOff>
      <xdr:row>35</xdr:row>
      <xdr:rowOff>929147</xdr:rowOff>
    </xdr:to>
    <xdr:pic>
      <xdr:nvPicPr>
        <xdr:cNvPr id="26" name="图片 25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96895" y="27426285"/>
          <a:ext cx="869950" cy="828040"/>
        </a:xfrm>
        <a:prstGeom prst="rect">
          <a:avLst/>
        </a:prstGeom>
      </xdr:spPr>
    </xdr:pic>
    <xdr:clientData/>
  </xdr:twoCellAnchor>
  <xdr:twoCellAnchor editAs="oneCell">
    <xdr:from>
      <xdr:col>9</xdr:col>
      <xdr:colOff>121227</xdr:colOff>
      <xdr:row>34</xdr:row>
      <xdr:rowOff>86591</xdr:rowOff>
    </xdr:from>
    <xdr:to>
      <xdr:col>9</xdr:col>
      <xdr:colOff>949460</xdr:colOff>
      <xdr:row>35</xdr:row>
      <xdr:rowOff>3862</xdr:rowOff>
    </xdr:to>
    <xdr:pic>
      <xdr:nvPicPr>
        <xdr:cNvPr id="34" name="图片 33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06395" y="26329640"/>
          <a:ext cx="1212215" cy="82804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26</xdr:row>
      <xdr:rowOff>108858</xdr:rowOff>
    </xdr:from>
    <xdr:to>
      <xdr:col>9</xdr:col>
      <xdr:colOff>1040570</xdr:colOff>
      <xdr:row>26</xdr:row>
      <xdr:rowOff>870856</xdr:rowOff>
    </xdr:to>
    <xdr:pic>
      <xdr:nvPicPr>
        <xdr:cNvPr id="35" name="图片 34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058795" y="17024985"/>
          <a:ext cx="958850" cy="7620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54430</xdr:colOff>
      <xdr:row>11</xdr:row>
      <xdr:rowOff>54427</xdr:rowOff>
    </xdr:from>
    <xdr:to>
      <xdr:col>10</xdr:col>
      <xdr:colOff>0</xdr:colOff>
      <xdr:row>11</xdr:row>
      <xdr:rowOff>860651</xdr:rowOff>
    </xdr:to>
    <xdr:pic>
      <xdr:nvPicPr>
        <xdr:cNvPr id="12" name="图片 11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49" t="29448" r="38412" b="60707"/>
        <a:stretch>
          <a:fillRect/>
        </a:stretch>
      </xdr:blipFill>
      <xdr:spPr>
        <a:xfrm>
          <a:off x="3031490" y="4210050"/>
          <a:ext cx="1011555" cy="80645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12</xdr:row>
      <xdr:rowOff>95249</xdr:rowOff>
    </xdr:from>
    <xdr:to>
      <xdr:col>10</xdr:col>
      <xdr:colOff>0</xdr:colOff>
      <xdr:row>12</xdr:row>
      <xdr:rowOff>843643</xdr:rowOff>
    </xdr:to>
    <xdr:pic>
      <xdr:nvPicPr>
        <xdr:cNvPr id="13" name="图片 12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5" t="18785" r="72367" b="76600"/>
        <a:stretch>
          <a:fillRect/>
        </a:stretch>
      </xdr:blipFill>
      <xdr:spPr>
        <a:xfrm>
          <a:off x="3058795" y="5155565"/>
          <a:ext cx="984250" cy="748665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108856</xdr:colOff>
      <xdr:row>24</xdr:row>
      <xdr:rowOff>68034</xdr:rowOff>
    </xdr:from>
    <xdr:to>
      <xdr:col>10</xdr:col>
      <xdr:colOff>0</xdr:colOff>
      <xdr:row>24</xdr:row>
      <xdr:rowOff>952499</xdr:rowOff>
    </xdr:to>
    <xdr:pic>
      <xdr:nvPicPr>
        <xdr:cNvPr id="30" name="图片 29"/>
        <xdr:cNvPicPr>
          <a:picLocks noChangeAspect="1"/>
        </xdr:cNvPicPr>
      </xdr:nvPicPr>
      <xdr:blipFill>
        <a:blip r:embed="rId11" cstate="print"/>
        <a:srcRect l="16177" t="36119" r="20588" b="22763"/>
        <a:stretch>
          <a:fillRect/>
        </a:stretch>
      </xdr:blipFill>
      <xdr:spPr>
        <a:xfrm>
          <a:off x="3086100" y="15079345"/>
          <a:ext cx="956945" cy="883920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108859</xdr:colOff>
      <xdr:row>14</xdr:row>
      <xdr:rowOff>210816</xdr:rowOff>
    </xdr:from>
    <xdr:to>
      <xdr:col>9</xdr:col>
      <xdr:colOff>952500</xdr:colOff>
      <xdr:row>14</xdr:row>
      <xdr:rowOff>781379</xdr:rowOff>
    </xdr:to>
    <xdr:pic>
      <xdr:nvPicPr>
        <xdr:cNvPr id="31" name="图片 3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086100" y="7080885"/>
          <a:ext cx="843915" cy="570865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</xdr:colOff>
      <xdr:row>13</xdr:row>
      <xdr:rowOff>26963</xdr:rowOff>
    </xdr:from>
    <xdr:to>
      <xdr:col>10</xdr:col>
      <xdr:colOff>0</xdr:colOff>
      <xdr:row>14</xdr:row>
      <xdr:rowOff>34018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018155" y="5992495"/>
          <a:ext cx="1024890" cy="911860"/>
        </a:xfrm>
        <a:prstGeom prst="rect">
          <a:avLst/>
        </a:prstGeom>
      </xdr:spPr>
    </xdr:pic>
    <xdr:clientData/>
  </xdr:twoCellAnchor>
  <xdr:twoCellAnchor editAs="oneCell">
    <xdr:from>
      <xdr:col>9</xdr:col>
      <xdr:colOff>124560</xdr:colOff>
      <xdr:row>30</xdr:row>
      <xdr:rowOff>100157</xdr:rowOff>
    </xdr:from>
    <xdr:to>
      <xdr:col>10</xdr:col>
      <xdr:colOff>0</xdr:colOff>
      <xdr:row>30</xdr:row>
      <xdr:rowOff>1303570</xdr:rowOff>
    </xdr:to>
    <xdr:pic>
      <xdr:nvPicPr>
        <xdr:cNvPr id="37" name="图片 36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70530" y="20843240"/>
          <a:ext cx="1203325" cy="94107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31</xdr:row>
      <xdr:rowOff>381001</xdr:rowOff>
    </xdr:from>
    <xdr:to>
      <xdr:col>10</xdr:col>
      <xdr:colOff>0</xdr:colOff>
      <xdr:row>31</xdr:row>
      <xdr:rowOff>381437</xdr:rowOff>
    </xdr:to>
    <xdr:pic>
      <xdr:nvPicPr>
        <xdr:cNvPr id="39" name="图片 38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73145" y="21857335"/>
          <a:ext cx="635" cy="93853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31</xdr:row>
      <xdr:rowOff>68038</xdr:rowOff>
    </xdr:from>
    <xdr:to>
      <xdr:col>10</xdr:col>
      <xdr:colOff>0</xdr:colOff>
      <xdr:row>31</xdr:row>
      <xdr:rowOff>1271450</xdr:rowOff>
    </xdr:to>
    <xdr:pic>
      <xdr:nvPicPr>
        <xdr:cNvPr id="40" name="图片 39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55925" y="22129750"/>
          <a:ext cx="1203325" cy="970280"/>
        </a:xfrm>
        <a:prstGeom prst="rect">
          <a:avLst/>
        </a:prstGeom>
      </xdr:spPr>
    </xdr:pic>
    <xdr:clientData/>
  </xdr:twoCellAnchor>
  <xdr:twoCellAnchor editAs="oneCell">
    <xdr:from>
      <xdr:col>9</xdr:col>
      <xdr:colOff>70131</xdr:colOff>
      <xdr:row>32</xdr:row>
      <xdr:rowOff>45729</xdr:rowOff>
    </xdr:from>
    <xdr:to>
      <xdr:col>9</xdr:col>
      <xdr:colOff>1056296</xdr:colOff>
      <xdr:row>33</xdr:row>
      <xdr:rowOff>24499</xdr:rowOff>
    </xdr:to>
    <xdr:pic>
      <xdr:nvPicPr>
        <xdr:cNvPr id="41" name="图片 40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36875" y="23492460"/>
          <a:ext cx="1207135" cy="986155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33</xdr:row>
      <xdr:rowOff>381001</xdr:rowOff>
    </xdr:from>
    <xdr:to>
      <xdr:col>10</xdr:col>
      <xdr:colOff>0</xdr:colOff>
      <xdr:row>33</xdr:row>
      <xdr:rowOff>381437</xdr:rowOff>
    </xdr:to>
    <xdr:pic>
      <xdr:nvPicPr>
        <xdr:cNvPr id="42" name="图片 41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73145" y="24476710"/>
          <a:ext cx="635" cy="93853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33</xdr:row>
      <xdr:rowOff>163288</xdr:rowOff>
    </xdr:from>
    <xdr:to>
      <xdr:col>10</xdr:col>
      <xdr:colOff>0</xdr:colOff>
      <xdr:row>33</xdr:row>
      <xdr:rowOff>1366700</xdr:rowOff>
    </xdr:to>
    <xdr:pic>
      <xdr:nvPicPr>
        <xdr:cNvPr id="43" name="图片 42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55925" y="24844375"/>
          <a:ext cx="1203325" cy="970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1-BOM&#31867;\04-&#24037;&#33402;BOM\06-&#25104;&#26412;&#26680;&#31639;\DZ15221519970\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Barwertberechnung (3)"/>
      <sheetName val="Vorbereitende Eingaben (Teil 1)"/>
      <sheetName val="가동_x005f_x0002_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3"/>
  <sheetViews>
    <sheetView topLeftCell="D1" workbookViewId="0">
      <selection activeCell="V32" sqref="V32"/>
    </sheetView>
  </sheetViews>
  <sheetFormatPr defaultColWidth="9" defaultRowHeight="14"/>
  <sheetData>
    <row r="1" ht="25.5" spans="1:28">
      <c r="A1" s="98" t="s">
        <v>0</v>
      </c>
      <c r="B1" s="99"/>
      <c r="C1" s="100"/>
      <c r="D1" s="101" t="s">
        <v>1</v>
      </c>
      <c r="E1" s="102"/>
      <c r="F1" s="103"/>
      <c r="G1" s="103"/>
      <c r="H1" s="104" t="s">
        <v>2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77"/>
      <c r="W1" s="178" t="s">
        <v>3</v>
      </c>
      <c r="X1" s="179" t="s">
        <v>4</v>
      </c>
      <c r="Y1" s="179" t="s">
        <v>5</v>
      </c>
      <c r="Z1" s="179" t="s">
        <v>6</v>
      </c>
      <c r="AA1" s="192" t="s">
        <v>7</v>
      </c>
      <c r="AB1" s="193" t="s">
        <v>8</v>
      </c>
    </row>
    <row r="2" ht="25.5" spans="1:28">
      <c r="A2" s="105"/>
      <c r="B2" s="106"/>
      <c r="C2" s="107"/>
      <c r="D2" s="108"/>
      <c r="E2" s="109"/>
      <c r="F2" s="103"/>
      <c r="G2" s="103"/>
      <c r="H2" s="110" t="s">
        <v>9</v>
      </c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80"/>
      <c r="U2" s="180"/>
      <c r="V2" s="181"/>
      <c r="W2" s="182" t="s">
        <v>10</v>
      </c>
      <c r="X2" s="183"/>
      <c r="Y2" s="183"/>
      <c r="Z2" s="194"/>
      <c r="AA2" s="195" t="s">
        <v>11</v>
      </c>
      <c r="AB2" s="196"/>
    </row>
    <row r="3" ht="26.25" spans="1:28">
      <c r="A3" s="111"/>
      <c r="B3" s="112"/>
      <c r="C3" s="113"/>
      <c r="D3" s="114"/>
      <c r="E3" s="115"/>
      <c r="F3" s="103"/>
      <c r="G3" s="103"/>
      <c r="H3" s="116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81"/>
      <c r="W3" s="184" t="s">
        <v>12</v>
      </c>
      <c r="X3" s="185"/>
      <c r="Y3" s="185"/>
      <c r="Z3" s="185"/>
      <c r="AA3" s="185"/>
      <c r="AB3" s="197"/>
    </row>
    <row r="4" ht="17.5" spans="1:28">
      <c r="A4" s="117" t="s">
        <v>13</v>
      </c>
      <c r="B4" s="118"/>
      <c r="C4" s="119"/>
      <c r="D4" s="119"/>
      <c r="E4" s="120" t="s">
        <v>14</v>
      </c>
      <c r="F4" s="120" t="s">
        <v>15</v>
      </c>
      <c r="G4" s="120"/>
      <c r="H4" s="120"/>
      <c r="I4" s="120"/>
      <c r="J4" s="120"/>
      <c r="K4" s="120" t="s">
        <v>16</v>
      </c>
      <c r="L4" s="120"/>
      <c r="M4" s="120"/>
      <c r="N4" s="120" t="s">
        <v>17</v>
      </c>
      <c r="O4" s="120"/>
      <c r="P4" s="120"/>
      <c r="Q4" s="120"/>
      <c r="R4" s="120"/>
      <c r="S4" s="120"/>
      <c r="T4" s="120"/>
      <c r="U4" s="120"/>
      <c r="V4" s="120"/>
      <c r="W4" s="120" t="s">
        <v>18</v>
      </c>
      <c r="X4" s="120"/>
      <c r="Y4" s="198" t="s">
        <v>19</v>
      </c>
      <c r="Z4" s="198"/>
      <c r="AA4" s="198"/>
      <c r="AB4" s="199" t="s">
        <v>20</v>
      </c>
    </row>
    <row r="5" ht="17.5" spans="1:28">
      <c r="A5" s="121"/>
      <c r="B5" s="122"/>
      <c r="C5" s="122"/>
      <c r="D5" s="123"/>
      <c r="E5" s="124">
        <v>1</v>
      </c>
      <c r="F5" s="125" t="s">
        <v>21</v>
      </c>
      <c r="G5" s="126"/>
      <c r="H5" s="126"/>
      <c r="I5" s="126"/>
      <c r="J5" s="161"/>
      <c r="K5" s="162" t="s">
        <v>22</v>
      </c>
      <c r="L5" s="163"/>
      <c r="M5" s="164"/>
      <c r="N5" s="162" t="s">
        <v>23</v>
      </c>
      <c r="O5" s="163"/>
      <c r="P5" s="163"/>
      <c r="Q5" s="163"/>
      <c r="R5" s="163"/>
      <c r="S5" s="163"/>
      <c r="T5" s="163"/>
      <c r="U5" s="163"/>
      <c r="V5" s="164"/>
      <c r="W5" s="124"/>
      <c r="X5" s="124"/>
      <c r="Y5" s="200" t="s">
        <v>24</v>
      </c>
      <c r="Z5" s="201"/>
      <c r="AA5" s="202"/>
      <c r="AB5" s="203" t="s">
        <v>25</v>
      </c>
    </row>
    <row r="6" ht="18.75" customHeight="1" spans="1:28">
      <c r="A6" s="127"/>
      <c r="B6" s="128"/>
      <c r="C6" s="128"/>
      <c r="D6" s="129"/>
      <c r="E6" s="124">
        <v>2</v>
      </c>
      <c r="F6" s="125" t="s">
        <v>26</v>
      </c>
      <c r="G6" s="126"/>
      <c r="H6" s="126"/>
      <c r="I6" s="126"/>
      <c r="J6" s="161"/>
      <c r="K6" s="162" t="s">
        <v>22</v>
      </c>
      <c r="L6" s="163"/>
      <c r="M6" s="164"/>
      <c r="N6" s="162" t="s">
        <v>23</v>
      </c>
      <c r="O6" s="163"/>
      <c r="P6" s="163"/>
      <c r="Q6" s="163"/>
      <c r="R6" s="163"/>
      <c r="S6" s="163"/>
      <c r="T6" s="163"/>
      <c r="U6" s="163"/>
      <c r="V6" s="164"/>
      <c r="W6" s="124"/>
      <c r="X6" s="124"/>
      <c r="Y6" s="200" t="s">
        <v>27</v>
      </c>
      <c r="Z6" s="201"/>
      <c r="AA6" s="202"/>
      <c r="AB6" s="203" t="s">
        <v>25</v>
      </c>
    </row>
    <row r="7" ht="18.75" customHeight="1" spans="1:28">
      <c r="A7" s="127"/>
      <c r="B7" s="128"/>
      <c r="C7" s="128"/>
      <c r="D7" s="129"/>
      <c r="E7" s="124">
        <v>3</v>
      </c>
      <c r="F7" s="125" t="s">
        <v>28</v>
      </c>
      <c r="G7" s="126"/>
      <c r="H7" s="126"/>
      <c r="I7" s="126"/>
      <c r="J7" s="161"/>
      <c r="K7" s="162" t="s">
        <v>29</v>
      </c>
      <c r="L7" s="163"/>
      <c r="M7" s="164"/>
      <c r="N7" s="162" t="s">
        <v>23</v>
      </c>
      <c r="O7" s="163"/>
      <c r="P7" s="163"/>
      <c r="Q7" s="163"/>
      <c r="R7" s="163"/>
      <c r="S7" s="163"/>
      <c r="T7" s="163"/>
      <c r="U7" s="163"/>
      <c r="V7" s="164"/>
      <c r="W7" s="124"/>
      <c r="X7" s="124"/>
      <c r="Y7" s="200" t="s">
        <v>25</v>
      </c>
      <c r="Z7" s="201"/>
      <c r="AA7" s="202"/>
      <c r="AB7" s="203" t="s">
        <v>25</v>
      </c>
    </row>
    <row r="8" ht="18.75" customHeight="1" spans="1:28">
      <c r="A8" s="127"/>
      <c r="B8" s="128"/>
      <c r="C8" s="128"/>
      <c r="D8" s="129"/>
      <c r="E8" s="124">
        <v>4</v>
      </c>
      <c r="F8" s="130" t="s">
        <v>30</v>
      </c>
      <c r="G8" s="131"/>
      <c r="H8" s="131"/>
      <c r="I8" s="131"/>
      <c r="J8" s="165"/>
      <c r="K8" s="162" t="s">
        <v>31</v>
      </c>
      <c r="L8" s="163"/>
      <c r="M8" s="164"/>
      <c r="N8" s="162" t="s">
        <v>23</v>
      </c>
      <c r="O8" s="163"/>
      <c r="P8" s="163"/>
      <c r="Q8" s="163"/>
      <c r="R8" s="163"/>
      <c r="S8" s="163"/>
      <c r="T8" s="163"/>
      <c r="U8" s="163"/>
      <c r="V8" s="164"/>
      <c r="W8" s="124"/>
      <c r="X8" s="124"/>
      <c r="Y8" s="200" t="s">
        <v>25</v>
      </c>
      <c r="Z8" s="201"/>
      <c r="AA8" s="202"/>
      <c r="AB8" s="203" t="s">
        <v>25</v>
      </c>
    </row>
    <row r="9" ht="18.75" customHeight="1" spans="1:28">
      <c r="A9" s="127"/>
      <c r="B9" s="128"/>
      <c r="C9" s="128"/>
      <c r="D9" s="129"/>
      <c r="E9" s="124">
        <v>5</v>
      </c>
      <c r="F9" s="125" t="s">
        <v>32</v>
      </c>
      <c r="G9" s="126"/>
      <c r="H9" s="126"/>
      <c r="I9" s="126"/>
      <c r="J9" s="161"/>
      <c r="K9" s="162" t="s">
        <v>33</v>
      </c>
      <c r="L9" s="163"/>
      <c r="M9" s="164"/>
      <c r="N9" s="162" t="s">
        <v>23</v>
      </c>
      <c r="O9" s="163"/>
      <c r="P9" s="163"/>
      <c r="Q9" s="163"/>
      <c r="R9" s="163"/>
      <c r="S9" s="163"/>
      <c r="T9" s="163"/>
      <c r="U9" s="163"/>
      <c r="V9" s="164"/>
      <c r="W9" s="124"/>
      <c r="X9" s="124"/>
      <c r="Y9" s="200" t="s">
        <v>25</v>
      </c>
      <c r="Z9" s="201"/>
      <c r="AA9" s="202"/>
      <c r="AB9" s="203" t="s">
        <v>25</v>
      </c>
    </row>
    <row r="10" ht="18.75" customHeight="1" spans="1:28">
      <c r="A10" s="127"/>
      <c r="B10" s="128"/>
      <c r="C10" s="128"/>
      <c r="D10" s="129"/>
      <c r="E10" s="124">
        <v>6</v>
      </c>
      <c r="F10" s="125"/>
      <c r="G10" s="126"/>
      <c r="H10" s="126"/>
      <c r="I10" s="126"/>
      <c r="J10" s="161"/>
      <c r="K10" s="162"/>
      <c r="L10" s="163"/>
      <c r="M10" s="164"/>
      <c r="N10" s="162"/>
      <c r="O10" s="163"/>
      <c r="P10" s="163"/>
      <c r="Q10" s="163"/>
      <c r="R10" s="163"/>
      <c r="S10" s="163"/>
      <c r="T10" s="163"/>
      <c r="U10" s="163"/>
      <c r="V10" s="164"/>
      <c r="W10" s="124"/>
      <c r="X10" s="124"/>
      <c r="Y10" s="200" t="s">
        <v>25</v>
      </c>
      <c r="Z10" s="201"/>
      <c r="AA10" s="202"/>
      <c r="AB10" s="203" t="s">
        <v>25</v>
      </c>
    </row>
    <row r="11" ht="17.5" spans="1:28">
      <c r="A11" s="127"/>
      <c r="B11" s="128"/>
      <c r="C11" s="128"/>
      <c r="D11" s="129"/>
      <c r="E11" s="124">
        <v>7</v>
      </c>
      <c r="F11" s="125"/>
      <c r="G11" s="126"/>
      <c r="H11" s="126"/>
      <c r="I11" s="126"/>
      <c r="J11" s="161"/>
      <c r="K11" s="162"/>
      <c r="L11" s="163"/>
      <c r="M11" s="164"/>
      <c r="N11" s="162"/>
      <c r="O11" s="163"/>
      <c r="P11" s="163"/>
      <c r="Q11" s="163"/>
      <c r="R11" s="163"/>
      <c r="S11" s="163"/>
      <c r="T11" s="163"/>
      <c r="U11" s="163"/>
      <c r="V11" s="164"/>
      <c r="W11" s="124"/>
      <c r="X11" s="124"/>
      <c r="Y11" s="200" t="s">
        <v>25</v>
      </c>
      <c r="Z11" s="201"/>
      <c r="AA11" s="202"/>
      <c r="AB11" s="203" t="s">
        <v>25</v>
      </c>
    </row>
    <row r="12" ht="17.5" spans="1:28">
      <c r="A12" s="127"/>
      <c r="B12" s="128"/>
      <c r="C12" s="128"/>
      <c r="D12" s="129"/>
      <c r="E12" s="124">
        <v>8</v>
      </c>
      <c r="F12" s="125"/>
      <c r="G12" s="126"/>
      <c r="H12" s="126"/>
      <c r="I12" s="126"/>
      <c r="J12" s="161"/>
      <c r="K12" s="162"/>
      <c r="L12" s="163"/>
      <c r="M12" s="164"/>
      <c r="N12" s="162"/>
      <c r="O12" s="163"/>
      <c r="P12" s="163"/>
      <c r="Q12" s="163"/>
      <c r="R12" s="163"/>
      <c r="S12" s="163"/>
      <c r="T12" s="163"/>
      <c r="U12" s="163"/>
      <c r="V12" s="164"/>
      <c r="W12" s="124"/>
      <c r="X12" s="124"/>
      <c r="Y12" s="200" t="s">
        <v>25</v>
      </c>
      <c r="Z12" s="201"/>
      <c r="AA12" s="202"/>
      <c r="AB12" s="203" t="s">
        <v>25</v>
      </c>
    </row>
    <row r="13" ht="17.5" spans="1:28">
      <c r="A13" s="127"/>
      <c r="B13" s="128"/>
      <c r="C13" s="128"/>
      <c r="D13" s="129"/>
      <c r="E13" s="124">
        <v>9</v>
      </c>
      <c r="F13" s="125"/>
      <c r="G13" s="126"/>
      <c r="H13" s="126"/>
      <c r="I13" s="126"/>
      <c r="J13" s="161"/>
      <c r="K13" s="162"/>
      <c r="L13" s="163"/>
      <c r="M13" s="164"/>
      <c r="N13" s="162"/>
      <c r="O13" s="163"/>
      <c r="P13" s="163"/>
      <c r="Q13" s="163"/>
      <c r="R13" s="163"/>
      <c r="S13" s="163"/>
      <c r="T13" s="163"/>
      <c r="U13" s="163"/>
      <c r="V13" s="164"/>
      <c r="W13" s="124"/>
      <c r="X13" s="124"/>
      <c r="Y13" s="200" t="s">
        <v>25</v>
      </c>
      <c r="Z13" s="201"/>
      <c r="AA13" s="202"/>
      <c r="AB13" s="203" t="s">
        <v>25</v>
      </c>
    </row>
    <row r="14" ht="17.5" spans="1:28">
      <c r="A14" s="127"/>
      <c r="B14" s="128"/>
      <c r="C14" s="128"/>
      <c r="D14" s="129"/>
      <c r="E14" s="124">
        <v>10</v>
      </c>
      <c r="F14" s="125"/>
      <c r="G14" s="126"/>
      <c r="H14" s="126"/>
      <c r="I14" s="126"/>
      <c r="J14" s="161"/>
      <c r="K14" s="162"/>
      <c r="L14" s="163"/>
      <c r="M14" s="164"/>
      <c r="N14" s="162"/>
      <c r="O14" s="163"/>
      <c r="P14" s="163"/>
      <c r="Q14" s="163"/>
      <c r="R14" s="163"/>
      <c r="S14" s="163"/>
      <c r="T14" s="163"/>
      <c r="U14" s="163"/>
      <c r="V14" s="164"/>
      <c r="W14" s="124"/>
      <c r="X14" s="124"/>
      <c r="Y14" s="200"/>
      <c r="Z14" s="201"/>
      <c r="AA14" s="202"/>
      <c r="AB14" s="203"/>
    </row>
    <row r="15" ht="17.5" spans="1:28">
      <c r="A15" s="127"/>
      <c r="B15" s="128"/>
      <c r="C15" s="128"/>
      <c r="D15" s="129"/>
      <c r="E15" s="124">
        <v>11</v>
      </c>
      <c r="F15" s="125"/>
      <c r="G15" s="126"/>
      <c r="H15" s="126"/>
      <c r="I15" s="126"/>
      <c r="J15" s="161"/>
      <c r="K15" s="162"/>
      <c r="L15" s="163"/>
      <c r="M15" s="164"/>
      <c r="N15" s="162"/>
      <c r="O15" s="163"/>
      <c r="P15" s="163"/>
      <c r="Q15" s="163"/>
      <c r="R15" s="163"/>
      <c r="S15" s="163"/>
      <c r="T15" s="163"/>
      <c r="U15" s="163"/>
      <c r="V15" s="164"/>
      <c r="W15" s="124"/>
      <c r="X15" s="124"/>
      <c r="Y15" s="200"/>
      <c r="Z15" s="201"/>
      <c r="AA15" s="202"/>
      <c r="AB15" s="203"/>
    </row>
    <row r="16" ht="18.25" spans="1:28">
      <c r="A16" s="127"/>
      <c r="B16" s="128"/>
      <c r="C16" s="128"/>
      <c r="D16" s="129"/>
      <c r="E16" s="124">
        <v>12</v>
      </c>
      <c r="F16" s="125"/>
      <c r="G16" s="126"/>
      <c r="H16" s="126"/>
      <c r="I16" s="126"/>
      <c r="J16" s="161"/>
      <c r="K16" s="166"/>
      <c r="L16" s="167"/>
      <c r="M16" s="168"/>
      <c r="N16" s="166"/>
      <c r="O16" s="167"/>
      <c r="P16" s="167"/>
      <c r="Q16" s="167"/>
      <c r="R16" s="167"/>
      <c r="S16" s="167"/>
      <c r="T16" s="167"/>
      <c r="U16" s="167"/>
      <c r="V16" s="168"/>
      <c r="W16" s="186"/>
      <c r="X16" s="186"/>
      <c r="Y16" s="204"/>
      <c r="Z16" s="205"/>
      <c r="AA16" s="206"/>
      <c r="AB16" s="207"/>
    </row>
    <row r="17" ht="17.5" spans="1:28">
      <c r="A17" s="132" t="s">
        <v>34</v>
      </c>
      <c r="B17" s="133"/>
      <c r="C17" s="133"/>
      <c r="D17" s="133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208"/>
    </row>
    <row r="18" ht="17.5" spans="1:28">
      <c r="A18" s="135" t="s">
        <v>35</v>
      </c>
      <c r="B18" s="136" t="s">
        <v>36</v>
      </c>
      <c r="C18" s="137" t="s">
        <v>37</v>
      </c>
      <c r="D18" s="137"/>
      <c r="E18" s="137" t="s">
        <v>38</v>
      </c>
      <c r="F18" s="137"/>
      <c r="G18" s="138" t="s">
        <v>39</v>
      </c>
      <c r="H18" s="137" t="s">
        <v>40</v>
      </c>
      <c r="I18" s="137" t="s">
        <v>41</v>
      </c>
      <c r="J18" s="137"/>
      <c r="K18" s="137"/>
      <c r="L18" s="137"/>
      <c r="M18" s="137" t="s">
        <v>42</v>
      </c>
      <c r="N18" s="137" t="s">
        <v>43</v>
      </c>
      <c r="O18" s="137" t="s">
        <v>35</v>
      </c>
      <c r="P18" s="136" t="s">
        <v>36</v>
      </c>
      <c r="Q18" s="137" t="s">
        <v>37</v>
      </c>
      <c r="R18" s="137"/>
      <c r="S18" s="137" t="s">
        <v>38</v>
      </c>
      <c r="T18" s="137"/>
      <c r="U18" s="138" t="s">
        <v>39</v>
      </c>
      <c r="V18" s="137" t="s">
        <v>40</v>
      </c>
      <c r="W18" s="137" t="s">
        <v>44</v>
      </c>
      <c r="X18" s="137"/>
      <c r="Y18" s="137"/>
      <c r="Z18" s="137"/>
      <c r="AA18" s="137" t="s">
        <v>42</v>
      </c>
      <c r="AB18" s="209" t="s">
        <v>43</v>
      </c>
    </row>
    <row r="19" ht="17.5" spans="1:28">
      <c r="A19" s="139">
        <v>1</v>
      </c>
      <c r="B19" s="140" t="s">
        <v>45</v>
      </c>
      <c r="C19" s="141">
        <v>45061</v>
      </c>
      <c r="D19" s="140"/>
      <c r="E19" s="142"/>
      <c r="F19" s="143"/>
      <c r="G19" s="144"/>
      <c r="H19" s="145"/>
      <c r="I19" s="169" t="s">
        <v>46</v>
      </c>
      <c r="J19" s="170"/>
      <c r="K19" s="170"/>
      <c r="L19" s="171"/>
      <c r="M19" s="145"/>
      <c r="N19" s="144"/>
      <c r="O19" s="172"/>
      <c r="P19" s="153" t="s">
        <v>45</v>
      </c>
      <c r="Q19" s="187"/>
      <c r="R19" s="188"/>
      <c r="S19" s="169"/>
      <c r="T19" s="171"/>
      <c r="U19" s="145"/>
      <c r="V19" s="145"/>
      <c r="W19" s="169"/>
      <c r="X19" s="170"/>
      <c r="Y19" s="170"/>
      <c r="Z19" s="171"/>
      <c r="AA19" s="145"/>
      <c r="AB19" s="210"/>
    </row>
    <row r="20" ht="17.5" spans="1:28">
      <c r="A20" s="139">
        <v>2</v>
      </c>
      <c r="B20" s="140" t="s">
        <v>47</v>
      </c>
      <c r="C20" s="141">
        <v>45363</v>
      </c>
      <c r="D20" s="140"/>
      <c r="E20" s="146"/>
      <c r="F20" s="147"/>
      <c r="G20" s="144"/>
      <c r="H20" s="145"/>
      <c r="I20" s="169" t="s">
        <v>48</v>
      </c>
      <c r="J20" s="170"/>
      <c r="K20" s="170"/>
      <c r="L20" s="171"/>
      <c r="M20" s="145"/>
      <c r="N20" s="144"/>
      <c r="O20" s="172"/>
      <c r="P20" s="153" t="s">
        <v>47</v>
      </c>
      <c r="Q20" s="187"/>
      <c r="R20" s="188"/>
      <c r="S20" s="169"/>
      <c r="T20" s="171"/>
      <c r="U20" s="145"/>
      <c r="V20" s="145"/>
      <c r="W20" s="169"/>
      <c r="X20" s="170"/>
      <c r="Y20" s="170"/>
      <c r="Z20" s="171"/>
      <c r="AA20" s="145"/>
      <c r="AB20" s="210"/>
    </row>
    <row r="21" ht="17.5" spans="1:28">
      <c r="A21" s="148"/>
      <c r="B21" s="149"/>
      <c r="C21" s="141"/>
      <c r="D21" s="140"/>
      <c r="E21" s="150"/>
      <c r="F21" s="151"/>
      <c r="G21" s="144"/>
      <c r="H21" s="152"/>
      <c r="I21" s="169"/>
      <c r="J21" s="170"/>
      <c r="K21" s="170"/>
      <c r="L21" s="171"/>
      <c r="M21" s="145"/>
      <c r="N21" s="144"/>
      <c r="O21" s="173"/>
      <c r="P21" s="149"/>
      <c r="Q21" s="189"/>
      <c r="R21" s="190"/>
      <c r="S21" s="169"/>
      <c r="T21" s="171"/>
      <c r="U21" s="145"/>
      <c r="V21" s="145"/>
      <c r="W21" s="169"/>
      <c r="X21" s="170"/>
      <c r="Y21" s="170"/>
      <c r="Z21" s="171"/>
      <c r="AA21" s="152"/>
      <c r="AB21" s="211"/>
    </row>
    <row r="22" ht="17.5" spans="1:28">
      <c r="A22" s="153"/>
      <c r="B22" s="153"/>
      <c r="C22" s="141"/>
      <c r="D22" s="140"/>
      <c r="E22" s="144"/>
      <c r="F22" s="144"/>
      <c r="G22" s="145"/>
      <c r="H22" s="145"/>
      <c r="I22" s="144"/>
      <c r="J22" s="144"/>
      <c r="K22" s="144"/>
      <c r="L22" s="144"/>
      <c r="M22" s="145"/>
      <c r="N22" s="145"/>
      <c r="O22" s="172"/>
      <c r="P22" s="153"/>
      <c r="Q22" s="187"/>
      <c r="R22" s="188"/>
      <c r="S22" s="169"/>
      <c r="T22" s="171"/>
      <c r="U22" s="145"/>
      <c r="V22" s="145"/>
      <c r="W22" s="169"/>
      <c r="X22" s="170"/>
      <c r="Y22" s="170"/>
      <c r="Z22" s="171"/>
      <c r="AA22" s="145"/>
      <c r="AB22" s="145"/>
    </row>
    <row r="23" ht="17.5" spans="1:28">
      <c r="A23" s="154"/>
      <c r="B23" s="154"/>
      <c r="C23" s="155"/>
      <c r="D23" s="156"/>
      <c r="E23" s="157"/>
      <c r="F23" s="158"/>
      <c r="G23" s="159"/>
      <c r="H23" s="159"/>
      <c r="I23" s="174"/>
      <c r="J23" s="175"/>
      <c r="K23" s="175"/>
      <c r="L23" s="176"/>
      <c r="M23" s="159"/>
      <c r="N23" s="159"/>
      <c r="O23" s="159"/>
      <c r="P23" s="154"/>
      <c r="Q23" s="157"/>
      <c r="R23" s="158"/>
      <c r="S23" s="157"/>
      <c r="T23" s="158"/>
      <c r="U23" s="159"/>
      <c r="V23" s="159"/>
      <c r="W23" s="157"/>
      <c r="X23" s="191"/>
      <c r="Y23" s="191"/>
      <c r="Z23" s="158"/>
      <c r="AA23" s="159"/>
      <c r="AB23" s="159"/>
    </row>
  </sheetData>
  <mergeCells count="111">
    <mergeCell ref="H1:T1"/>
    <mergeCell ref="H2:S2"/>
    <mergeCell ref="I3:T3"/>
    <mergeCell ref="X3:AB3"/>
    <mergeCell ref="A4:D4"/>
    <mergeCell ref="F4:J4"/>
    <mergeCell ref="K4:M4"/>
    <mergeCell ref="N4:V4"/>
    <mergeCell ref="W4:X4"/>
    <mergeCell ref="Y4:AA4"/>
    <mergeCell ref="F5:J5"/>
    <mergeCell ref="K5:M5"/>
    <mergeCell ref="N5:V5"/>
    <mergeCell ref="W5:X5"/>
    <mergeCell ref="Y5:AA5"/>
    <mergeCell ref="F6:J6"/>
    <mergeCell ref="K6:M6"/>
    <mergeCell ref="N6:V6"/>
    <mergeCell ref="W6:X6"/>
    <mergeCell ref="Y6:AA6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Y8:AA8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A17:D17"/>
    <mergeCell ref="E17:AB17"/>
    <mergeCell ref="C18:D18"/>
    <mergeCell ref="E18:F18"/>
    <mergeCell ref="I18:L18"/>
    <mergeCell ref="Q18:R18"/>
    <mergeCell ref="S18:T18"/>
    <mergeCell ref="W18:Z18"/>
    <mergeCell ref="C19:D19"/>
    <mergeCell ref="E19:F19"/>
    <mergeCell ref="I19:L19"/>
    <mergeCell ref="Q19:R19"/>
    <mergeCell ref="S19:T19"/>
    <mergeCell ref="W19:Z19"/>
    <mergeCell ref="C20:D20"/>
    <mergeCell ref="E20:F20"/>
    <mergeCell ref="I20:L20"/>
    <mergeCell ref="Q20:R20"/>
    <mergeCell ref="S20:T20"/>
    <mergeCell ref="W20:Z20"/>
    <mergeCell ref="C21:D21"/>
    <mergeCell ref="E21:F21"/>
    <mergeCell ref="I21:L21"/>
    <mergeCell ref="Q21:R21"/>
    <mergeCell ref="S21:T21"/>
    <mergeCell ref="W21:Z21"/>
    <mergeCell ref="C22:D22"/>
    <mergeCell ref="E22:F22"/>
    <mergeCell ref="I22:L22"/>
    <mergeCell ref="Q22:R22"/>
    <mergeCell ref="S22:T22"/>
    <mergeCell ref="W22:Z22"/>
    <mergeCell ref="C23:D23"/>
    <mergeCell ref="E23:F23"/>
    <mergeCell ref="I23:L23"/>
    <mergeCell ref="Q23:R23"/>
    <mergeCell ref="S23:T23"/>
    <mergeCell ref="W23:Z23"/>
    <mergeCell ref="A5:D16"/>
    <mergeCell ref="A1:C3"/>
    <mergeCell ref="D1:E3"/>
  </mergeCells>
  <conditionalFormatting sqref="F21:F22 F1:F18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62"/>
  <sheetViews>
    <sheetView tabSelected="1" zoomScale="60" zoomScaleNormal="60" workbookViewId="0">
      <pane xSplit="29" ySplit="11" topLeftCell="AF40" activePane="bottomRight" state="frozen"/>
      <selection/>
      <selection pane="topRight"/>
      <selection pane="bottomLeft"/>
      <selection pane="bottomRight" activeCell="AN59" sqref="AN59"/>
    </sheetView>
  </sheetViews>
  <sheetFormatPr defaultColWidth="9" defaultRowHeight="14"/>
  <cols>
    <col min="1" max="1" width="4.25454545454545" style="6" customWidth="1"/>
    <col min="2" max="7" width="2.5" style="6" customWidth="1"/>
    <col min="8" max="8" width="15.5" style="7" customWidth="1"/>
    <col min="9" max="9" width="7.87272727272727" style="8" customWidth="1"/>
    <col min="10" max="10" width="15.2545454545455" style="6" customWidth="1"/>
    <col min="11" max="11" width="11.7545454545455" style="8" customWidth="1"/>
    <col min="12" max="12" width="10.8727272727273" style="7" hidden="1" customWidth="1"/>
    <col min="13" max="13" width="13" style="6" customWidth="1"/>
    <col min="14" max="14" width="6.75454545454545" style="9" customWidth="1"/>
    <col min="15" max="15" width="5.5" style="6" hidden="1" customWidth="1"/>
    <col min="16" max="16" width="8.12727272727273" style="6" hidden="1" customWidth="1"/>
    <col min="17" max="17" width="4.75454545454545" style="6" hidden="1" customWidth="1"/>
    <col min="18" max="18" width="6.75454545454545" style="6" customWidth="1"/>
    <col min="19" max="19" width="5.12727272727273" style="6" hidden="1" customWidth="1"/>
    <col min="20" max="20" width="6.5" style="9" customWidth="1"/>
    <col min="21" max="26" width="5.5" style="9" hidden="1" customWidth="1"/>
    <col min="27" max="27" width="7.62727272727273" style="6" hidden="1" customWidth="1"/>
    <col min="28" max="28" width="5.5" style="9" hidden="1" customWidth="1"/>
    <col min="29" max="29" width="14.7545454545455" style="6" customWidth="1"/>
    <col min="30" max="30" width="11.3636363636364" style="6" customWidth="1"/>
    <col min="31" max="35" width="17.5727272727273" style="6" customWidth="1"/>
    <col min="36" max="36" width="14.2363636363636" style="10" customWidth="1"/>
    <col min="37" max="41" width="17.5727272727273" style="6" customWidth="1"/>
    <col min="42" max="16384" width="9" style="6"/>
  </cols>
  <sheetData>
    <row r="1" ht="17.25" customHeight="1" spans="1:41">
      <c r="A1" s="11" t="s">
        <v>49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73"/>
      <c r="AK1" s="11"/>
      <c r="AL1" s="11"/>
      <c r="AM1" s="11"/>
      <c r="AN1" s="11"/>
      <c r="AO1" s="11"/>
    </row>
    <row r="2" ht="21.75" customHeight="1" spans="1:4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73"/>
      <c r="AK2" s="11"/>
      <c r="AL2" s="11"/>
      <c r="AM2" s="11"/>
      <c r="AN2" s="11"/>
      <c r="AO2" s="11"/>
    </row>
    <row r="3" ht="17.5" spans="1:41">
      <c r="A3" s="12" t="s">
        <v>50</v>
      </c>
      <c r="B3" s="12"/>
      <c r="C3" s="12"/>
      <c r="D3" s="12"/>
      <c r="E3" s="12"/>
      <c r="F3" s="12"/>
      <c r="G3" s="12"/>
      <c r="H3" s="12"/>
      <c r="I3" s="12"/>
      <c r="J3" s="29" t="s">
        <v>51</v>
      </c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17" t="s">
        <v>38</v>
      </c>
      <c r="AE3" s="57" t="s">
        <v>21</v>
      </c>
      <c r="AF3" s="57" t="s">
        <v>26</v>
      </c>
      <c r="AG3" s="57" t="s">
        <v>28</v>
      </c>
      <c r="AH3" s="57" t="s">
        <v>30</v>
      </c>
      <c r="AI3" s="57" t="s">
        <v>32</v>
      </c>
      <c r="AJ3" s="74"/>
      <c r="AK3" s="57" t="s">
        <v>21</v>
      </c>
      <c r="AL3" s="57" t="s">
        <v>26</v>
      </c>
      <c r="AM3" s="57" t="s">
        <v>28</v>
      </c>
      <c r="AN3" s="57" t="s">
        <v>30</v>
      </c>
      <c r="AO3" s="57" t="s">
        <v>32</v>
      </c>
    </row>
    <row r="4" ht="33" spans="1:41">
      <c r="A4" s="12"/>
      <c r="B4" s="12"/>
      <c r="C4" s="12"/>
      <c r="D4" s="12"/>
      <c r="E4" s="12"/>
      <c r="F4" s="12"/>
      <c r="G4" s="12"/>
      <c r="H4" s="12"/>
      <c r="I4" s="12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17" t="s">
        <v>52</v>
      </c>
      <c r="AE4" s="58" t="s">
        <v>22</v>
      </c>
      <c r="AF4" s="58" t="s">
        <v>22</v>
      </c>
      <c r="AG4" s="58" t="s">
        <v>29</v>
      </c>
      <c r="AH4" s="58" t="s">
        <v>31</v>
      </c>
      <c r="AI4" s="58" t="s">
        <v>33</v>
      </c>
      <c r="AJ4" s="75"/>
      <c r="AK4" s="58" t="s">
        <v>22</v>
      </c>
      <c r="AL4" s="58" t="s">
        <v>22</v>
      </c>
      <c r="AM4" s="58" t="s">
        <v>29</v>
      </c>
      <c r="AN4" s="58" t="s">
        <v>31</v>
      </c>
      <c r="AO4" s="58" t="s">
        <v>33</v>
      </c>
    </row>
    <row r="5" ht="35" spans="1:41">
      <c r="A5" s="12"/>
      <c r="B5" s="12"/>
      <c r="C5" s="12"/>
      <c r="D5" s="12"/>
      <c r="E5" s="12"/>
      <c r="F5" s="12"/>
      <c r="G5" s="12"/>
      <c r="H5" s="12"/>
      <c r="I5" s="12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17" t="s">
        <v>53</v>
      </c>
      <c r="AE5" s="59" t="s">
        <v>54</v>
      </c>
      <c r="AF5" s="59" t="s">
        <v>54</v>
      </c>
      <c r="AG5" s="59" t="s">
        <v>54</v>
      </c>
      <c r="AH5" s="59" t="s">
        <v>54</v>
      </c>
      <c r="AI5" s="59" t="s">
        <v>54</v>
      </c>
      <c r="AJ5" s="76"/>
      <c r="AK5" s="59" t="s">
        <v>54</v>
      </c>
      <c r="AL5" s="59" t="s">
        <v>54</v>
      </c>
      <c r="AM5" s="59" t="s">
        <v>54</v>
      </c>
      <c r="AN5" s="59" t="s">
        <v>54</v>
      </c>
      <c r="AO5" s="59" t="s">
        <v>54</v>
      </c>
    </row>
    <row r="6" ht="45.75" customHeight="1" spans="1:41">
      <c r="A6" s="13" t="s">
        <v>55</v>
      </c>
      <c r="B6" s="13"/>
      <c r="C6" s="13"/>
      <c r="D6" s="14" t="s">
        <v>10</v>
      </c>
      <c r="E6" s="14"/>
      <c r="F6" s="14"/>
      <c r="G6" s="14"/>
      <c r="H6" s="14"/>
      <c r="I6" s="14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17" t="s">
        <v>56</v>
      </c>
      <c r="AE6" s="59" t="s">
        <v>57</v>
      </c>
      <c r="AF6" s="59" t="s">
        <v>57</v>
      </c>
      <c r="AG6" s="59" t="s">
        <v>57</v>
      </c>
      <c r="AH6" s="59" t="s">
        <v>57</v>
      </c>
      <c r="AI6" s="59" t="s">
        <v>57</v>
      </c>
      <c r="AJ6" s="76"/>
      <c r="AK6" s="59" t="s">
        <v>57</v>
      </c>
      <c r="AL6" s="59" t="s">
        <v>57</v>
      </c>
      <c r="AM6" s="59" t="s">
        <v>57</v>
      </c>
      <c r="AN6" s="59" t="s">
        <v>57</v>
      </c>
      <c r="AO6" s="59" t="s">
        <v>57</v>
      </c>
    </row>
    <row r="7" ht="25.5" customHeight="1" spans="1:41">
      <c r="A7" s="14" t="s">
        <v>58</v>
      </c>
      <c r="B7" s="14"/>
      <c r="C7" s="14"/>
      <c r="D7" s="15"/>
      <c r="E7" s="15"/>
      <c r="F7" s="15"/>
      <c r="G7" s="15"/>
      <c r="H7" s="15"/>
      <c r="I7" s="15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17" t="s">
        <v>19</v>
      </c>
      <c r="AE7" s="59" t="s">
        <v>59</v>
      </c>
      <c r="AF7" s="59" t="s">
        <v>27</v>
      </c>
      <c r="AG7" s="59" t="s">
        <v>25</v>
      </c>
      <c r="AH7" s="59" t="s">
        <v>25</v>
      </c>
      <c r="AI7" s="59" t="s">
        <v>60</v>
      </c>
      <c r="AJ7" s="76"/>
      <c r="AK7" s="59" t="s">
        <v>59</v>
      </c>
      <c r="AL7" s="59" t="s">
        <v>27</v>
      </c>
      <c r="AM7" s="59" t="s">
        <v>25</v>
      </c>
      <c r="AN7" s="59" t="s">
        <v>25</v>
      </c>
      <c r="AO7" s="59" t="s">
        <v>60</v>
      </c>
    </row>
    <row r="8" ht="17.5" spans="1:41">
      <c r="A8" s="14" t="s">
        <v>61</v>
      </c>
      <c r="B8" s="14"/>
      <c r="C8" s="14"/>
      <c r="D8" s="15"/>
      <c r="E8" s="15"/>
      <c r="F8" s="15"/>
      <c r="G8" s="15"/>
      <c r="H8" s="15"/>
      <c r="I8" s="15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19" t="s">
        <v>62</v>
      </c>
      <c r="AE8" s="60"/>
      <c r="AF8" s="60"/>
      <c r="AG8" s="60"/>
      <c r="AH8" s="60"/>
      <c r="AI8" s="60"/>
      <c r="AJ8" s="77"/>
      <c r="AK8" s="60"/>
      <c r="AL8" s="60"/>
      <c r="AM8" s="60"/>
      <c r="AN8" s="60"/>
      <c r="AO8" s="60"/>
    </row>
    <row r="9" ht="35" spans="1:41">
      <c r="A9" s="14"/>
      <c r="B9" s="14"/>
      <c r="C9" s="14"/>
      <c r="D9" s="15"/>
      <c r="E9" s="15"/>
      <c r="F9" s="15"/>
      <c r="G9" s="15"/>
      <c r="H9" s="15"/>
      <c r="I9" s="15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19" t="s">
        <v>63</v>
      </c>
      <c r="AE9" s="20"/>
      <c r="AF9" s="20"/>
      <c r="AG9" s="20"/>
      <c r="AH9" s="20"/>
      <c r="AI9" s="20"/>
      <c r="AJ9" s="78"/>
      <c r="AK9" s="20"/>
      <c r="AL9" s="20"/>
      <c r="AM9" s="20"/>
      <c r="AN9" s="20"/>
      <c r="AO9" s="20"/>
    </row>
    <row r="10" s="1" customFormat="1" ht="17.5" spans="1:41">
      <c r="A10" s="16" t="s">
        <v>64</v>
      </c>
      <c r="B10" s="17" t="s">
        <v>65</v>
      </c>
      <c r="C10" s="17"/>
      <c r="D10" s="17"/>
      <c r="E10" s="17"/>
      <c r="F10" s="17"/>
      <c r="G10" s="17"/>
      <c r="H10" s="18" t="s">
        <v>38</v>
      </c>
      <c r="I10" s="30" t="s">
        <v>52</v>
      </c>
      <c r="J10" s="31" t="s">
        <v>13</v>
      </c>
      <c r="K10" s="17" t="s">
        <v>66</v>
      </c>
      <c r="L10" s="31" t="s">
        <v>53</v>
      </c>
      <c r="M10" s="17" t="s">
        <v>67</v>
      </c>
      <c r="N10" s="31" t="s">
        <v>68</v>
      </c>
      <c r="O10" s="17" t="s">
        <v>69</v>
      </c>
      <c r="P10" s="17"/>
      <c r="Q10" s="17" t="s">
        <v>70</v>
      </c>
      <c r="R10" s="17" t="s">
        <v>71</v>
      </c>
      <c r="S10" s="17" t="s">
        <v>72</v>
      </c>
      <c r="T10" s="31" t="s">
        <v>73</v>
      </c>
      <c r="U10" s="31" t="s">
        <v>74</v>
      </c>
      <c r="V10" s="31" t="s">
        <v>75</v>
      </c>
      <c r="W10" s="31" t="s">
        <v>76</v>
      </c>
      <c r="X10" s="20" t="s">
        <v>77</v>
      </c>
      <c r="Y10" s="20" t="s">
        <v>78</v>
      </c>
      <c r="Z10" s="20" t="s">
        <v>79</v>
      </c>
      <c r="AA10" s="17" t="s">
        <v>80</v>
      </c>
      <c r="AB10" s="31" t="s">
        <v>81</v>
      </c>
      <c r="AC10" s="19" t="s">
        <v>82</v>
      </c>
      <c r="AD10" s="61" t="s">
        <v>20</v>
      </c>
      <c r="AE10" s="17" t="s">
        <v>83</v>
      </c>
      <c r="AF10" s="17" t="s">
        <v>83</v>
      </c>
      <c r="AG10" s="17" t="s">
        <v>83</v>
      </c>
      <c r="AH10" s="17" t="s">
        <v>83</v>
      </c>
      <c r="AI10" s="17" t="s">
        <v>83</v>
      </c>
      <c r="AJ10" s="79" t="s">
        <v>84</v>
      </c>
      <c r="AK10" s="17" t="s">
        <v>85</v>
      </c>
      <c r="AL10" s="17" t="s">
        <v>85</v>
      </c>
      <c r="AM10" s="17" t="s">
        <v>85</v>
      </c>
      <c r="AN10" s="17" t="s">
        <v>85</v>
      </c>
      <c r="AO10" s="17" t="s">
        <v>85</v>
      </c>
    </row>
    <row r="11" s="2" customFormat="1" ht="61.5" customHeight="1" spans="1:41">
      <c r="A11" s="16"/>
      <c r="B11" s="19">
        <v>0</v>
      </c>
      <c r="C11" s="19">
        <v>1</v>
      </c>
      <c r="D11" s="19">
        <v>2</v>
      </c>
      <c r="E11" s="19">
        <v>3</v>
      </c>
      <c r="F11" s="19">
        <v>4</v>
      </c>
      <c r="G11" s="19">
        <v>5</v>
      </c>
      <c r="H11" s="18"/>
      <c r="I11" s="30"/>
      <c r="J11" s="31"/>
      <c r="K11" s="17"/>
      <c r="L11" s="31"/>
      <c r="M11" s="17"/>
      <c r="N11" s="31"/>
      <c r="O11" s="17" t="s">
        <v>86</v>
      </c>
      <c r="P11" s="17" t="s">
        <v>87</v>
      </c>
      <c r="Q11" s="17"/>
      <c r="R11" s="17"/>
      <c r="S11" s="17"/>
      <c r="T11" s="31"/>
      <c r="U11" s="31"/>
      <c r="V11" s="31"/>
      <c r="W11" s="31"/>
      <c r="X11" s="20"/>
      <c r="Y11" s="20"/>
      <c r="Z11" s="20"/>
      <c r="AA11" s="17"/>
      <c r="AB11" s="31"/>
      <c r="AC11" s="19"/>
      <c r="AD11" s="61"/>
      <c r="AE11" s="17"/>
      <c r="AF11" s="17"/>
      <c r="AG11" s="17"/>
      <c r="AH11" s="17"/>
      <c r="AI11" s="17"/>
      <c r="AJ11" s="79"/>
      <c r="AK11" s="17"/>
      <c r="AL11" s="17"/>
      <c r="AM11" s="17"/>
      <c r="AN11" s="17"/>
      <c r="AO11" s="17"/>
    </row>
    <row r="12" s="1" customFormat="1" ht="71.25" customHeight="1" spans="1:41">
      <c r="A12" s="19"/>
      <c r="B12" s="19"/>
      <c r="C12" s="19"/>
      <c r="D12" s="19"/>
      <c r="E12" s="19"/>
      <c r="F12" s="19"/>
      <c r="G12" s="17"/>
      <c r="H12" s="20" t="s">
        <v>88</v>
      </c>
      <c r="I12" s="20" t="s">
        <v>89</v>
      </c>
      <c r="J12" s="31"/>
      <c r="K12" s="20" t="s">
        <v>90</v>
      </c>
      <c r="L12" s="31" t="s">
        <v>91</v>
      </c>
      <c r="M12" s="31" t="s">
        <v>92</v>
      </c>
      <c r="N12" s="19" t="s">
        <v>93</v>
      </c>
      <c r="O12" s="31" t="s">
        <v>91</v>
      </c>
      <c r="P12" s="31" t="s">
        <v>91</v>
      </c>
      <c r="Q12" s="41" t="s">
        <v>54</v>
      </c>
      <c r="R12" s="42" t="s">
        <v>94</v>
      </c>
      <c r="S12" s="17" t="s">
        <v>91</v>
      </c>
      <c r="T12" s="19" t="s">
        <v>95</v>
      </c>
      <c r="U12" s="43" t="s">
        <v>96</v>
      </c>
      <c r="V12" s="44" t="s">
        <v>96</v>
      </c>
      <c r="W12" s="18" t="s">
        <v>97</v>
      </c>
      <c r="X12" s="17" t="s">
        <v>91</v>
      </c>
      <c r="Y12" s="17" t="s">
        <v>91</v>
      </c>
      <c r="Z12" s="17" t="s">
        <v>91</v>
      </c>
      <c r="AA12" s="19" t="s">
        <v>91</v>
      </c>
      <c r="AB12" s="31" t="s">
        <v>91</v>
      </c>
      <c r="AC12" s="34" t="s">
        <v>98</v>
      </c>
      <c r="AD12" s="34" t="s">
        <v>99</v>
      </c>
      <c r="AE12" s="62">
        <v>0.267</v>
      </c>
      <c r="AF12" s="62">
        <v>0.267</v>
      </c>
      <c r="AG12" s="62">
        <v>0.161</v>
      </c>
      <c r="AH12" s="62">
        <v>0.186</v>
      </c>
      <c r="AI12" s="62">
        <v>0.197</v>
      </c>
      <c r="AJ12" s="80">
        <v>39.52</v>
      </c>
      <c r="AK12" s="62">
        <f t="shared" ref="AK12:AO12" si="0">$AJ12*AE12</f>
        <v>10.55184</v>
      </c>
      <c r="AL12" s="62">
        <f t="shared" si="0"/>
        <v>10.55184</v>
      </c>
      <c r="AM12" s="62">
        <f t="shared" si="0"/>
        <v>6.36272</v>
      </c>
      <c r="AN12" s="62">
        <f t="shared" si="0"/>
        <v>7.35072</v>
      </c>
      <c r="AO12" s="62">
        <f t="shared" si="0"/>
        <v>7.78544</v>
      </c>
    </row>
    <row r="13" s="1" customFormat="1" ht="71.25" customHeight="1" spans="1:41">
      <c r="A13" s="19"/>
      <c r="B13" s="19"/>
      <c r="C13" s="19"/>
      <c r="D13" s="19"/>
      <c r="E13" s="19"/>
      <c r="F13" s="19"/>
      <c r="G13" s="17"/>
      <c r="H13" s="20" t="s">
        <v>100</v>
      </c>
      <c r="I13" s="20" t="s">
        <v>101</v>
      </c>
      <c r="J13" s="31"/>
      <c r="K13" s="20" t="s">
        <v>102</v>
      </c>
      <c r="L13" s="31" t="s">
        <v>91</v>
      </c>
      <c r="M13" s="31" t="s">
        <v>103</v>
      </c>
      <c r="N13" s="19" t="s">
        <v>104</v>
      </c>
      <c r="O13" s="31" t="s">
        <v>91</v>
      </c>
      <c r="P13" s="31" t="s">
        <v>91</v>
      </c>
      <c r="Q13" s="41" t="s">
        <v>54</v>
      </c>
      <c r="R13" s="42" t="s">
        <v>94</v>
      </c>
      <c r="S13" s="17" t="s">
        <v>91</v>
      </c>
      <c r="T13" s="19" t="s">
        <v>95</v>
      </c>
      <c r="U13" s="43" t="s">
        <v>96</v>
      </c>
      <c r="V13" s="44" t="s">
        <v>96</v>
      </c>
      <c r="W13" s="18" t="s">
        <v>97</v>
      </c>
      <c r="X13" s="17" t="s">
        <v>91</v>
      </c>
      <c r="Y13" s="17" t="s">
        <v>91</v>
      </c>
      <c r="Z13" s="17" t="s">
        <v>91</v>
      </c>
      <c r="AA13" s="19" t="s">
        <v>91</v>
      </c>
      <c r="AB13" s="31" t="s">
        <v>91</v>
      </c>
      <c r="AC13" s="34" t="s">
        <v>105</v>
      </c>
      <c r="AD13" s="34" t="s">
        <v>106</v>
      </c>
      <c r="AE13" s="62">
        <v>0.903</v>
      </c>
      <c r="AF13" s="62">
        <v>0.903</v>
      </c>
      <c r="AG13" s="62">
        <v>1.114</v>
      </c>
      <c r="AH13" s="62">
        <v>0.355</v>
      </c>
      <c r="AI13" s="62">
        <v>0.26</v>
      </c>
      <c r="AJ13" s="80">
        <v>44.03</v>
      </c>
      <c r="AK13" s="62">
        <f t="shared" ref="AK13:AK21" si="1">$AJ13*AE13</f>
        <v>39.75909</v>
      </c>
      <c r="AL13" s="62">
        <f t="shared" ref="AL13:AL21" si="2">$AJ13*AF13</f>
        <v>39.75909</v>
      </c>
      <c r="AM13" s="62">
        <f t="shared" ref="AM13:AM21" si="3">$AJ13*AG13</f>
        <v>49.04942</v>
      </c>
      <c r="AN13" s="62">
        <f t="shared" ref="AN13:AN21" si="4">$AJ13*AH13</f>
        <v>15.63065</v>
      </c>
      <c r="AO13" s="62">
        <f t="shared" ref="AO13:AO21" si="5">$AJ13*AI13</f>
        <v>11.4478</v>
      </c>
    </row>
    <row r="14" s="1" customFormat="1" ht="71.25" customHeight="1" spans="1:41">
      <c r="A14" s="19">
        <v>4</v>
      </c>
      <c r="B14" s="19"/>
      <c r="C14" s="19"/>
      <c r="D14" s="19"/>
      <c r="E14" s="19"/>
      <c r="F14" s="19">
        <v>4</v>
      </c>
      <c r="G14" s="17"/>
      <c r="H14" s="20" t="s">
        <v>107</v>
      </c>
      <c r="I14" s="26" t="s">
        <v>108</v>
      </c>
      <c r="J14" s="32" t="s">
        <v>91</v>
      </c>
      <c r="K14" s="26" t="s">
        <v>109</v>
      </c>
      <c r="L14" s="31" t="s">
        <v>91</v>
      </c>
      <c r="M14" s="33" t="s">
        <v>110</v>
      </c>
      <c r="N14" s="32" t="s">
        <v>111</v>
      </c>
      <c r="O14" s="32" t="s">
        <v>91</v>
      </c>
      <c r="P14" s="32" t="s">
        <v>91</v>
      </c>
      <c r="Q14" s="45" t="s">
        <v>54</v>
      </c>
      <c r="R14" s="46" t="s">
        <v>94</v>
      </c>
      <c r="S14" s="47" t="s">
        <v>91</v>
      </c>
      <c r="T14" s="48" t="s">
        <v>112</v>
      </c>
      <c r="U14" s="32" t="s">
        <v>113</v>
      </c>
      <c r="V14" s="49" t="s">
        <v>96</v>
      </c>
      <c r="W14" s="49" t="s">
        <v>91</v>
      </c>
      <c r="X14" s="47" t="s">
        <v>91</v>
      </c>
      <c r="Y14" s="47" t="s">
        <v>91</v>
      </c>
      <c r="Z14" s="47" t="s">
        <v>91</v>
      </c>
      <c r="AA14" s="39" t="s">
        <v>91</v>
      </c>
      <c r="AB14" s="32" t="s">
        <v>91</v>
      </c>
      <c r="AC14" s="33" t="s">
        <v>114</v>
      </c>
      <c r="AD14" s="33" t="s">
        <v>110</v>
      </c>
      <c r="AE14" s="62">
        <v>0.062</v>
      </c>
      <c r="AF14" s="62">
        <v>0.062</v>
      </c>
      <c r="AG14" s="62">
        <v>0.062</v>
      </c>
      <c r="AH14" s="62">
        <v>0.052</v>
      </c>
      <c r="AI14" s="62">
        <v>0.09</v>
      </c>
      <c r="AJ14" s="81">
        <v>8.84956</v>
      </c>
      <c r="AK14" s="62">
        <f t="shared" si="1"/>
        <v>0.54867272</v>
      </c>
      <c r="AL14" s="62">
        <f t="shared" si="2"/>
        <v>0.54867272</v>
      </c>
      <c r="AM14" s="62">
        <f t="shared" si="3"/>
        <v>0.54867272</v>
      </c>
      <c r="AN14" s="62">
        <f t="shared" si="4"/>
        <v>0.46017712</v>
      </c>
      <c r="AO14" s="62">
        <f t="shared" si="5"/>
        <v>0.7964604</v>
      </c>
    </row>
    <row r="15" s="1" customFormat="1" ht="76.5" customHeight="1" spans="1:41">
      <c r="A15" s="19">
        <v>26</v>
      </c>
      <c r="B15" s="19"/>
      <c r="C15" s="19"/>
      <c r="D15" s="19"/>
      <c r="E15" s="19"/>
      <c r="F15" s="19"/>
      <c r="G15" s="19"/>
      <c r="H15" s="21" t="s">
        <v>115</v>
      </c>
      <c r="I15" s="25" t="s">
        <v>116</v>
      </c>
      <c r="J15" s="31"/>
      <c r="K15" s="26" t="s">
        <v>117</v>
      </c>
      <c r="L15" s="31" t="s">
        <v>91</v>
      </c>
      <c r="M15" s="33" t="s">
        <v>118</v>
      </c>
      <c r="N15" s="34" t="s">
        <v>119</v>
      </c>
      <c r="O15" s="31" t="s">
        <v>91</v>
      </c>
      <c r="P15" s="31" t="s">
        <v>91</v>
      </c>
      <c r="Q15" s="25" t="s">
        <v>120</v>
      </c>
      <c r="R15" s="50" t="s">
        <v>121</v>
      </c>
      <c r="S15" s="17"/>
      <c r="T15" s="25" t="s">
        <v>122</v>
      </c>
      <c r="U15" s="32" t="s">
        <v>96</v>
      </c>
      <c r="V15" s="18" t="s">
        <v>96</v>
      </c>
      <c r="W15" s="17" t="s">
        <v>91</v>
      </c>
      <c r="X15" s="17"/>
      <c r="Y15" s="17"/>
      <c r="Z15" s="17"/>
      <c r="AA15" s="19" t="s">
        <v>123</v>
      </c>
      <c r="AB15" s="31" t="s">
        <v>91</v>
      </c>
      <c r="AC15" s="34" t="s">
        <v>124</v>
      </c>
      <c r="AD15" s="31" t="s">
        <v>125</v>
      </c>
      <c r="AE15" s="63">
        <v>1</v>
      </c>
      <c r="AF15" s="63">
        <v>1</v>
      </c>
      <c r="AG15" s="63">
        <v>1</v>
      </c>
      <c r="AH15" s="63"/>
      <c r="AI15" s="63"/>
      <c r="AJ15" s="81">
        <v>6.01769911504425</v>
      </c>
      <c r="AK15" s="62">
        <f t="shared" si="1"/>
        <v>6.01769911504425</v>
      </c>
      <c r="AL15" s="62">
        <f t="shared" si="2"/>
        <v>6.01769911504425</v>
      </c>
      <c r="AM15" s="62">
        <f t="shared" si="3"/>
        <v>6.01769911504425</v>
      </c>
      <c r="AN15" s="62">
        <f t="shared" si="4"/>
        <v>0</v>
      </c>
      <c r="AO15" s="62">
        <f t="shared" si="5"/>
        <v>0</v>
      </c>
    </row>
    <row r="16" s="3" customFormat="1" ht="57" customHeight="1" spans="1:41">
      <c r="A16" s="19"/>
      <c r="B16" s="19"/>
      <c r="C16" s="19"/>
      <c r="D16" s="19"/>
      <c r="E16" s="19"/>
      <c r="F16" s="19">
        <v>4</v>
      </c>
      <c r="G16" s="17"/>
      <c r="H16" s="22" t="s">
        <v>126</v>
      </c>
      <c r="I16" s="35" t="s">
        <v>127</v>
      </c>
      <c r="J16" s="36"/>
      <c r="K16" s="25" t="s">
        <v>128</v>
      </c>
      <c r="L16" s="31" t="s">
        <v>54</v>
      </c>
      <c r="M16" s="31" t="s">
        <v>129</v>
      </c>
      <c r="N16" s="31" t="s">
        <v>130</v>
      </c>
      <c r="O16" s="31" t="s">
        <v>91</v>
      </c>
      <c r="P16" s="31" t="s">
        <v>91</v>
      </c>
      <c r="Q16" s="41" t="s">
        <v>131</v>
      </c>
      <c r="R16" s="42" t="s">
        <v>121</v>
      </c>
      <c r="S16" s="17" t="s">
        <v>91</v>
      </c>
      <c r="T16" s="25" t="s">
        <v>127</v>
      </c>
      <c r="U16" s="18" t="s">
        <v>113</v>
      </c>
      <c r="V16" s="18" t="s">
        <v>96</v>
      </c>
      <c r="W16" s="18" t="s">
        <v>91</v>
      </c>
      <c r="X16" s="17" t="s">
        <v>91</v>
      </c>
      <c r="Y16" s="17" t="s">
        <v>91</v>
      </c>
      <c r="Z16" s="17" t="s">
        <v>91</v>
      </c>
      <c r="AA16" s="19" t="s">
        <v>91</v>
      </c>
      <c r="AB16" s="31" t="s">
        <v>91</v>
      </c>
      <c r="AC16" s="34" t="s">
        <v>132</v>
      </c>
      <c r="AD16" s="31" t="s">
        <v>91</v>
      </c>
      <c r="AE16" s="64">
        <v>2</v>
      </c>
      <c r="AF16" s="64">
        <v>2</v>
      </c>
      <c r="AG16" s="64">
        <v>2</v>
      </c>
      <c r="AH16" s="64"/>
      <c r="AI16" s="64"/>
      <c r="AJ16" s="82">
        <v>0.0866935483870968</v>
      </c>
      <c r="AK16" s="62">
        <f t="shared" si="1"/>
        <v>0.173387096774194</v>
      </c>
      <c r="AL16" s="62">
        <f t="shared" si="2"/>
        <v>0.173387096774194</v>
      </c>
      <c r="AM16" s="62">
        <f t="shared" si="3"/>
        <v>0.173387096774194</v>
      </c>
      <c r="AN16" s="62">
        <f t="shared" si="4"/>
        <v>0</v>
      </c>
      <c r="AO16" s="62">
        <f t="shared" si="5"/>
        <v>0</v>
      </c>
    </row>
    <row r="17" s="3" customFormat="1" ht="57" customHeight="1" spans="1:41">
      <c r="A17" s="19">
        <v>6</v>
      </c>
      <c r="B17" s="19"/>
      <c r="C17" s="19"/>
      <c r="D17" s="19"/>
      <c r="E17" s="19"/>
      <c r="F17" s="19">
        <v>4</v>
      </c>
      <c r="G17" s="17"/>
      <c r="H17" s="20" t="s">
        <v>133</v>
      </c>
      <c r="I17" s="20" t="s">
        <v>127</v>
      </c>
      <c r="J17" s="36"/>
      <c r="K17" s="20" t="s">
        <v>134</v>
      </c>
      <c r="L17" s="31" t="s">
        <v>54</v>
      </c>
      <c r="M17" s="31" t="s">
        <v>135</v>
      </c>
      <c r="N17" s="31" t="s">
        <v>130</v>
      </c>
      <c r="O17" s="31" t="s">
        <v>91</v>
      </c>
      <c r="P17" s="31" t="s">
        <v>91</v>
      </c>
      <c r="Q17" s="41" t="s">
        <v>131</v>
      </c>
      <c r="R17" s="42" t="s">
        <v>121</v>
      </c>
      <c r="S17" s="17" t="s">
        <v>91</v>
      </c>
      <c r="T17" s="20" t="s">
        <v>127</v>
      </c>
      <c r="U17" s="18" t="s">
        <v>113</v>
      </c>
      <c r="V17" s="18" t="s">
        <v>96</v>
      </c>
      <c r="W17" s="18" t="s">
        <v>91</v>
      </c>
      <c r="X17" s="17" t="s">
        <v>91</v>
      </c>
      <c r="Y17" s="17" t="s">
        <v>91</v>
      </c>
      <c r="Z17" s="17" t="s">
        <v>91</v>
      </c>
      <c r="AA17" s="19" t="s">
        <v>91</v>
      </c>
      <c r="AB17" s="31" t="s">
        <v>91</v>
      </c>
      <c r="AC17" s="34" t="s">
        <v>132</v>
      </c>
      <c r="AD17" s="31" t="s">
        <v>91</v>
      </c>
      <c r="AE17" s="64"/>
      <c r="AF17" s="64"/>
      <c r="AG17" s="64">
        <v>2</v>
      </c>
      <c r="AH17" s="64"/>
      <c r="AI17" s="64"/>
      <c r="AJ17" s="82">
        <v>0.110967741935484</v>
      </c>
      <c r="AK17" s="62">
        <f t="shared" si="1"/>
        <v>0</v>
      </c>
      <c r="AL17" s="62">
        <f t="shared" si="2"/>
        <v>0</v>
      </c>
      <c r="AM17" s="62">
        <f t="shared" si="3"/>
        <v>0.221935483870968</v>
      </c>
      <c r="AN17" s="62">
        <f t="shared" si="4"/>
        <v>0</v>
      </c>
      <c r="AO17" s="62">
        <f t="shared" si="5"/>
        <v>0</v>
      </c>
    </row>
    <row r="18" s="3" customFormat="1" ht="87.5" spans="1:41">
      <c r="A18" s="19">
        <v>7</v>
      </c>
      <c r="B18" s="19"/>
      <c r="C18" s="19"/>
      <c r="D18" s="19"/>
      <c r="E18" s="19"/>
      <c r="F18" s="19">
        <v>4</v>
      </c>
      <c r="G18" s="17"/>
      <c r="H18" s="20" t="s">
        <v>136</v>
      </c>
      <c r="I18" s="20" t="s">
        <v>127</v>
      </c>
      <c r="J18" s="36"/>
      <c r="K18" s="20" t="s">
        <v>137</v>
      </c>
      <c r="L18" s="31" t="s">
        <v>54</v>
      </c>
      <c r="M18" s="31" t="s">
        <v>138</v>
      </c>
      <c r="N18" s="31" t="s">
        <v>130</v>
      </c>
      <c r="O18" s="31" t="s">
        <v>91</v>
      </c>
      <c r="P18" s="31" t="s">
        <v>91</v>
      </c>
      <c r="Q18" s="41" t="s">
        <v>131</v>
      </c>
      <c r="R18" s="42" t="s">
        <v>121</v>
      </c>
      <c r="S18" s="17" t="s">
        <v>91</v>
      </c>
      <c r="T18" s="20" t="s">
        <v>127</v>
      </c>
      <c r="U18" s="18" t="s">
        <v>113</v>
      </c>
      <c r="V18" s="18" t="s">
        <v>96</v>
      </c>
      <c r="W18" s="18" t="s">
        <v>91</v>
      </c>
      <c r="X18" s="17" t="s">
        <v>91</v>
      </c>
      <c r="Y18" s="17" t="s">
        <v>91</v>
      </c>
      <c r="Z18" s="17" t="s">
        <v>91</v>
      </c>
      <c r="AA18" s="19" t="s">
        <v>91</v>
      </c>
      <c r="AB18" s="31" t="s">
        <v>91</v>
      </c>
      <c r="AC18" s="34" t="s">
        <v>132</v>
      </c>
      <c r="AD18" s="31" t="s">
        <v>91</v>
      </c>
      <c r="AE18" s="64">
        <v>1</v>
      </c>
      <c r="AF18" s="64">
        <v>1</v>
      </c>
      <c r="AG18" s="64">
        <v>1</v>
      </c>
      <c r="AH18" s="64"/>
      <c r="AI18" s="64"/>
      <c r="AJ18" s="82">
        <v>0.256612903225806</v>
      </c>
      <c r="AK18" s="62">
        <f t="shared" si="1"/>
        <v>0.256612903225806</v>
      </c>
      <c r="AL18" s="62">
        <f t="shared" si="2"/>
        <v>0.256612903225806</v>
      </c>
      <c r="AM18" s="62">
        <f t="shared" si="3"/>
        <v>0.256612903225806</v>
      </c>
      <c r="AN18" s="62">
        <f t="shared" si="4"/>
        <v>0</v>
      </c>
      <c r="AO18" s="62">
        <f t="shared" si="5"/>
        <v>0</v>
      </c>
    </row>
    <row r="19" s="3" customFormat="1" ht="57" customHeight="1" spans="1:41">
      <c r="A19" s="19">
        <v>8</v>
      </c>
      <c r="B19" s="19"/>
      <c r="C19" s="19"/>
      <c r="D19" s="19"/>
      <c r="E19" s="19"/>
      <c r="F19" s="19">
        <v>4</v>
      </c>
      <c r="G19" s="17"/>
      <c r="H19" s="20" t="s">
        <v>139</v>
      </c>
      <c r="I19" s="20" t="s">
        <v>127</v>
      </c>
      <c r="J19" s="36"/>
      <c r="K19" s="20" t="s">
        <v>140</v>
      </c>
      <c r="L19" s="31" t="s">
        <v>54</v>
      </c>
      <c r="M19" s="31" t="s">
        <v>141</v>
      </c>
      <c r="N19" s="31" t="s">
        <v>130</v>
      </c>
      <c r="O19" s="31" t="s">
        <v>91</v>
      </c>
      <c r="P19" s="31" t="s">
        <v>91</v>
      </c>
      <c r="Q19" s="41" t="s">
        <v>131</v>
      </c>
      <c r="R19" s="42" t="s">
        <v>121</v>
      </c>
      <c r="S19" s="17" t="s">
        <v>91</v>
      </c>
      <c r="T19" s="20" t="s">
        <v>127</v>
      </c>
      <c r="U19" s="18" t="s">
        <v>113</v>
      </c>
      <c r="V19" s="18" t="s">
        <v>96</v>
      </c>
      <c r="W19" s="18" t="s">
        <v>91</v>
      </c>
      <c r="X19" s="17" t="s">
        <v>91</v>
      </c>
      <c r="Y19" s="17" t="s">
        <v>91</v>
      </c>
      <c r="Z19" s="17" t="s">
        <v>91</v>
      </c>
      <c r="AA19" s="19" t="s">
        <v>91</v>
      </c>
      <c r="AB19" s="31" t="s">
        <v>91</v>
      </c>
      <c r="AC19" s="34" t="s">
        <v>132</v>
      </c>
      <c r="AD19" s="31" t="s">
        <v>91</v>
      </c>
      <c r="AE19" s="64">
        <v>1</v>
      </c>
      <c r="AF19" s="64">
        <v>1</v>
      </c>
      <c r="AG19" s="64">
        <v>1</v>
      </c>
      <c r="AH19" s="64"/>
      <c r="AI19" s="64"/>
      <c r="AJ19" s="82">
        <v>0.239274193548387</v>
      </c>
      <c r="AK19" s="62">
        <f t="shared" si="1"/>
        <v>0.239274193548387</v>
      </c>
      <c r="AL19" s="62">
        <f t="shared" si="2"/>
        <v>0.239274193548387</v>
      </c>
      <c r="AM19" s="62">
        <f t="shared" si="3"/>
        <v>0.239274193548387</v>
      </c>
      <c r="AN19" s="62">
        <f t="shared" si="4"/>
        <v>0</v>
      </c>
      <c r="AO19" s="62">
        <f t="shared" si="5"/>
        <v>0</v>
      </c>
    </row>
    <row r="20" s="3" customFormat="1" ht="57" customHeight="1" spans="1:41">
      <c r="A20" s="19">
        <v>9</v>
      </c>
      <c r="B20" s="19"/>
      <c r="C20" s="19"/>
      <c r="D20" s="19"/>
      <c r="E20" s="19"/>
      <c r="F20" s="19">
        <v>4</v>
      </c>
      <c r="G20" s="17"/>
      <c r="H20" s="20" t="s">
        <v>142</v>
      </c>
      <c r="I20" s="20" t="s">
        <v>127</v>
      </c>
      <c r="J20" s="36"/>
      <c r="K20" s="20" t="s">
        <v>143</v>
      </c>
      <c r="L20" s="31" t="s">
        <v>54</v>
      </c>
      <c r="M20" s="31" t="s">
        <v>144</v>
      </c>
      <c r="N20" s="31" t="s">
        <v>130</v>
      </c>
      <c r="O20" s="31" t="s">
        <v>91</v>
      </c>
      <c r="P20" s="31" t="s">
        <v>91</v>
      </c>
      <c r="Q20" s="41" t="s">
        <v>131</v>
      </c>
      <c r="R20" s="42" t="s">
        <v>121</v>
      </c>
      <c r="S20" s="17" t="s">
        <v>91</v>
      </c>
      <c r="T20" s="20" t="s">
        <v>127</v>
      </c>
      <c r="U20" s="18" t="s">
        <v>113</v>
      </c>
      <c r="V20" s="18" t="s">
        <v>96</v>
      </c>
      <c r="W20" s="18" t="s">
        <v>91</v>
      </c>
      <c r="X20" s="17" t="s">
        <v>91</v>
      </c>
      <c r="Y20" s="17" t="s">
        <v>91</v>
      </c>
      <c r="Z20" s="17" t="s">
        <v>91</v>
      </c>
      <c r="AA20" s="19" t="s">
        <v>91</v>
      </c>
      <c r="AB20" s="31" t="s">
        <v>91</v>
      </c>
      <c r="AC20" s="34" t="s">
        <v>132</v>
      </c>
      <c r="AD20" s="31" t="s">
        <v>91</v>
      </c>
      <c r="AE20" s="64">
        <v>1</v>
      </c>
      <c r="AF20" s="64">
        <v>1</v>
      </c>
      <c r="AG20" s="64">
        <v>1</v>
      </c>
      <c r="AH20" s="64"/>
      <c r="AI20" s="64"/>
      <c r="AJ20" s="82">
        <v>0.755967741935484</v>
      </c>
      <c r="AK20" s="62">
        <f t="shared" si="1"/>
        <v>0.755967741935484</v>
      </c>
      <c r="AL20" s="62">
        <f t="shared" si="2"/>
        <v>0.755967741935484</v>
      </c>
      <c r="AM20" s="62">
        <f t="shared" si="3"/>
        <v>0.755967741935484</v>
      </c>
      <c r="AN20" s="62">
        <f t="shared" si="4"/>
        <v>0</v>
      </c>
      <c r="AO20" s="62">
        <f t="shared" si="5"/>
        <v>0</v>
      </c>
    </row>
    <row r="21" s="3" customFormat="1" ht="57" customHeight="1" spans="1:41">
      <c r="A21" s="19">
        <v>10</v>
      </c>
      <c r="B21" s="19"/>
      <c r="C21" s="19"/>
      <c r="D21" s="19"/>
      <c r="E21" s="19"/>
      <c r="F21" s="19">
        <v>4</v>
      </c>
      <c r="G21" s="17"/>
      <c r="H21" s="20" t="s">
        <v>145</v>
      </c>
      <c r="I21" s="20" t="s">
        <v>127</v>
      </c>
      <c r="J21" s="36"/>
      <c r="K21" s="20" t="s">
        <v>146</v>
      </c>
      <c r="L21" s="31" t="s">
        <v>54</v>
      </c>
      <c r="M21" s="31" t="s">
        <v>147</v>
      </c>
      <c r="N21" s="31" t="s">
        <v>130</v>
      </c>
      <c r="O21" s="31" t="s">
        <v>91</v>
      </c>
      <c r="P21" s="31" t="s">
        <v>91</v>
      </c>
      <c r="Q21" s="41" t="s">
        <v>131</v>
      </c>
      <c r="R21" s="42" t="s">
        <v>121</v>
      </c>
      <c r="S21" s="17" t="s">
        <v>91</v>
      </c>
      <c r="T21" s="20" t="s">
        <v>127</v>
      </c>
      <c r="U21" s="18" t="s">
        <v>113</v>
      </c>
      <c r="V21" s="18" t="s">
        <v>96</v>
      </c>
      <c r="W21" s="18" t="s">
        <v>91</v>
      </c>
      <c r="X21" s="17" t="s">
        <v>91</v>
      </c>
      <c r="Y21" s="17" t="s">
        <v>91</v>
      </c>
      <c r="Z21" s="17" t="s">
        <v>91</v>
      </c>
      <c r="AA21" s="19" t="s">
        <v>91</v>
      </c>
      <c r="AB21" s="31" t="s">
        <v>91</v>
      </c>
      <c r="AC21" s="34" t="s">
        <v>132</v>
      </c>
      <c r="AD21" s="31" t="s">
        <v>91</v>
      </c>
      <c r="AE21" s="64"/>
      <c r="AF21" s="64"/>
      <c r="AG21" s="64"/>
      <c r="AH21" s="64"/>
      <c r="AI21" s="64">
        <v>2</v>
      </c>
      <c r="AJ21" s="82">
        <v>0.287822580645161</v>
      </c>
      <c r="AK21" s="62">
        <f t="shared" si="1"/>
        <v>0</v>
      </c>
      <c r="AL21" s="62">
        <f t="shared" si="2"/>
        <v>0</v>
      </c>
      <c r="AM21" s="62">
        <f t="shared" si="3"/>
        <v>0</v>
      </c>
      <c r="AN21" s="62">
        <f t="shared" si="4"/>
        <v>0</v>
      </c>
      <c r="AO21" s="62">
        <f t="shared" si="5"/>
        <v>0.575645161290322</v>
      </c>
    </row>
    <row r="22" s="3" customFormat="1" ht="57" customHeight="1" spans="1:41">
      <c r="A22" s="19">
        <v>11</v>
      </c>
      <c r="B22" s="19"/>
      <c r="C22" s="19"/>
      <c r="D22" s="19"/>
      <c r="E22" s="19"/>
      <c r="F22" s="19">
        <v>4</v>
      </c>
      <c r="G22" s="17"/>
      <c r="H22" s="20" t="s">
        <v>148</v>
      </c>
      <c r="I22" s="20" t="s">
        <v>127</v>
      </c>
      <c r="J22" s="36"/>
      <c r="K22" s="20" t="s">
        <v>149</v>
      </c>
      <c r="L22" s="31" t="s">
        <v>54</v>
      </c>
      <c r="M22" s="31" t="s">
        <v>150</v>
      </c>
      <c r="N22" s="31" t="s">
        <v>130</v>
      </c>
      <c r="O22" s="31" t="s">
        <v>91</v>
      </c>
      <c r="P22" s="31" t="s">
        <v>91</v>
      </c>
      <c r="Q22" s="41" t="s">
        <v>131</v>
      </c>
      <c r="R22" s="42" t="s">
        <v>121</v>
      </c>
      <c r="S22" s="17" t="s">
        <v>91</v>
      </c>
      <c r="T22" s="20" t="s">
        <v>127</v>
      </c>
      <c r="U22" s="18" t="s">
        <v>113</v>
      </c>
      <c r="V22" s="18" t="s">
        <v>96</v>
      </c>
      <c r="W22" s="18" t="s">
        <v>91</v>
      </c>
      <c r="X22" s="17" t="s">
        <v>91</v>
      </c>
      <c r="Y22" s="17" t="s">
        <v>91</v>
      </c>
      <c r="Z22" s="17" t="s">
        <v>91</v>
      </c>
      <c r="AA22" s="19" t="s">
        <v>91</v>
      </c>
      <c r="AB22" s="31" t="s">
        <v>91</v>
      </c>
      <c r="AC22" s="34" t="s">
        <v>132</v>
      </c>
      <c r="AD22" s="31" t="s">
        <v>91</v>
      </c>
      <c r="AE22" s="64"/>
      <c r="AF22" s="64"/>
      <c r="AG22" s="64"/>
      <c r="AH22" s="64">
        <v>1</v>
      </c>
      <c r="AI22" s="64">
        <v>1</v>
      </c>
      <c r="AJ22" s="82">
        <v>0.180322580645161</v>
      </c>
      <c r="AK22" s="62">
        <f t="shared" ref="AK22:AK37" si="6">$AJ22*AE22</f>
        <v>0</v>
      </c>
      <c r="AL22" s="62">
        <f t="shared" ref="AL22:AL37" si="7">$AJ22*AF22</f>
        <v>0</v>
      </c>
      <c r="AM22" s="62">
        <f t="shared" ref="AM22:AM37" si="8">$AJ22*AG22</f>
        <v>0</v>
      </c>
      <c r="AN22" s="62">
        <f t="shared" ref="AN22:AN37" si="9">$AJ22*AH22</f>
        <v>0.180322580645161</v>
      </c>
      <c r="AO22" s="62">
        <f t="shared" ref="AO22:AO37" si="10">$AJ22*AI22</f>
        <v>0.180322580645161</v>
      </c>
    </row>
    <row r="23" s="3" customFormat="1" ht="57" customHeight="1" spans="1:41">
      <c r="A23" s="19">
        <v>12</v>
      </c>
      <c r="B23" s="19"/>
      <c r="C23" s="19"/>
      <c r="D23" s="19"/>
      <c r="E23" s="19"/>
      <c r="F23" s="19">
        <v>4</v>
      </c>
      <c r="G23" s="17"/>
      <c r="H23" s="20" t="s">
        <v>151</v>
      </c>
      <c r="I23" s="20" t="s">
        <v>127</v>
      </c>
      <c r="J23" s="36"/>
      <c r="K23" s="20" t="s">
        <v>152</v>
      </c>
      <c r="L23" s="31" t="s">
        <v>54</v>
      </c>
      <c r="M23" s="31" t="s">
        <v>153</v>
      </c>
      <c r="N23" s="31" t="s">
        <v>130</v>
      </c>
      <c r="O23" s="31" t="s">
        <v>91</v>
      </c>
      <c r="P23" s="31" t="s">
        <v>91</v>
      </c>
      <c r="Q23" s="41" t="s">
        <v>131</v>
      </c>
      <c r="R23" s="42" t="s">
        <v>121</v>
      </c>
      <c r="S23" s="17" t="s">
        <v>91</v>
      </c>
      <c r="T23" s="20" t="s">
        <v>127</v>
      </c>
      <c r="U23" s="18" t="s">
        <v>96</v>
      </c>
      <c r="V23" s="18" t="s">
        <v>96</v>
      </c>
      <c r="W23" s="18" t="s">
        <v>91</v>
      </c>
      <c r="X23" s="17" t="s">
        <v>91</v>
      </c>
      <c r="Y23" s="17" t="s">
        <v>91</v>
      </c>
      <c r="Z23" s="17" t="s">
        <v>91</v>
      </c>
      <c r="AA23" s="19" t="s">
        <v>91</v>
      </c>
      <c r="AB23" s="31" t="s">
        <v>91</v>
      </c>
      <c r="AC23" s="34" t="s">
        <v>132</v>
      </c>
      <c r="AD23" s="31" t="s">
        <v>91</v>
      </c>
      <c r="AE23" s="64"/>
      <c r="AF23" s="64"/>
      <c r="AG23" s="64"/>
      <c r="AH23" s="64">
        <v>2</v>
      </c>
      <c r="AI23" s="64"/>
      <c r="AJ23" s="82">
        <v>0.215</v>
      </c>
      <c r="AK23" s="62">
        <f t="shared" si="6"/>
        <v>0</v>
      </c>
      <c r="AL23" s="62">
        <f t="shared" si="7"/>
        <v>0</v>
      </c>
      <c r="AM23" s="62">
        <f t="shared" si="8"/>
        <v>0</v>
      </c>
      <c r="AN23" s="62">
        <f t="shared" si="9"/>
        <v>0.43</v>
      </c>
      <c r="AO23" s="62">
        <f t="shared" si="10"/>
        <v>0</v>
      </c>
    </row>
    <row r="24" s="3" customFormat="1" ht="78" customHeight="1" spans="1:41">
      <c r="A24" s="19">
        <v>13</v>
      </c>
      <c r="B24" s="19"/>
      <c r="C24" s="19"/>
      <c r="D24" s="19"/>
      <c r="E24" s="19"/>
      <c r="F24" s="19">
        <v>4</v>
      </c>
      <c r="G24" s="19"/>
      <c r="H24" s="21" t="s">
        <v>154</v>
      </c>
      <c r="I24" s="25" t="s">
        <v>155</v>
      </c>
      <c r="J24" s="31"/>
      <c r="K24" s="25" t="s">
        <v>156</v>
      </c>
      <c r="L24" s="31" t="s">
        <v>54</v>
      </c>
      <c r="M24" s="31" t="s">
        <v>157</v>
      </c>
      <c r="N24" s="34" t="s">
        <v>158</v>
      </c>
      <c r="O24" s="31" t="s">
        <v>91</v>
      </c>
      <c r="P24" s="31" t="s">
        <v>91</v>
      </c>
      <c r="Q24" s="25" t="s">
        <v>120</v>
      </c>
      <c r="R24" s="50" t="s">
        <v>159</v>
      </c>
      <c r="S24" s="17" t="s">
        <v>91</v>
      </c>
      <c r="T24" s="25" t="s">
        <v>155</v>
      </c>
      <c r="U24" s="18" t="s">
        <v>113</v>
      </c>
      <c r="V24" s="18" t="s">
        <v>96</v>
      </c>
      <c r="W24" s="17" t="s">
        <v>91</v>
      </c>
      <c r="X24" s="17" t="s">
        <v>91</v>
      </c>
      <c r="Y24" s="17" t="s">
        <v>91</v>
      </c>
      <c r="Z24" s="17" t="s">
        <v>91</v>
      </c>
      <c r="AA24" s="19" t="s">
        <v>160</v>
      </c>
      <c r="AB24" s="31" t="s">
        <v>91</v>
      </c>
      <c r="AC24" s="34" t="s">
        <v>161</v>
      </c>
      <c r="AD24" s="31" t="s">
        <v>91</v>
      </c>
      <c r="AE24" s="65">
        <v>59.8</v>
      </c>
      <c r="AF24" s="65">
        <v>59.8</v>
      </c>
      <c r="AG24" s="65">
        <v>59.8</v>
      </c>
      <c r="AH24" s="65">
        <v>28.902</v>
      </c>
      <c r="AI24" s="65">
        <v>28.902</v>
      </c>
      <c r="AJ24" s="82">
        <v>0.01</v>
      </c>
      <c r="AK24" s="62">
        <f t="shared" si="6"/>
        <v>0.598</v>
      </c>
      <c r="AL24" s="62">
        <f t="shared" si="7"/>
        <v>0.598</v>
      </c>
      <c r="AM24" s="62">
        <f t="shared" si="8"/>
        <v>0.598</v>
      </c>
      <c r="AN24" s="62">
        <f t="shared" si="9"/>
        <v>0.28902</v>
      </c>
      <c r="AO24" s="62">
        <f t="shared" si="10"/>
        <v>0.28902</v>
      </c>
    </row>
    <row r="25" s="3" customFormat="1" ht="79.5" customHeight="1" spans="1:41">
      <c r="A25" s="23">
        <v>27</v>
      </c>
      <c r="B25" s="23"/>
      <c r="C25" s="23"/>
      <c r="D25" s="23"/>
      <c r="E25" s="23"/>
      <c r="F25" s="23">
        <v>4</v>
      </c>
      <c r="G25" s="23"/>
      <c r="H25" s="24" t="s">
        <v>162</v>
      </c>
      <c r="I25" s="24" t="s">
        <v>155</v>
      </c>
      <c r="J25" s="37"/>
      <c r="K25" s="24" t="s">
        <v>163</v>
      </c>
      <c r="L25" s="37" t="s">
        <v>91</v>
      </c>
      <c r="M25" s="37" t="s">
        <v>164</v>
      </c>
      <c r="N25" s="38" t="s">
        <v>119</v>
      </c>
      <c r="O25" s="37" t="s">
        <v>91</v>
      </c>
      <c r="P25" s="37" t="s">
        <v>91</v>
      </c>
      <c r="Q25" s="35" t="s">
        <v>131</v>
      </c>
      <c r="R25" s="51" t="s">
        <v>159</v>
      </c>
      <c r="S25" s="52" t="s">
        <v>91</v>
      </c>
      <c r="T25" s="24" t="s">
        <v>155</v>
      </c>
      <c r="U25" s="53" t="s">
        <v>113</v>
      </c>
      <c r="V25" s="54" t="s">
        <v>96</v>
      </c>
      <c r="W25" s="52" t="s">
        <v>91</v>
      </c>
      <c r="X25" s="52" t="s">
        <v>91</v>
      </c>
      <c r="Y25" s="52" t="s">
        <v>91</v>
      </c>
      <c r="Z25" s="52" t="s">
        <v>91</v>
      </c>
      <c r="AA25" s="38" t="s">
        <v>123</v>
      </c>
      <c r="AB25" s="37" t="s">
        <v>91</v>
      </c>
      <c r="AC25" s="38" t="s">
        <v>161</v>
      </c>
      <c r="AD25" s="37" t="s">
        <v>165</v>
      </c>
      <c r="AE25" s="65">
        <v>14.375</v>
      </c>
      <c r="AF25" s="65">
        <v>14.375</v>
      </c>
      <c r="AG25" s="65">
        <v>14.375</v>
      </c>
      <c r="AH25" s="65">
        <v>8.25</v>
      </c>
      <c r="AI25" s="83">
        <v>8.25</v>
      </c>
      <c r="AJ25" s="82">
        <v>0.01</v>
      </c>
      <c r="AK25" s="62">
        <f t="shared" si="6"/>
        <v>0.14375</v>
      </c>
      <c r="AL25" s="62">
        <f t="shared" si="7"/>
        <v>0.14375</v>
      </c>
      <c r="AM25" s="62">
        <f t="shared" si="8"/>
        <v>0.14375</v>
      </c>
      <c r="AN25" s="62">
        <f t="shared" si="9"/>
        <v>0.0825</v>
      </c>
      <c r="AO25" s="62">
        <f t="shared" si="10"/>
        <v>0.0825</v>
      </c>
    </row>
    <row r="26" s="4" customFormat="1" ht="70.5" customHeight="1" spans="1:41">
      <c r="A26" s="19">
        <v>15</v>
      </c>
      <c r="B26" s="19"/>
      <c r="C26" s="19"/>
      <c r="D26" s="19"/>
      <c r="E26" s="19"/>
      <c r="F26" s="19">
        <v>4</v>
      </c>
      <c r="G26" s="19"/>
      <c r="H26" s="25" t="s">
        <v>166</v>
      </c>
      <c r="I26" s="25" t="s">
        <v>167</v>
      </c>
      <c r="J26" s="31" t="s">
        <v>91</v>
      </c>
      <c r="K26" s="25" t="s">
        <v>167</v>
      </c>
      <c r="L26" s="31" t="s">
        <v>91</v>
      </c>
      <c r="M26" s="31" t="s">
        <v>168</v>
      </c>
      <c r="N26" s="34" t="s">
        <v>169</v>
      </c>
      <c r="O26" s="31" t="s">
        <v>91</v>
      </c>
      <c r="P26" s="31" t="s">
        <v>91</v>
      </c>
      <c r="Q26" s="17" t="s">
        <v>120</v>
      </c>
      <c r="R26" s="17" t="s">
        <v>121</v>
      </c>
      <c r="S26" s="17" t="s">
        <v>91</v>
      </c>
      <c r="T26" s="25" t="s">
        <v>170</v>
      </c>
      <c r="U26" s="18" t="s">
        <v>113</v>
      </c>
      <c r="V26" s="18" t="s">
        <v>96</v>
      </c>
      <c r="W26" s="17" t="s">
        <v>91</v>
      </c>
      <c r="X26" s="17" t="s">
        <v>91</v>
      </c>
      <c r="Y26" s="17" t="s">
        <v>91</v>
      </c>
      <c r="Z26" s="17" t="s">
        <v>91</v>
      </c>
      <c r="AA26" s="19" t="s">
        <v>91</v>
      </c>
      <c r="AB26" s="31" t="s">
        <v>91</v>
      </c>
      <c r="AC26" s="34" t="s">
        <v>171</v>
      </c>
      <c r="AD26" s="31" t="s">
        <v>172</v>
      </c>
      <c r="AE26" s="66">
        <v>1</v>
      </c>
      <c r="AF26" s="66">
        <v>1</v>
      </c>
      <c r="AG26" s="68"/>
      <c r="AH26" s="68">
        <v>1</v>
      </c>
      <c r="AI26" s="68">
        <v>1</v>
      </c>
      <c r="AJ26" s="82">
        <v>0.03</v>
      </c>
      <c r="AK26" s="62">
        <f t="shared" si="6"/>
        <v>0.03</v>
      </c>
      <c r="AL26" s="62">
        <f t="shared" si="7"/>
        <v>0.03</v>
      </c>
      <c r="AM26" s="62">
        <f t="shared" si="8"/>
        <v>0</v>
      </c>
      <c r="AN26" s="62">
        <f t="shared" si="9"/>
        <v>0.03</v>
      </c>
      <c r="AO26" s="62">
        <f t="shared" si="10"/>
        <v>0.03</v>
      </c>
    </row>
    <row r="27" s="5" customFormat="1" ht="78" customHeight="1" spans="1:41">
      <c r="A27" s="23">
        <v>23</v>
      </c>
      <c r="B27" s="23"/>
      <c r="C27" s="23"/>
      <c r="D27" s="23"/>
      <c r="E27" s="23"/>
      <c r="F27" s="23">
        <v>4</v>
      </c>
      <c r="G27" s="23"/>
      <c r="H27" s="24" t="s">
        <v>173</v>
      </c>
      <c r="I27" s="24" t="s">
        <v>174</v>
      </c>
      <c r="J27" s="37"/>
      <c r="K27" s="24" t="s">
        <v>174</v>
      </c>
      <c r="L27" s="31" t="s">
        <v>91</v>
      </c>
      <c r="M27" s="37" t="s">
        <v>175</v>
      </c>
      <c r="N27" s="38" t="s">
        <v>169</v>
      </c>
      <c r="O27" s="37" t="s">
        <v>91</v>
      </c>
      <c r="P27" s="37" t="s">
        <v>91</v>
      </c>
      <c r="Q27" s="52" t="s">
        <v>120</v>
      </c>
      <c r="R27" s="52" t="s">
        <v>121</v>
      </c>
      <c r="S27" s="52" t="s">
        <v>91</v>
      </c>
      <c r="T27" s="24" t="s">
        <v>170</v>
      </c>
      <c r="U27" s="54" t="s">
        <v>113</v>
      </c>
      <c r="V27" s="54" t="s">
        <v>96</v>
      </c>
      <c r="W27" s="52" t="s">
        <v>91</v>
      </c>
      <c r="X27" s="52" t="s">
        <v>91</v>
      </c>
      <c r="Y27" s="52" t="s">
        <v>91</v>
      </c>
      <c r="Z27" s="52" t="s">
        <v>91</v>
      </c>
      <c r="AA27" s="23" t="s">
        <v>91</v>
      </c>
      <c r="AB27" s="37" t="s">
        <v>91</v>
      </c>
      <c r="AC27" s="38" t="s">
        <v>176</v>
      </c>
      <c r="AD27" s="37" t="s">
        <v>172</v>
      </c>
      <c r="AE27" s="67"/>
      <c r="AF27" s="67"/>
      <c r="AG27" s="67"/>
      <c r="AH27" s="67"/>
      <c r="AI27" s="67">
        <v>1</v>
      </c>
      <c r="AJ27" s="82">
        <v>0.01</v>
      </c>
      <c r="AK27" s="62">
        <f t="shared" si="6"/>
        <v>0</v>
      </c>
      <c r="AL27" s="62">
        <f t="shared" si="7"/>
        <v>0</v>
      </c>
      <c r="AM27" s="62">
        <f t="shared" si="8"/>
        <v>0</v>
      </c>
      <c r="AN27" s="62">
        <f t="shared" si="9"/>
        <v>0</v>
      </c>
      <c r="AO27" s="62">
        <f t="shared" si="10"/>
        <v>0.01</v>
      </c>
    </row>
    <row r="28" s="4" customFormat="1" ht="69" customHeight="1" spans="1:41">
      <c r="A28" s="19">
        <v>17</v>
      </c>
      <c r="B28" s="19"/>
      <c r="C28" s="19"/>
      <c r="D28" s="19"/>
      <c r="E28" s="19"/>
      <c r="F28" s="19">
        <v>4</v>
      </c>
      <c r="G28" s="19"/>
      <c r="H28" s="26" t="s">
        <v>177</v>
      </c>
      <c r="I28" s="26" t="s">
        <v>178</v>
      </c>
      <c r="J28" s="32" t="s">
        <v>91</v>
      </c>
      <c r="K28" s="26" t="s">
        <v>179</v>
      </c>
      <c r="L28" s="37" t="s">
        <v>91</v>
      </c>
      <c r="M28" s="39" t="s">
        <v>180</v>
      </c>
      <c r="N28" s="19" t="s">
        <v>181</v>
      </c>
      <c r="O28" s="31" t="s">
        <v>91</v>
      </c>
      <c r="P28" s="31" t="s">
        <v>91</v>
      </c>
      <c r="Q28" s="25" t="s">
        <v>131</v>
      </c>
      <c r="R28" s="55" t="s">
        <v>182</v>
      </c>
      <c r="S28" s="17" t="s">
        <v>91</v>
      </c>
      <c r="T28" s="25" t="s">
        <v>178</v>
      </c>
      <c r="U28" s="18" t="s">
        <v>113</v>
      </c>
      <c r="V28" s="18" t="s">
        <v>96</v>
      </c>
      <c r="W28" s="17" t="s">
        <v>91</v>
      </c>
      <c r="X28" s="17" t="s">
        <v>91</v>
      </c>
      <c r="Y28" s="17" t="s">
        <v>91</v>
      </c>
      <c r="Z28" s="17" t="s">
        <v>91</v>
      </c>
      <c r="AA28" s="31" t="s">
        <v>91</v>
      </c>
      <c r="AB28" s="31" t="s">
        <v>91</v>
      </c>
      <c r="AC28" s="34" t="s">
        <v>132</v>
      </c>
      <c r="AD28" s="31" t="s">
        <v>183</v>
      </c>
      <c r="AE28" s="68"/>
      <c r="AF28" s="68"/>
      <c r="AG28" s="68"/>
      <c r="AH28" s="68"/>
      <c r="AI28" s="66">
        <v>2</v>
      </c>
      <c r="AJ28" s="82">
        <v>0.33</v>
      </c>
      <c r="AK28" s="62">
        <f t="shared" si="6"/>
        <v>0</v>
      </c>
      <c r="AL28" s="62">
        <f t="shared" si="7"/>
        <v>0</v>
      </c>
      <c r="AM28" s="62">
        <f t="shared" si="8"/>
        <v>0</v>
      </c>
      <c r="AN28" s="62">
        <f t="shared" si="9"/>
        <v>0</v>
      </c>
      <c r="AO28" s="62">
        <f t="shared" si="10"/>
        <v>0.66</v>
      </c>
    </row>
    <row r="29" s="4" customFormat="1" ht="72" customHeight="1" spans="1:41">
      <c r="A29" s="19">
        <v>18</v>
      </c>
      <c r="B29" s="19"/>
      <c r="C29" s="19"/>
      <c r="D29" s="19"/>
      <c r="E29" s="19"/>
      <c r="F29" s="19">
        <v>4</v>
      </c>
      <c r="G29" s="19"/>
      <c r="H29" s="26" t="s">
        <v>184</v>
      </c>
      <c r="I29" s="31" t="s">
        <v>183</v>
      </c>
      <c r="J29" s="32"/>
      <c r="K29" s="26" t="s">
        <v>185</v>
      </c>
      <c r="L29" s="32" t="s">
        <v>91</v>
      </c>
      <c r="M29" s="39" t="s">
        <v>186</v>
      </c>
      <c r="N29" s="39" t="s">
        <v>181</v>
      </c>
      <c r="O29" s="32" t="s">
        <v>91</v>
      </c>
      <c r="P29" s="32" t="s">
        <v>91</v>
      </c>
      <c r="Q29" s="26" t="s">
        <v>131</v>
      </c>
      <c r="R29" s="56" t="s">
        <v>182</v>
      </c>
      <c r="S29" s="47" t="s">
        <v>91</v>
      </c>
      <c r="T29" s="26" t="s">
        <v>178</v>
      </c>
      <c r="U29" s="49" t="s">
        <v>113</v>
      </c>
      <c r="V29" s="49" t="s">
        <v>96</v>
      </c>
      <c r="W29" s="47" t="s">
        <v>91</v>
      </c>
      <c r="X29" s="47" t="s">
        <v>91</v>
      </c>
      <c r="Y29" s="47" t="s">
        <v>91</v>
      </c>
      <c r="Z29" s="47" t="s">
        <v>91</v>
      </c>
      <c r="AA29" s="32" t="s">
        <v>91</v>
      </c>
      <c r="AB29" s="32" t="s">
        <v>91</v>
      </c>
      <c r="AC29" s="34" t="s">
        <v>132</v>
      </c>
      <c r="AD29" s="32" t="s">
        <v>183</v>
      </c>
      <c r="AE29" s="69"/>
      <c r="AF29" s="69"/>
      <c r="AG29" s="69"/>
      <c r="AH29" s="69"/>
      <c r="AI29" s="84">
        <v>1</v>
      </c>
      <c r="AJ29" s="82">
        <v>0.28</v>
      </c>
      <c r="AK29" s="62">
        <f t="shared" si="6"/>
        <v>0</v>
      </c>
      <c r="AL29" s="62">
        <f t="shared" si="7"/>
        <v>0</v>
      </c>
      <c r="AM29" s="62">
        <f t="shared" si="8"/>
        <v>0</v>
      </c>
      <c r="AN29" s="62">
        <f t="shared" si="9"/>
        <v>0</v>
      </c>
      <c r="AO29" s="62">
        <f t="shared" si="10"/>
        <v>0.28</v>
      </c>
    </row>
    <row r="30" s="4" customFormat="1" ht="72" customHeight="1" spans="1:41">
      <c r="A30" s="19">
        <v>18</v>
      </c>
      <c r="B30" s="19"/>
      <c r="C30" s="19"/>
      <c r="D30" s="19"/>
      <c r="E30" s="19"/>
      <c r="F30" s="19">
        <v>4</v>
      </c>
      <c r="G30" s="19"/>
      <c r="H30" s="26" t="s">
        <v>187</v>
      </c>
      <c r="I30" s="26" t="s">
        <v>178</v>
      </c>
      <c r="J30" s="32" t="s">
        <v>91</v>
      </c>
      <c r="K30" s="26" t="s">
        <v>188</v>
      </c>
      <c r="L30" s="32"/>
      <c r="M30" s="39" t="s">
        <v>189</v>
      </c>
      <c r="N30" s="39" t="s">
        <v>181</v>
      </c>
      <c r="O30" s="32" t="s">
        <v>91</v>
      </c>
      <c r="P30" s="32" t="s">
        <v>91</v>
      </c>
      <c r="Q30" s="26" t="s">
        <v>131</v>
      </c>
      <c r="R30" s="56" t="s">
        <v>182</v>
      </c>
      <c r="S30" s="47" t="s">
        <v>91</v>
      </c>
      <c r="T30" s="26" t="s">
        <v>178</v>
      </c>
      <c r="U30" s="49" t="s">
        <v>113</v>
      </c>
      <c r="V30" s="49" t="s">
        <v>96</v>
      </c>
      <c r="W30" s="47" t="s">
        <v>91</v>
      </c>
      <c r="X30" s="47" t="s">
        <v>91</v>
      </c>
      <c r="Y30" s="47" t="s">
        <v>91</v>
      </c>
      <c r="Z30" s="47" t="s">
        <v>91</v>
      </c>
      <c r="AA30" s="32" t="s">
        <v>91</v>
      </c>
      <c r="AB30" s="32" t="s">
        <v>91</v>
      </c>
      <c r="AC30" s="34" t="s">
        <v>132</v>
      </c>
      <c r="AD30" s="32" t="s">
        <v>183</v>
      </c>
      <c r="AE30" s="69"/>
      <c r="AF30" s="69"/>
      <c r="AG30" s="69"/>
      <c r="AH30" s="69"/>
      <c r="AI30" s="84">
        <v>1</v>
      </c>
      <c r="AJ30" s="82">
        <v>0.236526829268293</v>
      </c>
      <c r="AK30" s="62">
        <f t="shared" si="6"/>
        <v>0</v>
      </c>
      <c r="AL30" s="62">
        <f t="shared" si="7"/>
        <v>0</v>
      </c>
      <c r="AM30" s="62">
        <f t="shared" si="8"/>
        <v>0</v>
      </c>
      <c r="AN30" s="62">
        <f t="shared" si="9"/>
        <v>0</v>
      </c>
      <c r="AO30" s="62">
        <f t="shared" si="10"/>
        <v>0.236526829268293</v>
      </c>
    </row>
    <row r="31" s="4" customFormat="1" ht="105" customHeight="1" spans="1:41">
      <c r="A31" s="19">
        <v>29</v>
      </c>
      <c r="B31" s="19"/>
      <c r="C31" s="19"/>
      <c r="D31" s="19"/>
      <c r="E31" s="19"/>
      <c r="F31" s="19">
        <v>4</v>
      </c>
      <c r="G31" s="19"/>
      <c r="H31" s="26" t="s">
        <v>190</v>
      </c>
      <c r="I31" s="26" t="s">
        <v>191</v>
      </c>
      <c r="J31" s="32" t="s">
        <v>91</v>
      </c>
      <c r="K31" s="26" t="s">
        <v>192</v>
      </c>
      <c r="L31" s="32" t="s">
        <v>91</v>
      </c>
      <c r="M31" s="39" t="s">
        <v>193</v>
      </c>
      <c r="N31" s="19" t="s">
        <v>181</v>
      </c>
      <c r="O31" s="31" t="s">
        <v>91</v>
      </c>
      <c r="P31" s="31" t="s">
        <v>91</v>
      </c>
      <c r="Q31" s="25" t="s">
        <v>131</v>
      </c>
      <c r="R31" s="55" t="s">
        <v>182</v>
      </c>
      <c r="S31" s="17" t="s">
        <v>91</v>
      </c>
      <c r="T31" s="25" t="s">
        <v>178</v>
      </c>
      <c r="U31" s="18" t="s">
        <v>96</v>
      </c>
      <c r="V31" s="18" t="s">
        <v>96</v>
      </c>
      <c r="W31" s="17" t="s">
        <v>91</v>
      </c>
      <c r="X31" s="17" t="s">
        <v>91</v>
      </c>
      <c r="Y31" s="17" t="s">
        <v>91</v>
      </c>
      <c r="Z31" s="17" t="s">
        <v>91</v>
      </c>
      <c r="AA31" s="31" t="s">
        <v>91</v>
      </c>
      <c r="AB31" s="31" t="s">
        <v>91</v>
      </c>
      <c r="AC31" s="31" t="s">
        <v>132</v>
      </c>
      <c r="AD31" s="31" t="s">
        <v>194</v>
      </c>
      <c r="AE31" s="70"/>
      <c r="AF31" s="70"/>
      <c r="AG31" s="70"/>
      <c r="AH31" s="84">
        <v>1</v>
      </c>
      <c r="AI31" s="85"/>
      <c r="AJ31" s="82">
        <v>0.4116</v>
      </c>
      <c r="AK31" s="62">
        <f t="shared" si="6"/>
        <v>0</v>
      </c>
      <c r="AL31" s="62">
        <f t="shared" si="7"/>
        <v>0</v>
      </c>
      <c r="AM31" s="62">
        <f t="shared" si="8"/>
        <v>0</v>
      </c>
      <c r="AN31" s="62">
        <f t="shared" si="9"/>
        <v>0.4116</v>
      </c>
      <c r="AO31" s="62">
        <f t="shared" si="10"/>
        <v>0</v>
      </c>
    </row>
    <row r="32" s="4" customFormat="1" ht="109.5" customHeight="1" spans="1:41">
      <c r="A32" s="19">
        <v>30</v>
      </c>
      <c r="B32" s="19"/>
      <c r="C32" s="19"/>
      <c r="D32" s="19"/>
      <c r="E32" s="19"/>
      <c r="F32" s="19">
        <v>4</v>
      </c>
      <c r="G32" s="19"/>
      <c r="H32" s="26" t="s">
        <v>195</v>
      </c>
      <c r="I32" s="26" t="s">
        <v>191</v>
      </c>
      <c r="J32" s="32" t="s">
        <v>91</v>
      </c>
      <c r="K32" s="26" t="s">
        <v>196</v>
      </c>
      <c r="L32" s="32" t="s">
        <v>91</v>
      </c>
      <c r="M32" s="39" t="s">
        <v>197</v>
      </c>
      <c r="N32" s="19" t="s">
        <v>181</v>
      </c>
      <c r="O32" s="31" t="s">
        <v>91</v>
      </c>
      <c r="P32" s="31" t="s">
        <v>91</v>
      </c>
      <c r="Q32" s="25" t="s">
        <v>131</v>
      </c>
      <c r="R32" s="55" t="s">
        <v>182</v>
      </c>
      <c r="S32" s="17" t="s">
        <v>91</v>
      </c>
      <c r="T32" s="25" t="s">
        <v>178</v>
      </c>
      <c r="U32" s="18" t="s">
        <v>96</v>
      </c>
      <c r="V32" s="18" t="s">
        <v>96</v>
      </c>
      <c r="W32" s="17" t="s">
        <v>91</v>
      </c>
      <c r="X32" s="17" t="s">
        <v>91</v>
      </c>
      <c r="Y32" s="17" t="s">
        <v>91</v>
      </c>
      <c r="Z32" s="17" t="s">
        <v>91</v>
      </c>
      <c r="AA32" s="31" t="s">
        <v>91</v>
      </c>
      <c r="AB32" s="31" t="s">
        <v>91</v>
      </c>
      <c r="AC32" s="31" t="s">
        <v>132</v>
      </c>
      <c r="AD32" s="31" t="s">
        <v>194</v>
      </c>
      <c r="AE32" s="70"/>
      <c r="AF32" s="70"/>
      <c r="AG32" s="70"/>
      <c r="AH32" s="84">
        <v>2</v>
      </c>
      <c r="AI32" s="85"/>
      <c r="AJ32" s="82">
        <v>0.3381</v>
      </c>
      <c r="AK32" s="62">
        <f t="shared" si="6"/>
        <v>0</v>
      </c>
      <c r="AL32" s="62">
        <f t="shared" si="7"/>
        <v>0</v>
      </c>
      <c r="AM32" s="62">
        <f t="shared" si="8"/>
        <v>0</v>
      </c>
      <c r="AN32" s="62">
        <f t="shared" si="9"/>
        <v>0.6762</v>
      </c>
      <c r="AO32" s="62">
        <f t="shared" si="10"/>
        <v>0</v>
      </c>
    </row>
    <row r="33" s="4" customFormat="1" ht="96.75" customHeight="1" spans="1:41">
      <c r="A33" s="19">
        <v>29</v>
      </c>
      <c r="B33" s="19"/>
      <c r="C33" s="19"/>
      <c r="D33" s="19"/>
      <c r="E33" s="19"/>
      <c r="F33" s="19">
        <v>4</v>
      </c>
      <c r="G33" s="19"/>
      <c r="H33" s="26" t="s">
        <v>198</v>
      </c>
      <c r="I33" s="26" t="s">
        <v>191</v>
      </c>
      <c r="J33" s="32" t="s">
        <v>91</v>
      </c>
      <c r="K33" s="26" t="s">
        <v>199</v>
      </c>
      <c r="L33" s="32" t="s">
        <v>91</v>
      </c>
      <c r="M33" s="39" t="s">
        <v>200</v>
      </c>
      <c r="N33" s="19" t="s">
        <v>181</v>
      </c>
      <c r="O33" s="31" t="s">
        <v>91</v>
      </c>
      <c r="P33" s="31" t="s">
        <v>91</v>
      </c>
      <c r="Q33" s="25" t="s">
        <v>131</v>
      </c>
      <c r="R33" s="55" t="s">
        <v>182</v>
      </c>
      <c r="S33" s="17" t="s">
        <v>91</v>
      </c>
      <c r="T33" s="25" t="s">
        <v>178</v>
      </c>
      <c r="U33" s="18" t="s">
        <v>96</v>
      </c>
      <c r="V33" s="18" t="s">
        <v>96</v>
      </c>
      <c r="W33" s="17" t="s">
        <v>91</v>
      </c>
      <c r="X33" s="17" t="s">
        <v>91</v>
      </c>
      <c r="Y33" s="17" t="s">
        <v>91</v>
      </c>
      <c r="Z33" s="17" t="s">
        <v>91</v>
      </c>
      <c r="AA33" s="31" t="s">
        <v>91</v>
      </c>
      <c r="AB33" s="31" t="s">
        <v>91</v>
      </c>
      <c r="AC33" s="31" t="s">
        <v>132</v>
      </c>
      <c r="AD33" s="31" t="s">
        <v>194</v>
      </c>
      <c r="AE33" s="70"/>
      <c r="AF33" s="70"/>
      <c r="AG33" s="70"/>
      <c r="AH33" s="84">
        <v>2</v>
      </c>
      <c r="AI33" s="85"/>
      <c r="AJ33" s="82">
        <v>0.1176</v>
      </c>
      <c r="AK33" s="62">
        <f t="shared" si="6"/>
        <v>0</v>
      </c>
      <c r="AL33" s="62">
        <f t="shared" si="7"/>
        <v>0</v>
      </c>
      <c r="AM33" s="62">
        <f t="shared" si="8"/>
        <v>0</v>
      </c>
      <c r="AN33" s="62">
        <f t="shared" si="9"/>
        <v>0.2352</v>
      </c>
      <c r="AO33" s="62">
        <f t="shared" si="10"/>
        <v>0</v>
      </c>
    </row>
    <row r="34" s="4" customFormat="1" ht="117" customHeight="1" spans="1:41">
      <c r="A34" s="19">
        <v>30</v>
      </c>
      <c r="B34" s="19"/>
      <c r="C34" s="19"/>
      <c r="D34" s="19"/>
      <c r="E34" s="19"/>
      <c r="F34" s="19">
        <v>4</v>
      </c>
      <c r="G34" s="19"/>
      <c r="H34" s="26" t="s">
        <v>201</v>
      </c>
      <c r="I34" s="26" t="s">
        <v>191</v>
      </c>
      <c r="J34" s="32" t="s">
        <v>91</v>
      </c>
      <c r="K34" s="26" t="s">
        <v>202</v>
      </c>
      <c r="L34" s="32" t="s">
        <v>91</v>
      </c>
      <c r="M34" s="39" t="s">
        <v>203</v>
      </c>
      <c r="N34" s="19" t="s">
        <v>181</v>
      </c>
      <c r="O34" s="31" t="s">
        <v>91</v>
      </c>
      <c r="P34" s="31" t="s">
        <v>91</v>
      </c>
      <c r="Q34" s="25" t="s">
        <v>131</v>
      </c>
      <c r="R34" s="55" t="s">
        <v>182</v>
      </c>
      <c r="S34" s="17" t="s">
        <v>91</v>
      </c>
      <c r="T34" s="25" t="s">
        <v>178</v>
      </c>
      <c r="U34" s="18" t="s">
        <v>96</v>
      </c>
      <c r="V34" s="18" t="s">
        <v>96</v>
      </c>
      <c r="W34" s="17" t="s">
        <v>91</v>
      </c>
      <c r="X34" s="17" t="s">
        <v>91</v>
      </c>
      <c r="Y34" s="17" t="s">
        <v>91</v>
      </c>
      <c r="Z34" s="17" t="s">
        <v>91</v>
      </c>
      <c r="AA34" s="31" t="s">
        <v>91</v>
      </c>
      <c r="AB34" s="31" t="s">
        <v>91</v>
      </c>
      <c r="AC34" s="31" t="s">
        <v>132</v>
      </c>
      <c r="AD34" s="31" t="s">
        <v>194</v>
      </c>
      <c r="AE34" s="70"/>
      <c r="AF34" s="70"/>
      <c r="AG34" s="70"/>
      <c r="AH34" s="84">
        <v>1</v>
      </c>
      <c r="AI34" s="85"/>
      <c r="AJ34" s="82">
        <v>0.2793</v>
      </c>
      <c r="AK34" s="62">
        <f t="shared" si="6"/>
        <v>0</v>
      </c>
      <c r="AL34" s="62">
        <f t="shared" si="7"/>
        <v>0</v>
      </c>
      <c r="AM34" s="62">
        <f t="shared" si="8"/>
        <v>0</v>
      </c>
      <c r="AN34" s="62">
        <f t="shared" si="9"/>
        <v>0.2793</v>
      </c>
      <c r="AO34" s="62">
        <f t="shared" si="10"/>
        <v>0</v>
      </c>
    </row>
    <row r="35" ht="102" customHeight="1" spans="1:41">
      <c r="A35" s="19">
        <v>21</v>
      </c>
      <c r="B35" s="11"/>
      <c r="C35" s="11"/>
      <c r="D35" s="11"/>
      <c r="E35" s="11"/>
      <c r="F35" s="19">
        <v>4</v>
      </c>
      <c r="G35" s="11"/>
      <c r="H35" s="26" t="s">
        <v>204</v>
      </c>
      <c r="I35" s="40" t="s">
        <v>205</v>
      </c>
      <c r="J35" s="32"/>
      <c r="K35" s="40" t="s">
        <v>206</v>
      </c>
      <c r="L35" s="32" t="s">
        <v>91</v>
      </c>
      <c r="M35" s="32" t="s">
        <v>207</v>
      </c>
      <c r="N35" s="19" t="s">
        <v>208</v>
      </c>
      <c r="O35" s="31" t="s">
        <v>91</v>
      </c>
      <c r="P35" s="31" t="s">
        <v>91</v>
      </c>
      <c r="Q35" s="17" t="s">
        <v>120</v>
      </c>
      <c r="R35" s="17" t="s">
        <v>159</v>
      </c>
      <c r="S35" s="17"/>
      <c r="T35" s="25" t="s">
        <v>209</v>
      </c>
      <c r="U35" s="18" t="s">
        <v>113</v>
      </c>
      <c r="V35" s="18" t="s">
        <v>96</v>
      </c>
      <c r="W35" s="17" t="s">
        <v>91</v>
      </c>
      <c r="X35" s="17" t="s">
        <v>91</v>
      </c>
      <c r="Y35" s="17" t="s">
        <v>91</v>
      </c>
      <c r="Z35" s="17" t="s">
        <v>91</v>
      </c>
      <c r="AA35" s="31" t="s">
        <v>91</v>
      </c>
      <c r="AB35" s="31" t="s">
        <v>91</v>
      </c>
      <c r="AC35" s="31" t="s">
        <v>132</v>
      </c>
      <c r="AD35" s="71" t="s">
        <v>172</v>
      </c>
      <c r="AE35" s="72">
        <v>0.37</v>
      </c>
      <c r="AF35" s="72">
        <v>0.37</v>
      </c>
      <c r="AG35" s="72"/>
      <c r="AH35" s="72"/>
      <c r="AI35" s="72"/>
      <c r="AJ35" s="82">
        <v>0.47</v>
      </c>
      <c r="AK35" s="62">
        <f t="shared" si="6"/>
        <v>0.1739</v>
      </c>
      <c r="AL35" s="62">
        <f t="shared" si="7"/>
        <v>0.1739</v>
      </c>
      <c r="AM35" s="62">
        <f t="shared" si="8"/>
        <v>0</v>
      </c>
      <c r="AN35" s="62">
        <f t="shared" si="9"/>
        <v>0</v>
      </c>
      <c r="AO35" s="62">
        <f t="shared" si="10"/>
        <v>0</v>
      </c>
    </row>
    <row r="36" ht="102" customHeight="1" spans="1:41">
      <c r="A36" s="19">
        <v>22</v>
      </c>
      <c r="B36" s="11"/>
      <c r="C36" s="11"/>
      <c r="D36" s="11"/>
      <c r="E36" s="11"/>
      <c r="F36" s="19">
        <v>4</v>
      </c>
      <c r="G36" s="11"/>
      <c r="H36" s="26" t="s">
        <v>210</v>
      </c>
      <c r="I36" s="40" t="s">
        <v>211</v>
      </c>
      <c r="J36" s="32"/>
      <c r="K36" s="40" t="s">
        <v>206</v>
      </c>
      <c r="L36" s="32" t="s">
        <v>91</v>
      </c>
      <c r="M36" s="32" t="s">
        <v>207</v>
      </c>
      <c r="N36" s="19" t="s">
        <v>208</v>
      </c>
      <c r="O36" s="31" t="s">
        <v>91</v>
      </c>
      <c r="P36" s="31" t="s">
        <v>91</v>
      </c>
      <c r="Q36" s="17" t="s">
        <v>120</v>
      </c>
      <c r="R36" s="17" t="s">
        <v>159</v>
      </c>
      <c r="S36" s="17"/>
      <c r="T36" s="25" t="s">
        <v>209</v>
      </c>
      <c r="U36" s="18" t="s">
        <v>113</v>
      </c>
      <c r="V36" s="18" t="s">
        <v>96</v>
      </c>
      <c r="W36" s="17" t="s">
        <v>91</v>
      </c>
      <c r="X36" s="17" t="s">
        <v>91</v>
      </c>
      <c r="Y36" s="17" t="s">
        <v>91</v>
      </c>
      <c r="Z36" s="17" t="s">
        <v>91</v>
      </c>
      <c r="AA36" s="31" t="s">
        <v>91</v>
      </c>
      <c r="AB36" s="31" t="s">
        <v>91</v>
      </c>
      <c r="AC36" s="31" t="s">
        <v>132</v>
      </c>
      <c r="AD36" s="71" t="s">
        <v>172</v>
      </c>
      <c r="AE36" s="72"/>
      <c r="AF36" s="72"/>
      <c r="AG36" s="72"/>
      <c r="AH36" s="72"/>
      <c r="AI36" s="72">
        <v>0.37</v>
      </c>
      <c r="AJ36" s="82">
        <v>0.47</v>
      </c>
      <c r="AK36" s="62">
        <f t="shared" si="6"/>
        <v>0</v>
      </c>
      <c r="AL36" s="62">
        <f t="shared" si="7"/>
        <v>0</v>
      </c>
      <c r="AM36" s="62">
        <f t="shared" si="8"/>
        <v>0</v>
      </c>
      <c r="AN36" s="62">
        <f t="shared" si="9"/>
        <v>0</v>
      </c>
      <c r="AO36" s="62">
        <f t="shared" si="10"/>
        <v>0.1739</v>
      </c>
    </row>
    <row r="37" ht="87.5" spans="1:41">
      <c r="A37" s="19">
        <v>23</v>
      </c>
      <c r="B37" s="19"/>
      <c r="C37" s="19"/>
      <c r="D37" s="19"/>
      <c r="E37" s="19"/>
      <c r="F37" s="19">
        <v>4</v>
      </c>
      <c r="G37" s="19"/>
      <c r="H37" s="25" t="s">
        <v>212</v>
      </c>
      <c r="I37" s="25" t="s">
        <v>213</v>
      </c>
      <c r="J37" s="31" t="s">
        <v>91</v>
      </c>
      <c r="K37" s="25" t="s">
        <v>214</v>
      </c>
      <c r="L37" s="32" t="s">
        <v>91</v>
      </c>
      <c r="M37" s="19" t="s">
        <v>215</v>
      </c>
      <c r="N37" s="19" t="s">
        <v>216</v>
      </c>
      <c r="O37" s="31" t="s">
        <v>91</v>
      </c>
      <c r="P37" s="31" t="s">
        <v>91</v>
      </c>
      <c r="Q37" s="25" t="s">
        <v>131</v>
      </c>
      <c r="R37" s="55" t="s">
        <v>182</v>
      </c>
      <c r="S37" s="17" t="s">
        <v>91</v>
      </c>
      <c r="T37" s="25" t="s">
        <v>213</v>
      </c>
      <c r="U37" s="49" t="s">
        <v>113</v>
      </c>
      <c r="V37" s="18" t="s">
        <v>96</v>
      </c>
      <c r="W37" s="17" t="s">
        <v>91</v>
      </c>
      <c r="X37" s="17" t="s">
        <v>91</v>
      </c>
      <c r="Y37" s="17" t="s">
        <v>91</v>
      </c>
      <c r="Z37" s="17" t="s">
        <v>91</v>
      </c>
      <c r="AA37" s="31" t="s">
        <v>91</v>
      </c>
      <c r="AB37" s="31" t="s">
        <v>91</v>
      </c>
      <c r="AC37" s="34" t="s">
        <v>132</v>
      </c>
      <c r="AD37" s="31" t="s">
        <v>217</v>
      </c>
      <c r="AE37" s="69">
        <v>1</v>
      </c>
      <c r="AF37" s="69">
        <v>1</v>
      </c>
      <c r="AG37" s="69"/>
      <c r="AH37" s="69"/>
      <c r="AI37" s="84"/>
      <c r="AJ37" s="82">
        <v>1.42</v>
      </c>
      <c r="AK37" s="62">
        <f t="shared" si="6"/>
        <v>1.42</v>
      </c>
      <c r="AL37" s="62">
        <f t="shared" si="7"/>
        <v>1.42</v>
      </c>
      <c r="AM37" s="62">
        <f t="shared" si="8"/>
        <v>0</v>
      </c>
      <c r="AN37" s="62">
        <f t="shared" si="9"/>
        <v>0</v>
      </c>
      <c r="AO37" s="62">
        <f t="shared" si="10"/>
        <v>0</v>
      </c>
    </row>
    <row r="38" ht="45" customHeight="1" spans="8:41">
      <c r="H38" s="6"/>
      <c r="I38" s="6"/>
      <c r="K38" s="6"/>
      <c r="L38" s="31" t="s">
        <v>91</v>
      </c>
      <c r="N38" s="6"/>
      <c r="T38" s="6"/>
      <c r="U38" s="6"/>
      <c r="V38" s="6"/>
      <c r="W38" s="6"/>
      <c r="X38" s="6"/>
      <c r="Y38" s="6"/>
      <c r="Z38" s="6"/>
      <c r="AB38" s="6"/>
      <c r="AJ38" s="86" t="s">
        <v>218</v>
      </c>
      <c r="AK38" s="87">
        <f>SUM(AK12:AK37)</f>
        <v>60.6681937705281</v>
      </c>
      <c r="AL38" s="87">
        <f>SUM(AL12:AL37)</f>
        <v>60.6681937705281</v>
      </c>
      <c r="AM38" s="87">
        <f>SUM(AM12:AM37)</f>
        <v>64.3674392543991</v>
      </c>
      <c r="AN38" s="87">
        <f>SUM(AN12:AN37)</f>
        <v>26.0556897006452</v>
      </c>
      <c r="AO38" s="87">
        <f>SUM(AO12:AO37)</f>
        <v>22.5476149712038</v>
      </c>
    </row>
    <row r="39" ht="45" customHeight="1" spans="8:41">
      <c r="H39" s="6"/>
      <c r="I39" s="6"/>
      <c r="K39" s="6"/>
      <c r="N39" s="6"/>
      <c r="T39" s="6"/>
      <c r="U39" s="6"/>
      <c r="V39" s="6"/>
      <c r="W39" s="6"/>
      <c r="X39" s="6"/>
      <c r="Y39" s="6"/>
      <c r="Z39" s="6"/>
      <c r="AB39" s="6"/>
      <c r="AI39" s="6">
        <v>0.39</v>
      </c>
      <c r="AJ39" s="88" t="s">
        <v>219</v>
      </c>
      <c r="AK39" s="89">
        <v>25.6</v>
      </c>
      <c r="AL39" s="89">
        <v>25.6</v>
      </c>
      <c r="AM39" s="89">
        <v>25.6</v>
      </c>
      <c r="AN39" s="87">
        <v>15.3</v>
      </c>
      <c r="AO39" s="87">
        <v>15.3</v>
      </c>
    </row>
    <row r="40" ht="45" customHeight="1" spans="8:41">
      <c r="H40" s="6"/>
      <c r="I40" s="6"/>
      <c r="K40" s="6"/>
      <c r="N40" s="6"/>
      <c r="T40" s="6"/>
      <c r="U40" s="6"/>
      <c r="V40" s="6"/>
      <c r="W40" s="6"/>
      <c r="X40" s="6"/>
      <c r="Y40" s="6"/>
      <c r="Z40" s="6"/>
      <c r="AB40" s="6"/>
      <c r="AJ40" s="88" t="s">
        <v>220</v>
      </c>
      <c r="AK40" s="87">
        <f t="shared" ref="AK40:AO40" si="11">AK39*$AI$39</f>
        <v>9.984</v>
      </c>
      <c r="AL40" s="87">
        <f t="shared" si="11"/>
        <v>9.984</v>
      </c>
      <c r="AM40" s="87">
        <f t="shared" si="11"/>
        <v>9.984</v>
      </c>
      <c r="AN40" s="87">
        <f t="shared" si="11"/>
        <v>5.967</v>
      </c>
      <c r="AO40" s="87">
        <f t="shared" si="11"/>
        <v>5.967</v>
      </c>
    </row>
    <row r="41" ht="45" customHeight="1" spans="8:41">
      <c r="H41" s="6"/>
      <c r="I41" s="6"/>
      <c r="K41" s="6"/>
      <c r="N41" s="6"/>
      <c r="T41" s="6"/>
      <c r="U41" s="6"/>
      <c r="V41" s="6"/>
      <c r="W41" s="6"/>
      <c r="X41" s="6"/>
      <c r="Y41" s="6"/>
      <c r="Z41" s="6"/>
      <c r="AB41" s="6"/>
      <c r="AJ41" s="88" t="s">
        <v>221</v>
      </c>
      <c r="AK41" s="90">
        <f t="shared" ref="AK41:AO41" si="12">(AK38+AK40)*0.1</f>
        <v>7.06521937705281</v>
      </c>
      <c r="AL41" s="90">
        <f t="shared" si="12"/>
        <v>7.06521937705281</v>
      </c>
      <c r="AM41" s="90">
        <f t="shared" si="12"/>
        <v>7.43514392543991</v>
      </c>
      <c r="AN41" s="90">
        <f t="shared" si="12"/>
        <v>3.20226897006452</v>
      </c>
      <c r="AO41" s="90">
        <f t="shared" si="12"/>
        <v>2.85146149712038</v>
      </c>
    </row>
    <row r="42" ht="45" customHeight="1" spans="8:42">
      <c r="H42" s="6"/>
      <c r="I42" s="6"/>
      <c r="K42" s="6"/>
      <c r="N42" s="6"/>
      <c r="T42" s="6"/>
      <c r="U42" s="6"/>
      <c r="V42" s="6"/>
      <c r="W42" s="6"/>
      <c r="X42" s="6"/>
      <c r="Y42" s="6"/>
      <c r="Z42" s="6"/>
      <c r="AB42" s="6"/>
      <c r="AJ42" s="91" t="s">
        <v>222</v>
      </c>
      <c r="AK42" s="92">
        <f t="shared" ref="AK42:AO42" si="13">AK38+AK40+AK41</f>
        <v>77.7174131475809</v>
      </c>
      <c r="AL42" s="92">
        <f t="shared" si="13"/>
        <v>77.7174131475809</v>
      </c>
      <c r="AM42" s="92">
        <f t="shared" si="13"/>
        <v>81.786583179839</v>
      </c>
      <c r="AN42" s="92">
        <f t="shared" si="13"/>
        <v>35.2249586707097</v>
      </c>
      <c r="AO42" s="92">
        <f>AO38+AO40+AO41</f>
        <v>31.3660764683242</v>
      </c>
      <c r="AP42" s="97"/>
    </row>
    <row r="43" ht="45" customHeight="1" spans="8:41">
      <c r="H43" s="6"/>
      <c r="I43" s="6"/>
      <c r="K43" s="6"/>
      <c r="N43" s="6"/>
      <c r="T43" s="6"/>
      <c r="U43" s="6"/>
      <c r="V43" s="6"/>
      <c r="W43" s="6"/>
      <c r="X43" s="6"/>
      <c r="Y43" s="6"/>
      <c r="Z43" s="6"/>
      <c r="AB43" s="6"/>
      <c r="AJ43" s="88" t="s">
        <v>223</v>
      </c>
      <c r="AK43" s="93">
        <f t="shared" ref="AK43:AO43" si="14">(AK42-AK38)/AK42</f>
        <v>0.219374509348083</v>
      </c>
      <c r="AL43" s="93">
        <f t="shared" si="14"/>
        <v>0.219374509348083</v>
      </c>
      <c r="AM43" s="93">
        <f t="shared" si="14"/>
        <v>0.212982903163191</v>
      </c>
      <c r="AN43" s="93">
        <f t="shared" si="14"/>
        <v>0.260306024934785</v>
      </c>
      <c r="AO43" s="93">
        <f>(AO42-AO38)/AO42</f>
        <v>0.281146464270912</v>
      </c>
    </row>
    <row r="44" ht="45" customHeight="1" spans="8:41">
      <c r="H44" s="6"/>
      <c r="I44" s="6"/>
      <c r="K44" s="6"/>
      <c r="N44" s="6"/>
      <c r="T44" s="6"/>
      <c r="U44" s="6"/>
      <c r="V44" s="6"/>
      <c r="W44" s="6"/>
      <c r="X44" s="6"/>
      <c r="Y44" s="6"/>
      <c r="Z44" s="6"/>
      <c r="AB44" s="6"/>
      <c r="AJ44" s="91" t="s">
        <v>224</v>
      </c>
      <c r="AK44" s="94">
        <v>83.2</v>
      </c>
      <c r="AL44" s="94">
        <v>83.2</v>
      </c>
      <c r="AM44" s="94">
        <v>83.2</v>
      </c>
      <c r="AN44" s="94">
        <v>44.86</v>
      </c>
      <c r="AO44" s="94">
        <v>44.86</v>
      </c>
    </row>
    <row r="45" ht="45" customHeight="1" spans="8:41">
      <c r="H45" s="6"/>
      <c r="I45" s="6"/>
      <c r="K45" s="6"/>
      <c r="N45" s="6"/>
      <c r="T45" s="6"/>
      <c r="U45" s="6"/>
      <c r="V45" s="6"/>
      <c r="W45" s="6"/>
      <c r="X45" s="6"/>
      <c r="Y45" s="6"/>
      <c r="Z45" s="6"/>
      <c r="AB45" s="6"/>
      <c r="AJ45" s="91" t="s">
        <v>225</v>
      </c>
      <c r="AK45" s="95">
        <f t="shared" ref="AK45:AO45" si="15">(AK44-AK42)/AK44</f>
        <v>0.0658964765915753</v>
      </c>
      <c r="AL45" s="95">
        <f t="shared" si="15"/>
        <v>0.0658964765915753</v>
      </c>
      <c r="AM45" s="95">
        <f t="shared" si="15"/>
        <v>0.0169881829346271</v>
      </c>
      <c r="AN45" s="95">
        <f t="shared" si="15"/>
        <v>0.214780234714452</v>
      </c>
      <c r="AO45" s="95">
        <f t="shared" si="15"/>
        <v>0.300800792056974</v>
      </c>
    </row>
    <row r="46" spans="8:28">
      <c r="H46" s="6"/>
      <c r="I46" s="6"/>
      <c r="K46" s="6"/>
      <c r="N46" s="6"/>
      <c r="T46" s="6"/>
      <c r="U46" s="6"/>
      <c r="V46" s="6"/>
      <c r="W46" s="6"/>
      <c r="X46" s="6"/>
      <c r="Y46" s="6"/>
      <c r="Z46" s="6"/>
      <c r="AB46" s="6"/>
    </row>
    <row r="47" spans="8:28">
      <c r="H47" s="6"/>
      <c r="I47" s="6"/>
      <c r="K47" s="6"/>
      <c r="N47" s="6"/>
      <c r="T47" s="6"/>
      <c r="U47" s="6"/>
      <c r="V47" s="6"/>
      <c r="W47" s="6"/>
      <c r="X47" s="6"/>
      <c r="Y47" s="6"/>
      <c r="Z47" s="6"/>
      <c r="AB47" s="6"/>
    </row>
    <row r="48" ht="14.25" customHeight="1" spans="3:41">
      <c r="C48" s="27"/>
      <c r="D48" s="28"/>
      <c r="E48" s="28"/>
      <c r="F48" s="28"/>
      <c r="G48" s="28"/>
      <c r="H48" s="28"/>
      <c r="I48" s="28"/>
      <c r="J48" s="28"/>
      <c r="K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96"/>
      <c r="AK48" s="28"/>
      <c r="AL48" s="28"/>
      <c r="AM48" s="28"/>
      <c r="AN48" s="28"/>
      <c r="AO48" s="28"/>
    </row>
    <row r="49" spans="3:41"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96"/>
      <c r="AK49" s="28"/>
      <c r="AL49" s="28"/>
      <c r="AM49" s="28"/>
      <c r="AN49" s="28"/>
      <c r="AO49" s="28"/>
    </row>
    <row r="50" spans="3:41"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96"/>
      <c r="AK50" s="28"/>
      <c r="AL50" s="28"/>
      <c r="AM50" s="28"/>
      <c r="AN50" s="28"/>
      <c r="AO50" s="28"/>
    </row>
    <row r="51" spans="3:41"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96"/>
      <c r="AK51" s="28"/>
      <c r="AL51" s="28"/>
      <c r="AM51" s="28"/>
      <c r="AN51" s="28"/>
      <c r="AO51" s="28"/>
    </row>
    <row r="52" spans="3:41"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96"/>
      <c r="AK52" s="28"/>
      <c r="AL52" s="28"/>
      <c r="AM52" s="28"/>
      <c r="AN52" s="28"/>
      <c r="AO52" s="28"/>
    </row>
    <row r="53" spans="3:41"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96"/>
      <c r="AK53" s="28"/>
      <c r="AL53" s="28"/>
      <c r="AM53" s="28"/>
      <c r="AN53" s="28"/>
      <c r="AO53" s="28"/>
    </row>
    <row r="54" spans="3:41"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96"/>
      <c r="AK54" s="28"/>
      <c r="AL54" s="28"/>
      <c r="AM54" s="28"/>
      <c r="AN54" s="28"/>
      <c r="AO54" s="28"/>
    </row>
    <row r="55" spans="3:41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96"/>
      <c r="AK55" s="28"/>
      <c r="AL55" s="28"/>
      <c r="AM55" s="28"/>
      <c r="AN55" s="28"/>
      <c r="AO55" s="28"/>
    </row>
    <row r="56" spans="3:41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96"/>
      <c r="AK56" s="28"/>
      <c r="AL56" s="28"/>
      <c r="AM56" s="28"/>
      <c r="AN56" s="28"/>
      <c r="AO56" s="28"/>
    </row>
    <row r="57" spans="3:41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96"/>
      <c r="AK57" s="28"/>
      <c r="AL57" s="28"/>
      <c r="AM57" s="28"/>
      <c r="AN57" s="28"/>
      <c r="AO57" s="28"/>
    </row>
    <row r="58" spans="3:41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96"/>
      <c r="AK58" s="28"/>
      <c r="AL58" s="28"/>
      <c r="AM58" s="28"/>
      <c r="AN58" s="28"/>
      <c r="AO58" s="28"/>
    </row>
    <row r="59" spans="3:41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96"/>
      <c r="AK59" s="28"/>
      <c r="AL59" s="28"/>
      <c r="AM59" s="28"/>
      <c r="AN59" s="28"/>
      <c r="AO59" s="28"/>
    </row>
    <row r="60" spans="3:41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96"/>
      <c r="AK60" s="28"/>
      <c r="AL60" s="28"/>
      <c r="AM60" s="28"/>
      <c r="AN60" s="28"/>
      <c r="AO60" s="28"/>
    </row>
    <row r="61" spans="3:41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96"/>
      <c r="AK61" s="28"/>
      <c r="AL61" s="28"/>
      <c r="AM61" s="28"/>
      <c r="AN61" s="28"/>
      <c r="AO61" s="28"/>
    </row>
    <row r="62" spans="12:12">
      <c r="L62" s="28"/>
    </row>
  </sheetData>
  <autoFilter ref="A11:AT38">
    <extLst/>
  </autoFilter>
  <mergeCells count="45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J16:J19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O10:AO11"/>
    <mergeCell ref="A1:AI2"/>
    <mergeCell ref="A3:I5"/>
    <mergeCell ref="J3:AC9"/>
    <mergeCell ref="A8:C9"/>
    <mergeCell ref="D8:I9"/>
  </mergeCells>
  <printOptions horizontalCentered="1"/>
  <pageMargins left="0.196850393700787" right="0.196850393700787" top="0.393700787401575" bottom="0.31496062992126" header="0" footer="0.196850393700787"/>
  <pageSetup paperSize="9" scale="52" fitToHeight="0" orientation="landscape"/>
  <headerFooter>
    <oddFooter>&amp;C第&amp;P页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首页</vt:lpstr>
      <vt:lpstr>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2024-08-05T02:41:11Z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F8A18FDD47414204A906D232C2509C9D_12</vt:lpwstr>
  </property>
  <property fmtid="{D5CDD505-2E9C-101B-9397-08002B2CF9AE}" pid="3" name="KSOProductBuildVer">
    <vt:lpwstr>2052-12.1.0.17147</vt:lpwstr>
  </property>
</Properties>
</file>