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740" tabRatio="700" firstSheet="2"/>
  </bookViews>
  <sheets>
    <sheet name="Sheet1" sheetId="1" r:id="rId1"/>
    <sheet name="SHT0014356" sheetId="2" r:id="rId2"/>
    <sheet name="SHT0015239" sheetId="3" r:id="rId3"/>
    <sheet name="SHT0015535" sheetId="4" r:id="rId4"/>
    <sheet name="SHT0015975" sheetId="5" r:id="rId5"/>
    <sheet name="SHT0016242" sheetId="6" r:id="rId6"/>
    <sheet name="SLT0012246" sheetId="7" r:id="rId7"/>
    <sheet name="SLT0012247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<sst xmlns="http://schemas.openxmlformats.org/spreadsheetml/2006/main" count="887" uniqueCount="240">
  <si>
    <t>QAD代码</t>
  </si>
  <si>
    <t>产品名称</t>
  </si>
  <si>
    <t>客户</t>
  </si>
  <si>
    <t>材料成本</t>
  </si>
  <si>
    <t>SHT0014356</t>
  </si>
  <si>
    <t>VDC阀气路总成</t>
  </si>
  <si>
    <t>河北</t>
  </si>
  <si>
    <t>SHT0015239</t>
  </si>
  <si>
    <t>阻尼调节机构总成</t>
  </si>
  <si>
    <t>SHT0015535</t>
  </si>
  <si>
    <t>副驾驶员六孔腰托开关总成</t>
  </si>
  <si>
    <t>SHT0015975</t>
  </si>
  <si>
    <t>转盘开关气路总成</t>
  </si>
  <si>
    <t>SHT0016242</t>
  </si>
  <si>
    <t>补偿气罐总成L接头</t>
  </si>
  <si>
    <t>SLT0012246</t>
  </si>
  <si>
    <t>轻卡悬浮阀气路总成</t>
  </si>
  <si>
    <t>SLT0012247</t>
  </si>
  <si>
    <t>轻卡悬浮阀气路总成无腰托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</si>
  <si>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</si>
  <si>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</si>
  <si>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</si>
  <si>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</si>
  <si>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</si>
  <si>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</si>
  <si>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</si>
  <si>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</si>
  <si>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</si>
  <si>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</si>
  <si>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</si>
  <si>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BFA0000004</t>
  </si>
  <si>
    <t>重卡扎带</t>
  </si>
  <si>
    <t>4*200</t>
  </si>
  <si>
    <t>BFA0000285</t>
  </si>
  <si>
    <t>开口挡圈</t>
  </si>
  <si>
    <t>Φ4镀黑锌</t>
  </si>
  <si>
    <t>BPC0000019</t>
  </si>
  <si>
    <t>黑色防护胶管φ12mm</t>
  </si>
  <si>
    <t/>
  </si>
  <si>
    <t>BPC0000020</t>
  </si>
  <si>
    <t>气路防护波纹管</t>
  </si>
  <si>
    <t>BPC0000027</t>
  </si>
  <si>
    <t>快插接头</t>
  </si>
  <si>
    <t>Φ4-Φ6</t>
  </si>
  <si>
    <t>BPC0010011</t>
  </si>
  <si>
    <t>三通接头</t>
  </si>
  <si>
    <t>4-4-4 国产</t>
  </si>
  <si>
    <t>BPC0010012</t>
  </si>
  <si>
    <t>4mm卡箍</t>
  </si>
  <si>
    <t>国产</t>
  </si>
  <si>
    <t>BPC0010024</t>
  </si>
  <si>
    <t>气管固定板</t>
  </si>
  <si>
    <t>BPC0010089</t>
  </si>
  <si>
    <t>消音器</t>
  </si>
  <si>
    <t>BPC0010108</t>
  </si>
  <si>
    <t>气管BU蓝色</t>
  </si>
  <si>
    <t>PAφ4*2.5</t>
  </si>
  <si>
    <t>BPC0010118</t>
  </si>
  <si>
    <t>气管BK黑色</t>
  </si>
  <si>
    <t>PAΦ4*2.5</t>
  </si>
  <si>
    <t>BPC0010119</t>
  </si>
  <si>
    <t>气管GE橙色</t>
  </si>
  <si>
    <t>BPC0010178</t>
  </si>
  <si>
    <t>气管盖板</t>
  </si>
  <si>
    <t>BPC0010238</t>
  </si>
  <si>
    <t>VDC气阀分总成</t>
  </si>
  <si>
    <t>自适应</t>
  </si>
  <si>
    <t>BPC0010305</t>
  </si>
  <si>
    <t>Y型4mm三通快插接头</t>
  </si>
  <si>
    <t>BPC0010312</t>
  </si>
  <si>
    <t>节流头</t>
  </si>
  <si>
    <t>φ2.6*10</t>
  </si>
  <si>
    <t>BPC0010325</t>
  </si>
  <si>
    <t>导向杆</t>
  </si>
  <si>
    <t>BSP0000030</t>
  </si>
  <si>
    <t>气管防护弹簧</t>
  </si>
  <si>
    <t>φ4.8*45</t>
  </si>
  <si>
    <t>BSP0010042</t>
  </si>
  <si>
    <t>180mm防护弹簧</t>
  </si>
  <si>
    <t>SHT0002238</t>
  </si>
  <si>
    <t>无字五层纸箱</t>
  </si>
  <si>
    <t>520*340*325</t>
  </si>
  <si>
    <t>SHT0002241</t>
  </si>
  <si>
    <t>三层纸垫板</t>
  </si>
  <si>
    <t>490*310</t>
  </si>
  <si>
    <t>BPC0010026</t>
  </si>
  <si>
    <t>O形圈φ16*φ1.8</t>
  </si>
  <si>
    <t>BPC0010028</t>
  </si>
  <si>
    <t>活塞密封圈（MYA-7）</t>
  </si>
  <si>
    <t>φ7*φ10</t>
  </si>
  <si>
    <t>BPC0010079</t>
  </si>
  <si>
    <t>气囊密封支撑圈</t>
  </si>
  <si>
    <t>φ19.8*10.4</t>
  </si>
  <si>
    <t>BPC0010080</t>
  </si>
  <si>
    <t>气源密封支撑圈</t>
  </si>
  <si>
    <t>φ19.9*12.5</t>
  </si>
  <si>
    <t>BPC0010081</t>
  </si>
  <si>
    <t>阻尼密封支撑圈</t>
  </si>
  <si>
    <t>φ20*10.8</t>
  </si>
  <si>
    <t>BPC0010083</t>
  </si>
  <si>
    <t>阀杆</t>
  </si>
  <si>
    <t>BPC0010084</t>
  </si>
  <si>
    <t>行程补偿气缸缸体</t>
  </si>
  <si>
    <t>BPC0010087</t>
  </si>
  <si>
    <t>气缸活塞</t>
  </si>
  <si>
    <t>φ9.6*6</t>
  </si>
  <si>
    <t>BPC0010139</t>
  </si>
  <si>
    <t>阀体旋拧端盖</t>
  </si>
  <si>
    <t>BPC0010140</t>
  </si>
  <si>
    <t>气缸旋拧端盖</t>
  </si>
  <si>
    <t>BPC0010141</t>
  </si>
  <si>
    <t>堵盖</t>
  </si>
  <si>
    <t>BPC0010142</t>
  </si>
  <si>
    <t>活塞杆防尘密封圈</t>
  </si>
  <si>
    <t>8*4*4.4*3</t>
  </si>
  <si>
    <t>BPC0010169</t>
  </si>
  <si>
    <t>阀体外壳（四孔）</t>
  </si>
  <si>
    <t>BPC0010304</t>
  </si>
  <si>
    <t>O形圈φ7.8*φ1.6</t>
  </si>
  <si>
    <t>阪上涂层</t>
  </si>
  <si>
    <t>BSP0010019</t>
  </si>
  <si>
    <t>变阻尼调节手柄限位弹簧片</t>
  </si>
  <si>
    <t>SHT0010344</t>
  </si>
  <si>
    <t>变阻尼调节拉线</t>
  </si>
  <si>
    <t>H6</t>
  </si>
  <si>
    <t>SHT0010663</t>
  </si>
  <si>
    <t>阻尼调节底座</t>
  </si>
  <si>
    <t>SHT0010664</t>
  </si>
  <si>
    <t>阻尼调节旋转块</t>
  </si>
  <si>
    <t>SHT0015247</t>
  </si>
  <si>
    <t>阻尼调节手柄</t>
  </si>
  <si>
    <t>BFA0010102</t>
  </si>
  <si>
    <t>十字盘头平尾自攻钉</t>
  </si>
  <si>
    <t>BPC0010258</t>
  </si>
  <si>
    <t>三联腰托气阀总成Ⅰ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</si>
  <si>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</si>
  <si>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</si>
  <si>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</si>
  <si>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</si>
  <si>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</si>
  <si>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</si>
  <si>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SHT0016042</t>
  </si>
  <si>
    <t>腰托调节开关面板</t>
  </si>
  <si>
    <t>BFA0000755</t>
  </si>
  <si>
    <t>钢珠</t>
  </si>
  <si>
    <t>SRΦ2.8</t>
  </si>
  <si>
    <t>BFA0010109</t>
  </si>
  <si>
    <t>K2.2*10</t>
  </si>
  <si>
    <t>BPC0010205</t>
  </si>
  <si>
    <t>气嘴接头</t>
  </si>
  <si>
    <t>BPC0010208</t>
  </si>
  <si>
    <t>连接件</t>
  </si>
  <si>
    <t>BPC0010255</t>
  </si>
  <si>
    <t>单联腰托气阀组件A</t>
  </si>
  <si>
    <t>BPC0010295</t>
  </si>
  <si>
    <t>腰托阀消音器</t>
  </si>
  <si>
    <t>BPC0010317</t>
  </si>
  <si>
    <t>O型密封圈</t>
  </si>
  <si>
    <t>φ6.5*φ1.9</t>
  </si>
  <si>
    <t>BPC0010136</t>
  </si>
  <si>
    <t>O形圈4.8x1.6</t>
  </si>
  <si>
    <t>φ4.8×φ1.6</t>
  </si>
  <si>
    <t>BPC0010200</t>
  </si>
  <si>
    <t>腰托阀体</t>
  </si>
  <si>
    <t>BPC0010201</t>
  </si>
  <si>
    <t>腰托阀杆</t>
  </si>
  <si>
    <t>BPC0010202</t>
  </si>
  <si>
    <t>BPC0010204</t>
  </si>
  <si>
    <t>6mm直角接头</t>
  </si>
  <si>
    <t>BPC0010206</t>
  </si>
  <si>
    <t>溢流杆</t>
  </si>
  <si>
    <t>BPC0010207</t>
  </si>
  <si>
    <t>溢流端盖</t>
  </si>
  <si>
    <t>BPC0010210</t>
  </si>
  <si>
    <t>支撑圈</t>
  </si>
  <si>
    <t>BPC0010224</t>
  </si>
  <si>
    <t>溢流密封圈</t>
  </si>
  <si>
    <t>BSP0010037</t>
  </si>
  <si>
    <t>复位弹簧</t>
  </si>
  <si>
    <t>0.5*4*18</t>
  </si>
  <si>
    <t>BSP0010038</t>
  </si>
  <si>
    <t>溢流弹簧</t>
  </si>
  <si>
    <t>0.4*4*15</t>
  </si>
  <si>
    <t>SHT0002205</t>
  </si>
  <si>
    <t>锁片</t>
  </si>
  <si>
    <t>SHT0002209</t>
  </si>
  <si>
    <t>大密封圈</t>
  </si>
  <si>
    <t>Φ9*Φ1.65</t>
  </si>
  <si>
    <t>BCL0010021</t>
  </si>
  <si>
    <t>黑色布基胶带</t>
  </si>
  <si>
    <t>BPC0010062</t>
  </si>
  <si>
    <t>密封件支撑环</t>
  </si>
  <si>
    <t>BPC0010203</t>
  </si>
  <si>
    <t>4mm直角接头</t>
  </si>
  <si>
    <t>BPC0010300</t>
  </si>
  <si>
    <t>开关固定座</t>
  </si>
  <si>
    <t>BPC0010302</t>
  </si>
  <si>
    <t>转盘解锁气阀分总成</t>
  </si>
  <si>
    <t>SHT0015245</t>
  </si>
  <si>
    <t>旋转调节底座</t>
  </si>
  <si>
    <t>SHT0015246</t>
  </si>
  <si>
    <t>旋转调节旋转块</t>
  </si>
  <si>
    <t>SHT0016095</t>
  </si>
  <si>
    <t>转盘调节手柄</t>
  </si>
  <si>
    <t>BAS0010032</t>
  </si>
  <si>
    <t>转盘解锁挡圈</t>
  </si>
  <si>
    <t>φ9*1.2</t>
  </si>
  <si>
    <t>BPC0010216</t>
  </si>
  <si>
    <t>翘板速降阀外壳</t>
  </si>
  <si>
    <t>BPC0010303</t>
  </si>
  <si>
    <t>转盘解锁气阀阀芯小总成</t>
  </si>
  <si>
    <t>BSP0010055</t>
  </si>
  <si>
    <t>转盘解锁气阀压簧</t>
  </si>
  <si>
    <t>SHT0002211</t>
  </si>
  <si>
    <t>消音片</t>
  </si>
  <si>
    <t>D8.5*H3</t>
  </si>
  <si>
    <t>BPC0010276</t>
  </si>
  <si>
    <t>储气罐（直径30mm）</t>
  </si>
  <si>
    <t>BPC0010277</t>
  </si>
  <si>
    <t>快插直角接头</t>
  </si>
  <si>
    <t>BPC0010120</t>
  </si>
  <si>
    <t>气管N本色</t>
  </si>
  <si>
    <t>BPC0010163</t>
  </si>
  <si>
    <t>橡胶防尘罩</t>
  </si>
  <si>
    <t>BPC0010323</t>
  </si>
  <si>
    <t>轻卡悬浮阀总成</t>
  </si>
  <si>
    <t>BSP0010056</t>
  </si>
  <si>
    <t>防护弹簧</t>
  </si>
  <si>
    <t>150mm长</t>
  </si>
  <si>
    <t>BPC0010074</t>
  </si>
  <si>
    <t>O形圈φ8*φ1.8</t>
  </si>
  <si>
    <t>BPC0010318</t>
  </si>
  <si>
    <t>轻卡悬浮阀杆</t>
  </si>
  <si>
    <t>BPC0010319</t>
  </si>
  <si>
    <t>轻卡气阀端盖</t>
  </si>
  <si>
    <t>BPC0010322</t>
  </si>
  <si>
    <t>轻卡悬浮阀体</t>
  </si>
  <si>
    <t>BPC0010332</t>
  </si>
  <si>
    <t>Y型密封圈</t>
  </si>
  <si>
    <t>φ5×φ8×2.1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</si>
</sst>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,###,###,##0.00###"/>
    <numFmt numFmtId="178" formatCode="##,##0.00###"/>
  </numFmts>
  <fonts count="25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8.25"/>
      <color rgb="FFFF0000"/>
      <name val="Microsoft Sans Serif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177" fontId="2" fillId="2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76" fontId="2" fillId="3" borderId="2" xfId="0" applyNumberFormat="1" applyFont="1" applyFill="1" applyBorder="1" applyAlignment="1">
      <alignment horizontal="right" vertical="center"/>
    </xf>
    <xf numFmtId="177" fontId="2" fillId="4" borderId="2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14" fontId="2" fillId="3" borderId="2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43" fontId="0" fillId="0" borderId="0" xfId="0" applyNumberFormat="1"/>
    <xf numFmtId="43" fontId="2" fillId="2" borderId="1" xfId="0" applyNumberFormat="1" applyFont="1" applyFill="1" applyBorder="1" applyAlignment="1">
      <alignment horizontal="right" vertical="center"/>
    </xf>
    <xf numFmtId="43" fontId="2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F9" sqref="F9"/>
    </sheetView>
  </sheetViews>
  <sheetFormatPr defaultColWidth="9" defaultRowHeight="14" outlineLevelRow="7" outlineLevelCol="3"/>
  <cols>
    <col min="1" max="1" width="11.6272727272727" customWidth="1"/>
    <col min="2" max="2" width="25.5" customWidth="1"/>
    <col min="4" max="4" width="12.8181818181818" style="17"/>
  </cols>
  <sheetData>
    <row r="1" spans="1:4">
      <c r="A1" s="20" t="s">
        <v>0</v>
      </c>
      <c r="B1" s="20" t="s">
        <v>1</v>
      </c>
      <c r="C1" s="20" t="s">
        <v>2</v>
      </c>
      <c r="D1" s="17" t="s">
        <v>3</v>
      </c>
    </row>
    <row r="2" spans="1:4">
      <c r="A2" s="20" t="s">
        <v>4</v>
      </c>
      <c r="B2" s="20" t="s">
        <v>5</v>
      </c>
      <c r="C2" s="20" t="s">
        <v>6</v>
      </c>
      <c r="D2" s="17">
        <f>'SHT0014356'!I23</f>
        <v>38.541773637083</v>
      </c>
    </row>
    <row r="3" spans="1:4">
      <c r="A3" s="20" t="s">
        <v>7</v>
      </c>
      <c r="B3" s="20" t="s">
        <v>8</v>
      </c>
      <c r="C3" s="20" t="s">
        <v>6</v>
      </c>
      <c r="D3" s="17">
        <f>'SHT0015239'!I7</f>
        <v>7.63</v>
      </c>
    </row>
    <row r="4" spans="1:4">
      <c r="A4" s="20" t="s">
        <v>9</v>
      </c>
      <c r="B4" s="20" t="s">
        <v>10</v>
      </c>
      <c r="C4" s="20" t="s">
        <v>6</v>
      </c>
      <c r="D4" s="17">
        <f>'SHT0015535'!I8</f>
        <v>31.84025</v>
      </c>
    </row>
    <row r="5" spans="1:4">
      <c r="A5" s="20" t="s">
        <v>11</v>
      </c>
      <c r="B5" s="20" t="s">
        <v>12</v>
      </c>
      <c r="C5" s="20" t="s">
        <v>6</v>
      </c>
      <c r="D5" s="17">
        <f>'SHT0015975'!I18</f>
        <v>13.36268161423</v>
      </c>
    </row>
    <row r="6" spans="1:4">
      <c r="A6" s="20" t="s">
        <v>13</v>
      </c>
      <c r="B6" s="20" t="s">
        <v>14</v>
      </c>
      <c r="C6" s="20" t="s">
        <v>6</v>
      </c>
      <c r="D6" s="17">
        <f>'SHT0016242'!I4</f>
        <v>23.3589</v>
      </c>
    </row>
    <row r="7" spans="1:4">
      <c r="A7" s="20" t="s">
        <v>15</v>
      </c>
      <c r="B7" s="20" t="s">
        <v>16</v>
      </c>
      <c r="C7" s="20" t="s">
        <v>6</v>
      </c>
      <c r="D7" s="17">
        <f>'SLT0012246'!I14</f>
        <v>10.4717561592</v>
      </c>
    </row>
    <row r="8" spans="1:4">
      <c r="A8" s="20" t="s">
        <v>17</v>
      </c>
      <c r="B8" s="20" t="s">
        <v>18</v>
      </c>
      <c r="C8" s="20" t="s">
        <v>6</v>
      </c>
      <c r="D8" s="17">
        <f>'SLT0012247'!I10</f>
        <v>9.6209751592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11" workbookViewId="0">
      <selection activeCell="I23" sqref="I23"/>
    </sheetView>
  </sheetViews>
  <sheetFormatPr defaultColWidth="9" defaultRowHeight="14"/>
  <cols>
    <col min="4" max="4" width="10.5454545454545" customWidth="1"/>
    <col min="5" max="5" width="17.5454545454545" customWidth="1"/>
    <col min="9" max="9" width="8.63636363636364" style="17" customWidth="1"/>
  </cols>
  <sheetData>
    <row r="1" s="1" customFormat="1" ht="12.5" spans="1:10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23</v>
      </c>
      <c r="G1" s="3" t="s">
        <v>24</v>
      </c>
      <c r="H1" s="4" t="s">
        <v>25</v>
      </c>
      <c r="I1" s="18" t="s">
        <v>26</v>
      </c>
      <c r="J1" s="3" t="s">
        <v>27</v>
      </c>
    </row>
    <row r="2" s="1" customFormat="1" ht="16.5" customHeight="1" spans="1:10">
      <c r="A2" s="5" t="s">
        <v>4</v>
      </c>
      <c r="B2" s="6" t="s">
        <v>28</v>
      </c>
      <c r="C2" s="6" t="s">
        <v>29</v>
      </c>
      <c r="D2" s="5" t="s">
        <v>30</v>
      </c>
      <c r="E2" s="5" t="s">
        <v>31</v>
      </c>
      <c r="F2" s="6" t="s">
        <v>32</v>
      </c>
      <c r="G2" s="7">
        <v>2</v>
      </c>
      <c r="H2" s="8">
        <v>0.05</v>
      </c>
      <c r="I2" s="19">
        <f>H2*G2</f>
        <v>0.1</v>
      </c>
      <c r="J2" s="14">
        <v>45503</v>
      </c>
    </row>
    <row r="3" s="1" customFormat="1" ht="16.5" customHeight="1" spans="1:10">
      <c r="A3" s="9" t="s">
        <v>4</v>
      </c>
      <c r="B3" s="10" t="s">
        <v>28</v>
      </c>
      <c r="C3" s="10" t="s">
        <v>29</v>
      </c>
      <c r="D3" s="9" t="s">
        <v>33</v>
      </c>
      <c r="E3" s="9" t="s">
        <v>34</v>
      </c>
      <c r="F3" s="10" t="s">
        <v>35</v>
      </c>
      <c r="G3" s="11">
        <v>4</v>
      </c>
      <c r="H3" s="12">
        <v>0.05</v>
      </c>
      <c r="I3" s="19">
        <f t="shared" ref="I3:I22" si="0">H3*G3</f>
        <v>0.2</v>
      </c>
      <c r="J3" s="15">
        <v>45503</v>
      </c>
    </row>
    <row r="4" s="1" customFormat="1" ht="16.5" customHeight="1" spans="1:10">
      <c r="A4" s="5" t="s">
        <v>4</v>
      </c>
      <c r="B4" s="6" t="s">
        <v>28</v>
      </c>
      <c r="C4" s="6" t="s">
        <v>29</v>
      </c>
      <c r="D4" s="5" t="s">
        <v>36</v>
      </c>
      <c r="E4" s="5" t="s">
        <v>37</v>
      </c>
      <c r="F4" s="6" t="s">
        <v>38</v>
      </c>
      <c r="G4" s="7">
        <v>0.41</v>
      </c>
      <c r="H4" s="8">
        <v>0.589</v>
      </c>
      <c r="I4" s="19">
        <f t="shared" si="0"/>
        <v>0.24149</v>
      </c>
      <c r="J4" s="14">
        <v>45308</v>
      </c>
    </row>
    <row r="5" s="1" customFormat="1" ht="16.5" customHeight="1" spans="1:10">
      <c r="A5" s="9" t="s">
        <v>4</v>
      </c>
      <c r="B5" s="10" t="s">
        <v>28</v>
      </c>
      <c r="C5" s="10" t="s">
        <v>29</v>
      </c>
      <c r="D5" s="9" t="s">
        <v>39</v>
      </c>
      <c r="E5" s="9" t="s">
        <v>40</v>
      </c>
      <c r="F5" s="10" t="s">
        <v>38</v>
      </c>
      <c r="G5" s="11">
        <v>0.69</v>
      </c>
      <c r="H5" s="12">
        <v>0.2831858407</v>
      </c>
      <c r="I5" s="19">
        <f t="shared" si="0"/>
        <v>0.195398230083</v>
      </c>
      <c r="J5" s="15">
        <v>45503</v>
      </c>
    </row>
    <row r="6" s="1" customFormat="1" ht="16.5" customHeight="1" spans="1:10">
      <c r="A6" s="5" t="s">
        <v>4</v>
      </c>
      <c r="B6" s="6" t="s">
        <v>28</v>
      </c>
      <c r="C6" s="6" t="s">
        <v>29</v>
      </c>
      <c r="D6" s="5" t="s">
        <v>41</v>
      </c>
      <c r="E6" s="5" t="s">
        <v>42</v>
      </c>
      <c r="F6" s="6" t="s">
        <v>43</v>
      </c>
      <c r="G6" s="7">
        <v>1</v>
      </c>
      <c r="H6" s="8">
        <v>1.254</v>
      </c>
      <c r="I6" s="19">
        <f t="shared" si="0"/>
        <v>1.254</v>
      </c>
      <c r="J6" s="14">
        <v>45503</v>
      </c>
    </row>
    <row r="7" s="1" customFormat="1" ht="16.5" customHeight="1" spans="1:10">
      <c r="A7" s="9" t="s">
        <v>4</v>
      </c>
      <c r="B7" s="10" t="s">
        <v>28</v>
      </c>
      <c r="C7" s="10" t="s">
        <v>29</v>
      </c>
      <c r="D7" s="9" t="s">
        <v>44</v>
      </c>
      <c r="E7" s="9" t="s">
        <v>45</v>
      </c>
      <c r="F7" s="10" t="s">
        <v>46</v>
      </c>
      <c r="G7" s="11">
        <v>3</v>
      </c>
      <c r="H7" s="12">
        <v>0.2655</v>
      </c>
      <c r="I7" s="19">
        <f t="shared" si="0"/>
        <v>0.7965</v>
      </c>
      <c r="J7" s="15">
        <v>45308</v>
      </c>
    </row>
    <row r="8" s="1" customFormat="1" ht="16.5" customHeight="1" spans="1:10">
      <c r="A8" s="5" t="s">
        <v>4</v>
      </c>
      <c r="B8" s="6" t="s">
        <v>28</v>
      </c>
      <c r="C8" s="6" t="s">
        <v>29</v>
      </c>
      <c r="D8" s="5" t="s">
        <v>47</v>
      </c>
      <c r="E8" s="5" t="s">
        <v>48</v>
      </c>
      <c r="F8" s="6" t="s">
        <v>49</v>
      </c>
      <c r="G8" s="7">
        <v>7</v>
      </c>
      <c r="H8" s="8">
        <v>0.09</v>
      </c>
      <c r="I8" s="19">
        <f t="shared" si="0"/>
        <v>0.63</v>
      </c>
      <c r="J8" s="14">
        <v>45308</v>
      </c>
    </row>
    <row r="9" s="1" customFormat="1" ht="16.5" customHeight="1" spans="1:10">
      <c r="A9" s="9" t="s">
        <v>4</v>
      </c>
      <c r="B9" s="10" t="s">
        <v>28</v>
      </c>
      <c r="C9" s="10" t="s">
        <v>29</v>
      </c>
      <c r="D9" s="9" t="s">
        <v>50</v>
      </c>
      <c r="E9" s="9" t="s">
        <v>51</v>
      </c>
      <c r="F9" s="10" t="s">
        <v>38</v>
      </c>
      <c r="G9" s="11">
        <v>1</v>
      </c>
      <c r="H9" s="12">
        <v>0.3</v>
      </c>
      <c r="I9" s="19">
        <f t="shared" si="0"/>
        <v>0.3</v>
      </c>
      <c r="J9" s="15">
        <v>45503</v>
      </c>
    </row>
    <row r="10" s="1" customFormat="1" ht="16.5" customHeight="1" spans="1:10">
      <c r="A10" s="5" t="s">
        <v>4</v>
      </c>
      <c r="B10" s="6" t="s">
        <v>28</v>
      </c>
      <c r="C10" s="6" t="s">
        <v>29</v>
      </c>
      <c r="D10" s="5" t="s">
        <v>52</v>
      </c>
      <c r="E10" s="5" t="s">
        <v>53</v>
      </c>
      <c r="F10" s="6" t="s">
        <v>38</v>
      </c>
      <c r="G10" s="7">
        <v>1</v>
      </c>
      <c r="H10" s="8">
        <v>0.779</v>
      </c>
      <c r="I10" s="19">
        <f t="shared" si="0"/>
        <v>0.779</v>
      </c>
      <c r="J10" s="14">
        <v>45503</v>
      </c>
    </row>
    <row r="11" s="1" customFormat="1" ht="16.5" customHeight="1" spans="1:10">
      <c r="A11" s="9" t="s">
        <v>4</v>
      </c>
      <c r="B11" s="10" t="s">
        <v>28</v>
      </c>
      <c r="C11" s="10" t="s">
        <v>29</v>
      </c>
      <c r="D11" s="9" t="s">
        <v>54</v>
      </c>
      <c r="E11" s="9" t="s">
        <v>55</v>
      </c>
      <c r="F11" s="10" t="s">
        <v>56</v>
      </c>
      <c r="G11" s="11">
        <v>0.95</v>
      </c>
      <c r="H11" s="12">
        <v>1.7257</v>
      </c>
      <c r="I11" s="19">
        <f t="shared" si="0"/>
        <v>1.639415</v>
      </c>
      <c r="J11" s="15">
        <v>45308</v>
      </c>
    </row>
    <row r="12" s="1" customFormat="1" ht="16.5" customHeight="1" spans="1:10">
      <c r="A12" s="5" t="s">
        <v>4</v>
      </c>
      <c r="B12" s="6" t="s">
        <v>28</v>
      </c>
      <c r="C12" s="6" t="s">
        <v>29</v>
      </c>
      <c r="D12" s="5" t="s">
        <v>57</v>
      </c>
      <c r="E12" s="5" t="s">
        <v>58</v>
      </c>
      <c r="F12" s="6" t="s">
        <v>59</v>
      </c>
      <c r="G12" s="7">
        <v>2.165</v>
      </c>
      <c r="H12" s="8">
        <v>1.6814</v>
      </c>
      <c r="I12" s="19">
        <f t="shared" si="0"/>
        <v>3.640231</v>
      </c>
      <c r="J12" s="14">
        <v>45503</v>
      </c>
    </row>
    <row r="13" s="1" customFormat="1" ht="16.5" customHeight="1" spans="1:10">
      <c r="A13" s="9" t="s">
        <v>4</v>
      </c>
      <c r="B13" s="10" t="s">
        <v>28</v>
      </c>
      <c r="C13" s="10" t="s">
        <v>29</v>
      </c>
      <c r="D13" s="9" t="s">
        <v>60</v>
      </c>
      <c r="E13" s="9" t="s">
        <v>61</v>
      </c>
      <c r="F13" s="10" t="s">
        <v>56</v>
      </c>
      <c r="G13" s="11">
        <v>0.75</v>
      </c>
      <c r="H13" s="12">
        <v>1.7257</v>
      </c>
      <c r="I13" s="19">
        <f t="shared" si="0"/>
        <v>1.294275</v>
      </c>
      <c r="J13" s="15">
        <v>45503</v>
      </c>
    </row>
    <row r="14" s="1" customFormat="1" ht="16.5" customHeight="1" spans="1:10">
      <c r="A14" s="5" t="s">
        <v>4</v>
      </c>
      <c r="B14" s="6" t="s">
        <v>28</v>
      </c>
      <c r="C14" s="6" t="s">
        <v>29</v>
      </c>
      <c r="D14" s="5" t="s">
        <v>62</v>
      </c>
      <c r="E14" s="5" t="s">
        <v>63</v>
      </c>
      <c r="F14" s="6" t="s">
        <v>38</v>
      </c>
      <c r="G14" s="7">
        <v>1</v>
      </c>
      <c r="H14" s="8">
        <v>0.53</v>
      </c>
      <c r="I14" s="19">
        <f t="shared" si="0"/>
        <v>0.53</v>
      </c>
      <c r="J14" s="14">
        <v>45308</v>
      </c>
    </row>
    <row r="15" s="1" customFormat="1" ht="16.5" customHeight="1" spans="1:10">
      <c r="A15" s="9" t="s">
        <v>4</v>
      </c>
      <c r="B15" s="10" t="s">
        <v>28</v>
      </c>
      <c r="C15" s="10" t="s">
        <v>29</v>
      </c>
      <c r="D15" s="9" t="s">
        <v>64</v>
      </c>
      <c r="E15" s="9" t="s">
        <v>65</v>
      </c>
      <c r="F15" s="10" t="s">
        <v>66</v>
      </c>
      <c r="G15" s="11">
        <v>1</v>
      </c>
      <c r="H15" s="12">
        <f>I40</f>
        <v>19.5443</v>
      </c>
      <c r="I15" s="19">
        <f t="shared" si="0"/>
        <v>19.5443</v>
      </c>
      <c r="J15" s="15">
        <v>45308</v>
      </c>
    </row>
    <row r="16" s="1" customFormat="1" ht="16.5" customHeight="1" spans="1:10">
      <c r="A16" s="5" t="s">
        <v>4</v>
      </c>
      <c r="B16" s="6" t="s">
        <v>28</v>
      </c>
      <c r="C16" s="6" t="s">
        <v>29</v>
      </c>
      <c r="D16" s="5" t="s">
        <v>67</v>
      </c>
      <c r="E16" s="5" t="s">
        <v>68</v>
      </c>
      <c r="F16" s="6" t="s">
        <v>38</v>
      </c>
      <c r="G16" s="7">
        <v>1</v>
      </c>
      <c r="H16" s="8">
        <v>2.8319</v>
      </c>
      <c r="I16" s="19">
        <f t="shared" si="0"/>
        <v>2.8319</v>
      </c>
      <c r="J16" s="14">
        <v>45308</v>
      </c>
    </row>
    <row r="17" s="1" customFormat="1" ht="16.5" customHeight="1" spans="1:10">
      <c r="A17" s="9" t="s">
        <v>4</v>
      </c>
      <c r="B17" s="10" t="s">
        <v>28</v>
      </c>
      <c r="C17" s="10" t="s">
        <v>29</v>
      </c>
      <c r="D17" s="9" t="s">
        <v>69</v>
      </c>
      <c r="E17" s="9" t="s">
        <v>70</v>
      </c>
      <c r="F17" s="10" t="s">
        <v>71</v>
      </c>
      <c r="G17" s="11">
        <v>1</v>
      </c>
      <c r="H17" s="12">
        <v>0.65</v>
      </c>
      <c r="I17" s="19">
        <f t="shared" si="0"/>
        <v>0.65</v>
      </c>
      <c r="J17" s="15">
        <v>45308</v>
      </c>
    </row>
    <row r="18" s="1" customFormat="1" ht="16.5" customHeight="1" spans="1:10">
      <c r="A18" s="5" t="s">
        <v>4</v>
      </c>
      <c r="B18" s="6" t="s">
        <v>28</v>
      </c>
      <c r="C18" s="6" t="s">
        <v>29</v>
      </c>
      <c r="D18" s="5" t="s">
        <v>72</v>
      </c>
      <c r="E18" s="5" t="s">
        <v>73</v>
      </c>
      <c r="F18" s="6" t="s">
        <v>38</v>
      </c>
      <c r="G18" s="7">
        <v>1</v>
      </c>
      <c r="H18" s="8">
        <v>2.831858407</v>
      </c>
      <c r="I18" s="19">
        <f t="shared" si="0"/>
        <v>2.831858407</v>
      </c>
      <c r="J18" s="14">
        <v>45503</v>
      </c>
    </row>
    <row r="19" s="1" customFormat="1" ht="16.5" customHeight="1" spans="1:10">
      <c r="A19" s="9" t="s">
        <v>4</v>
      </c>
      <c r="B19" s="10" t="s">
        <v>28</v>
      </c>
      <c r="C19" s="10" t="s">
        <v>29</v>
      </c>
      <c r="D19" s="9" t="s">
        <v>74</v>
      </c>
      <c r="E19" s="9" t="s">
        <v>75</v>
      </c>
      <c r="F19" s="10" t="s">
        <v>76</v>
      </c>
      <c r="G19" s="11">
        <v>4</v>
      </c>
      <c r="H19" s="12">
        <v>0.1422</v>
      </c>
      <c r="I19" s="19">
        <f t="shared" si="0"/>
        <v>0.5688</v>
      </c>
      <c r="J19" s="15">
        <v>45503</v>
      </c>
    </row>
    <row r="20" s="1" customFormat="1" ht="16.5" customHeight="1" spans="1:10">
      <c r="A20" s="5" t="s">
        <v>4</v>
      </c>
      <c r="B20" s="6" t="s">
        <v>28</v>
      </c>
      <c r="C20" s="6" t="s">
        <v>29</v>
      </c>
      <c r="D20" s="5" t="s">
        <v>77</v>
      </c>
      <c r="E20" s="5" t="s">
        <v>78</v>
      </c>
      <c r="F20" s="6" t="s">
        <v>38</v>
      </c>
      <c r="G20" s="7">
        <v>1</v>
      </c>
      <c r="H20" s="8">
        <v>0.35</v>
      </c>
      <c r="I20" s="19">
        <f t="shared" si="0"/>
        <v>0.35</v>
      </c>
      <c r="J20" s="14">
        <v>45308</v>
      </c>
    </row>
    <row r="21" s="1" customFormat="1" ht="16.5" customHeight="1" spans="1:10">
      <c r="A21" s="9" t="s">
        <v>4</v>
      </c>
      <c r="B21" s="10" t="s">
        <v>28</v>
      </c>
      <c r="C21" s="10" t="s">
        <v>29</v>
      </c>
      <c r="D21" s="9" t="s">
        <v>79</v>
      </c>
      <c r="E21" s="9" t="s">
        <v>80</v>
      </c>
      <c r="F21" s="10" t="s">
        <v>81</v>
      </c>
      <c r="G21" s="11">
        <v>0.02</v>
      </c>
      <c r="H21" s="12">
        <v>6.2128</v>
      </c>
      <c r="I21" s="19">
        <f t="shared" si="0"/>
        <v>0.124256</v>
      </c>
      <c r="J21" s="15">
        <v>45503</v>
      </c>
    </row>
    <row r="22" s="1" customFormat="1" ht="16.5" customHeight="1" spans="1:10">
      <c r="A22" s="5" t="s">
        <v>4</v>
      </c>
      <c r="B22" s="6" t="s">
        <v>28</v>
      </c>
      <c r="C22" s="6" t="s">
        <v>29</v>
      </c>
      <c r="D22" s="5" t="s">
        <v>82</v>
      </c>
      <c r="E22" s="5" t="s">
        <v>83</v>
      </c>
      <c r="F22" s="6" t="s">
        <v>84</v>
      </c>
      <c r="G22" s="7">
        <v>0.1</v>
      </c>
      <c r="H22" s="8">
        <v>0.4035</v>
      </c>
      <c r="I22" s="19">
        <f t="shared" si="0"/>
        <v>0.04035</v>
      </c>
      <c r="J22" s="14">
        <v>45503</v>
      </c>
    </row>
    <row r="23" spans="9:9">
      <c r="I23" s="17">
        <f>SUM(I2:I22)</f>
        <v>38.541773637083</v>
      </c>
    </row>
    <row r="25" s="1" customFormat="1" ht="12.5" spans="1:10">
      <c r="A25" s="2" t="s">
        <v>19</v>
      </c>
      <c r="B25" s="2" t="s">
        <v>20</v>
      </c>
      <c r="C25" s="2" t="s">
        <v>21</v>
      </c>
      <c r="D25" s="2" t="s">
        <v>22</v>
      </c>
      <c r="E25" s="2" t="s">
        <v>23</v>
      </c>
      <c r="F25" s="2" t="s">
        <v>23</v>
      </c>
      <c r="G25" s="3" t="s">
        <v>24</v>
      </c>
      <c r="H25" s="4" t="s">
        <v>25</v>
      </c>
      <c r="I25" s="18" t="s">
        <v>26</v>
      </c>
      <c r="J25" s="3" t="s">
        <v>27</v>
      </c>
    </row>
    <row r="26" s="1" customFormat="1" ht="16.5" customHeight="1" spans="1:10">
      <c r="A26" s="5" t="s">
        <v>64</v>
      </c>
      <c r="B26" s="6" t="s">
        <v>28</v>
      </c>
      <c r="C26" s="6" t="s">
        <v>29</v>
      </c>
      <c r="D26" s="5" t="s">
        <v>85</v>
      </c>
      <c r="E26" s="5" t="s">
        <v>86</v>
      </c>
      <c r="F26" s="6" t="s">
        <v>38</v>
      </c>
      <c r="G26" s="7">
        <v>5</v>
      </c>
      <c r="H26" s="8">
        <v>0.1327</v>
      </c>
      <c r="I26" s="19">
        <f t="shared" ref="I26:I39" si="1">H26*G26</f>
        <v>0.6635</v>
      </c>
      <c r="J26" s="14">
        <v>45307</v>
      </c>
    </row>
    <row r="27" s="1" customFormat="1" ht="16.5" customHeight="1" spans="1:10">
      <c r="A27" s="9" t="s">
        <v>64</v>
      </c>
      <c r="B27" s="10" t="s">
        <v>28</v>
      </c>
      <c r="C27" s="10" t="s">
        <v>29</v>
      </c>
      <c r="D27" s="9" t="s">
        <v>87</v>
      </c>
      <c r="E27" s="9" t="s">
        <v>88</v>
      </c>
      <c r="F27" s="10" t="s">
        <v>89</v>
      </c>
      <c r="G27" s="11">
        <v>1</v>
      </c>
      <c r="H27" s="12">
        <v>2.3894</v>
      </c>
      <c r="I27" s="19">
        <f t="shared" si="1"/>
        <v>2.3894</v>
      </c>
      <c r="J27" s="15">
        <v>45307</v>
      </c>
    </row>
    <row r="28" s="1" customFormat="1" ht="16.5" customHeight="1" spans="1:10">
      <c r="A28" s="5" t="s">
        <v>64</v>
      </c>
      <c r="B28" s="6" t="s">
        <v>28</v>
      </c>
      <c r="C28" s="6" t="s">
        <v>29</v>
      </c>
      <c r="D28" s="5" t="s">
        <v>90</v>
      </c>
      <c r="E28" s="5" t="s">
        <v>91</v>
      </c>
      <c r="F28" s="6" t="s">
        <v>92</v>
      </c>
      <c r="G28" s="7">
        <v>1</v>
      </c>
      <c r="H28" s="8">
        <v>0.73</v>
      </c>
      <c r="I28" s="19">
        <f t="shared" si="1"/>
        <v>0.73</v>
      </c>
      <c r="J28" s="14">
        <v>45307</v>
      </c>
    </row>
    <row r="29" s="1" customFormat="1" ht="16.5" customHeight="1" spans="1:10">
      <c r="A29" s="9" t="s">
        <v>64</v>
      </c>
      <c r="B29" s="10" t="s">
        <v>28</v>
      </c>
      <c r="C29" s="10" t="s">
        <v>29</v>
      </c>
      <c r="D29" s="9" t="s">
        <v>93</v>
      </c>
      <c r="E29" s="9" t="s">
        <v>94</v>
      </c>
      <c r="F29" s="10" t="s">
        <v>95</v>
      </c>
      <c r="G29" s="11">
        <v>1</v>
      </c>
      <c r="H29" s="12">
        <v>0.72</v>
      </c>
      <c r="I29" s="19">
        <f t="shared" si="1"/>
        <v>0.72</v>
      </c>
      <c r="J29" s="15">
        <v>45307</v>
      </c>
    </row>
    <row r="30" s="1" customFormat="1" ht="16.5" customHeight="1" spans="1:10">
      <c r="A30" s="5" t="s">
        <v>64</v>
      </c>
      <c r="B30" s="6" t="s">
        <v>28</v>
      </c>
      <c r="C30" s="6" t="s">
        <v>29</v>
      </c>
      <c r="D30" s="5" t="s">
        <v>96</v>
      </c>
      <c r="E30" s="5" t="s">
        <v>97</v>
      </c>
      <c r="F30" s="6" t="s">
        <v>98</v>
      </c>
      <c r="G30" s="7">
        <v>1</v>
      </c>
      <c r="H30" s="8">
        <v>0.74</v>
      </c>
      <c r="I30" s="19">
        <f t="shared" si="1"/>
        <v>0.74</v>
      </c>
      <c r="J30" s="14">
        <v>45307</v>
      </c>
    </row>
    <row r="31" s="1" customFormat="1" ht="16.5" customHeight="1" spans="1:10">
      <c r="A31" s="9" t="s">
        <v>64</v>
      </c>
      <c r="B31" s="10" t="s">
        <v>28</v>
      </c>
      <c r="C31" s="10" t="s">
        <v>29</v>
      </c>
      <c r="D31" s="9" t="s">
        <v>99</v>
      </c>
      <c r="E31" s="9" t="s">
        <v>100</v>
      </c>
      <c r="F31" s="10" t="s">
        <v>38</v>
      </c>
      <c r="G31" s="11">
        <v>1</v>
      </c>
      <c r="H31" s="12">
        <v>4.05</v>
      </c>
      <c r="I31" s="19">
        <f t="shared" si="1"/>
        <v>4.05</v>
      </c>
      <c r="J31" s="15">
        <v>45307</v>
      </c>
    </row>
    <row r="32" s="1" customFormat="1" ht="16.5" customHeight="1" spans="1:10">
      <c r="A32" s="5" t="s">
        <v>64</v>
      </c>
      <c r="B32" s="6" t="s">
        <v>28</v>
      </c>
      <c r="C32" s="6" t="s">
        <v>29</v>
      </c>
      <c r="D32" s="5" t="s">
        <v>101</v>
      </c>
      <c r="E32" s="5" t="s">
        <v>102</v>
      </c>
      <c r="F32" s="6" t="s">
        <v>38</v>
      </c>
      <c r="G32" s="7">
        <v>1</v>
      </c>
      <c r="H32" s="8">
        <v>1.14</v>
      </c>
      <c r="I32" s="19">
        <f t="shared" si="1"/>
        <v>1.14</v>
      </c>
      <c r="J32" s="14">
        <v>45307</v>
      </c>
    </row>
    <row r="33" s="1" customFormat="1" ht="16.5" customHeight="1" spans="1:10">
      <c r="A33" s="9" t="s">
        <v>64</v>
      </c>
      <c r="B33" s="10" t="s">
        <v>28</v>
      </c>
      <c r="C33" s="10" t="s">
        <v>29</v>
      </c>
      <c r="D33" s="9" t="s">
        <v>103</v>
      </c>
      <c r="E33" s="9" t="s">
        <v>104</v>
      </c>
      <c r="F33" s="10" t="s">
        <v>105</v>
      </c>
      <c r="G33" s="11">
        <v>1</v>
      </c>
      <c r="H33" s="12">
        <v>0.31</v>
      </c>
      <c r="I33" s="19">
        <f t="shared" si="1"/>
        <v>0.31</v>
      </c>
      <c r="J33" s="15">
        <v>45307</v>
      </c>
    </row>
    <row r="34" s="1" customFormat="1" ht="16.5" customHeight="1" spans="1:10">
      <c r="A34" s="5" t="s">
        <v>64</v>
      </c>
      <c r="B34" s="6" t="s">
        <v>28</v>
      </c>
      <c r="C34" s="6" t="s">
        <v>29</v>
      </c>
      <c r="D34" s="5" t="s">
        <v>106</v>
      </c>
      <c r="E34" s="5" t="s">
        <v>107</v>
      </c>
      <c r="F34" s="6" t="s">
        <v>38</v>
      </c>
      <c r="G34" s="7">
        <v>1</v>
      </c>
      <c r="H34" s="8">
        <v>0.26</v>
      </c>
      <c r="I34" s="19">
        <f t="shared" si="1"/>
        <v>0.26</v>
      </c>
      <c r="J34" s="14">
        <v>45307</v>
      </c>
    </row>
    <row r="35" s="1" customFormat="1" ht="16.5" customHeight="1" spans="1:10">
      <c r="A35" s="9" t="s">
        <v>64</v>
      </c>
      <c r="B35" s="10" t="s">
        <v>28</v>
      </c>
      <c r="C35" s="10" t="s">
        <v>29</v>
      </c>
      <c r="D35" s="9" t="s">
        <v>108</v>
      </c>
      <c r="E35" s="9" t="s">
        <v>109</v>
      </c>
      <c r="F35" s="10" t="s">
        <v>38</v>
      </c>
      <c r="G35" s="11">
        <v>1</v>
      </c>
      <c r="H35" s="12">
        <v>0.22</v>
      </c>
      <c r="I35" s="19">
        <f t="shared" si="1"/>
        <v>0.22</v>
      </c>
      <c r="J35" s="15">
        <v>45307</v>
      </c>
    </row>
    <row r="36" s="1" customFormat="1" ht="16.5" customHeight="1" spans="1:10">
      <c r="A36" s="5" t="s">
        <v>64</v>
      </c>
      <c r="B36" s="6" t="s">
        <v>28</v>
      </c>
      <c r="C36" s="6" t="s">
        <v>29</v>
      </c>
      <c r="D36" s="5" t="s">
        <v>110</v>
      </c>
      <c r="E36" s="5" t="s">
        <v>111</v>
      </c>
      <c r="F36" s="6" t="s">
        <v>38</v>
      </c>
      <c r="G36" s="7">
        <v>2</v>
      </c>
      <c r="H36" s="8">
        <v>0.15</v>
      </c>
      <c r="I36" s="19">
        <f t="shared" si="1"/>
        <v>0.3</v>
      </c>
      <c r="J36" s="14">
        <v>45307</v>
      </c>
    </row>
    <row r="37" s="1" customFormat="1" ht="16.5" customHeight="1" spans="1:10">
      <c r="A37" s="9" t="s">
        <v>64</v>
      </c>
      <c r="B37" s="10" t="s">
        <v>28</v>
      </c>
      <c r="C37" s="10" t="s">
        <v>29</v>
      </c>
      <c r="D37" s="9" t="s">
        <v>112</v>
      </c>
      <c r="E37" s="9" t="s">
        <v>113</v>
      </c>
      <c r="F37" s="10" t="s">
        <v>114</v>
      </c>
      <c r="G37" s="11">
        <v>2</v>
      </c>
      <c r="H37" s="12">
        <v>2.1947</v>
      </c>
      <c r="I37" s="19">
        <f t="shared" si="1"/>
        <v>4.3894</v>
      </c>
      <c r="J37" s="15">
        <v>45307</v>
      </c>
    </row>
    <row r="38" s="1" customFormat="1" ht="16.5" customHeight="1" spans="1:10">
      <c r="A38" s="5" t="s">
        <v>64</v>
      </c>
      <c r="B38" s="6" t="s">
        <v>28</v>
      </c>
      <c r="C38" s="6" t="s">
        <v>29</v>
      </c>
      <c r="D38" s="5" t="s">
        <v>115</v>
      </c>
      <c r="E38" s="5" t="s">
        <v>116</v>
      </c>
      <c r="F38" s="6" t="s">
        <v>38</v>
      </c>
      <c r="G38" s="7">
        <v>1</v>
      </c>
      <c r="H38" s="8">
        <v>0.8</v>
      </c>
      <c r="I38" s="19">
        <f t="shared" si="1"/>
        <v>0.8</v>
      </c>
      <c r="J38" s="14">
        <v>45307</v>
      </c>
    </row>
    <row r="39" s="1" customFormat="1" ht="16.5" customHeight="1" spans="1:10">
      <c r="A39" s="9" t="s">
        <v>64</v>
      </c>
      <c r="B39" s="10" t="s">
        <v>28</v>
      </c>
      <c r="C39" s="10" t="s">
        <v>29</v>
      </c>
      <c r="D39" s="9" t="s">
        <v>117</v>
      </c>
      <c r="E39" s="9" t="s">
        <v>118</v>
      </c>
      <c r="F39" s="10" t="s">
        <v>119</v>
      </c>
      <c r="G39" s="11">
        <v>4</v>
      </c>
      <c r="H39" s="12">
        <v>0.708</v>
      </c>
      <c r="I39" s="19">
        <f t="shared" si="1"/>
        <v>2.832</v>
      </c>
      <c r="J39" s="15">
        <v>45307</v>
      </c>
    </row>
    <row r="40" spans="9:9">
      <c r="I40" s="17">
        <f>SUM(I26:I39)</f>
        <v>19.5443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D2" sqref="D2"/>
    </sheetView>
  </sheetViews>
  <sheetFormatPr defaultColWidth="9" defaultRowHeight="14" outlineLevelRow="6"/>
  <cols>
    <col min="1" max="1" width="10.4545454545455" customWidth="1"/>
    <col min="5" max="5" width="21.3636363636364" customWidth="1"/>
  </cols>
  <sheetData>
    <row r="1" s="1" customFormat="1" ht="12.5" spans="1:10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23</v>
      </c>
      <c r="G1" s="3" t="s">
        <v>24</v>
      </c>
      <c r="H1" s="4" t="s">
        <v>25</v>
      </c>
      <c r="I1" s="4" t="s">
        <v>26</v>
      </c>
      <c r="J1" s="3" t="s">
        <v>27</v>
      </c>
    </row>
    <row r="2" s="1" customFormat="1" ht="16.5" customHeight="1" spans="1:10">
      <c r="A2" s="5" t="s">
        <v>7</v>
      </c>
      <c r="B2" s="6" t="s">
        <v>28</v>
      </c>
      <c r="C2" s="6" t="s">
        <v>29</v>
      </c>
      <c r="D2" s="5" t="s">
        <v>120</v>
      </c>
      <c r="E2" s="5" t="s">
        <v>121</v>
      </c>
      <c r="F2" s="6" t="s">
        <v>38</v>
      </c>
      <c r="G2" s="7">
        <v>2</v>
      </c>
      <c r="H2" s="16">
        <v>0.5</v>
      </c>
      <c r="I2" s="13">
        <f t="shared" ref="I2:I6" si="0">H2*G2</f>
        <v>1</v>
      </c>
      <c r="J2" s="14">
        <v>45096</v>
      </c>
    </row>
    <row r="3" s="1" customFormat="1" ht="16.5" customHeight="1" spans="1:10">
      <c r="A3" s="9" t="s">
        <v>7</v>
      </c>
      <c r="B3" s="10" t="s">
        <v>28</v>
      </c>
      <c r="C3" s="10" t="s">
        <v>29</v>
      </c>
      <c r="D3" s="9" t="s">
        <v>122</v>
      </c>
      <c r="E3" s="9" t="s">
        <v>123</v>
      </c>
      <c r="F3" s="10" t="s">
        <v>124</v>
      </c>
      <c r="G3" s="11">
        <v>1</v>
      </c>
      <c r="H3" s="12">
        <v>4.25</v>
      </c>
      <c r="I3" s="13">
        <f t="shared" si="0"/>
        <v>4.25</v>
      </c>
      <c r="J3" s="15">
        <v>45096</v>
      </c>
    </row>
    <row r="4" s="1" customFormat="1" ht="16.5" customHeight="1" spans="1:10">
      <c r="A4" s="5" t="s">
        <v>7</v>
      </c>
      <c r="B4" s="6" t="s">
        <v>28</v>
      </c>
      <c r="C4" s="6" t="s">
        <v>29</v>
      </c>
      <c r="D4" s="5" t="s">
        <v>125</v>
      </c>
      <c r="E4" s="5" t="s">
        <v>126</v>
      </c>
      <c r="F4" s="6" t="s">
        <v>124</v>
      </c>
      <c r="G4" s="7">
        <v>1</v>
      </c>
      <c r="H4" s="8">
        <v>0.67</v>
      </c>
      <c r="I4" s="13">
        <f t="shared" si="0"/>
        <v>0.67</v>
      </c>
      <c r="J4" s="14">
        <v>45096</v>
      </c>
    </row>
    <row r="5" s="1" customFormat="1" ht="16.5" customHeight="1" spans="1:10">
      <c r="A5" s="9" t="s">
        <v>7</v>
      </c>
      <c r="B5" s="10" t="s">
        <v>28</v>
      </c>
      <c r="C5" s="10" t="s">
        <v>29</v>
      </c>
      <c r="D5" s="9" t="s">
        <v>127</v>
      </c>
      <c r="E5" s="9" t="s">
        <v>128</v>
      </c>
      <c r="F5" s="10" t="s">
        <v>124</v>
      </c>
      <c r="G5" s="11">
        <v>1</v>
      </c>
      <c r="H5" s="12">
        <v>0.61</v>
      </c>
      <c r="I5" s="13">
        <f t="shared" si="0"/>
        <v>0.61</v>
      </c>
      <c r="J5" s="15">
        <v>45096</v>
      </c>
    </row>
    <row r="6" s="1" customFormat="1" ht="16.5" customHeight="1" spans="1:10">
      <c r="A6" s="5" t="s">
        <v>7</v>
      </c>
      <c r="B6" s="6" t="s">
        <v>28</v>
      </c>
      <c r="C6" s="6" t="s">
        <v>29</v>
      </c>
      <c r="D6" s="5" t="s">
        <v>129</v>
      </c>
      <c r="E6" s="5" t="s">
        <v>130</v>
      </c>
      <c r="F6" s="6" t="s">
        <v>38</v>
      </c>
      <c r="G6" s="7">
        <v>1</v>
      </c>
      <c r="H6" s="8">
        <v>1.1</v>
      </c>
      <c r="I6" s="13">
        <f t="shared" si="0"/>
        <v>1.1</v>
      </c>
      <c r="J6" s="14">
        <v>45096</v>
      </c>
    </row>
    <row r="7" spans="9:9">
      <c r="I7">
        <f>SUM(I2:I6)</f>
        <v>7.63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O11" sqref="O11"/>
    </sheetView>
  </sheetViews>
  <sheetFormatPr defaultColWidth="8.72727272727273" defaultRowHeight="14"/>
  <cols>
    <col min="4" max="4" width="10.5454545454545" customWidth="1"/>
  </cols>
  <sheetData>
    <row r="1" s="1" customFormat="1" ht="12.5" spans="1:10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23</v>
      </c>
      <c r="G1" s="3" t="s">
        <v>24</v>
      </c>
      <c r="H1" s="4" t="s">
        <v>25</v>
      </c>
      <c r="I1" s="4" t="s">
        <v>26</v>
      </c>
      <c r="J1" s="3" t="s">
        <v>27</v>
      </c>
    </row>
    <row r="2" s="1" customFormat="1" ht="16.5" customHeight="1" spans="1:10">
      <c r="A2" s="5" t="s">
        <v>9</v>
      </c>
      <c r="B2" s="6" t="s">
        <v>28</v>
      </c>
      <c r="C2" s="6" t="s">
        <v>29</v>
      </c>
      <c r="D2" s="5" t="s">
        <v>131</v>
      </c>
      <c r="E2" s="5" t="s">
        <v>132</v>
      </c>
      <c r="F2" s="6" t="s">
        <v>38</v>
      </c>
      <c r="G2" s="7">
        <v>3</v>
      </c>
      <c r="H2" s="8">
        <v>0.05</v>
      </c>
      <c r="I2" s="13">
        <f t="shared" ref="I2:I7" si="0">H2*G2</f>
        <v>0.15</v>
      </c>
      <c r="J2" s="14">
        <v>45096</v>
      </c>
    </row>
    <row r="3" s="1" customFormat="1" ht="16.5" customHeight="1" spans="1:10">
      <c r="A3" s="9" t="s">
        <v>9</v>
      </c>
      <c r="B3" s="10" t="s">
        <v>28</v>
      </c>
      <c r="C3" s="10" t="s">
        <v>29</v>
      </c>
      <c r="D3" s="9" t="s">
        <v>133</v>
      </c>
      <c r="E3" s="9" t="s">
        <v>134</v>
      </c>
      <c r="F3" s="10" t="s">
        <v>38</v>
      </c>
      <c r="G3" s="11">
        <v>1</v>
      </c>
      <c r="H3" s="12">
        <f>I18</f>
        <v>29.04025</v>
      </c>
      <c r="I3" s="13">
        <f t="shared" si="0"/>
        <v>29.04025</v>
      </c>
      <c r="J3" s="15">
        <v>45481</v>
      </c>
    </row>
    <row r="4" s="1" customFormat="1" ht="16.5" customHeight="1" spans="1:10">
      <c r="A4" s="5" t="s">
        <v>9</v>
      </c>
      <c r="B4" s="6" t="s">
        <v>28</v>
      </c>
      <c r="C4" s="6" t="s">
        <v>29</v>
      </c>
      <c r="D4" s="5" t="s">
        <v>135</v>
      </c>
      <c r="E4" s="5" t="s">
        <v>136</v>
      </c>
      <c r="F4" s="6" t="s">
        <v>38</v>
      </c>
      <c r="G4" s="7">
        <v>1</v>
      </c>
      <c r="H4" s="8">
        <v>0.64</v>
      </c>
      <c r="I4" s="13">
        <f t="shared" si="0"/>
        <v>0.64</v>
      </c>
      <c r="J4" s="14">
        <v>45096</v>
      </c>
    </row>
    <row r="5" s="1" customFormat="1" ht="16.5" customHeight="1" spans="1:10">
      <c r="A5" s="9" t="s">
        <v>9</v>
      </c>
      <c r="B5" s="10" t="s">
        <v>28</v>
      </c>
      <c r="C5" s="10" t="s">
        <v>29</v>
      </c>
      <c r="D5" s="9" t="s">
        <v>137</v>
      </c>
      <c r="E5" s="9" t="s">
        <v>138</v>
      </c>
      <c r="F5" s="10" t="s">
        <v>38</v>
      </c>
      <c r="G5" s="11">
        <v>1</v>
      </c>
      <c r="H5" s="12">
        <v>0.64</v>
      </c>
      <c r="I5" s="13">
        <f t="shared" si="0"/>
        <v>0.64</v>
      </c>
      <c r="J5" s="15">
        <v>45096</v>
      </c>
    </row>
    <row r="6" s="1" customFormat="1" ht="16.5" customHeight="1" spans="1:10">
      <c r="A6" s="5" t="s">
        <v>9</v>
      </c>
      <c r="B6" s="6" t="s">
        <v>28</v>
      </c>
      <c r="C6" s="6" t="s">
        <v>29</v>
      </c>
      <c r="D6" s="5" t="s">
        <v>139</v>
      </c>
      <c r="E6" s="5" t="s">
        <v>140</v>
      </c>
      <c r="F6" s="6" t="s">
        <v>38</v>
      </c>
      <c r="G6" s="7">
        <v>1</v>
      </c>
      <c r="H6" s="12">
        <v>0.64</v>
      </c>
      <c r="I6" s="13">
        <f t="shared" si="0"/>
        <v>0.64</v>
      </c>
      <c r="J6" s="14">
        <v>45096</v>
      </c>
    </row>
    <row r="7" s="1" customFormat="1" ht="16.5" customHeight="1" spans="1:10">
      <c r="A7" s="9" t="s">
        <v>9</v>
      </c>
      <c r="B7" s="10" t="s">
        <v>28</v>
      </c>
      <c r="C7" s="10" t="s">
        <v>29</v>
      </c>
      <c r="D7" s="9" t="s">
        <v>141</v>
      </c>
      <c r="E7" s="9" t="s">
        <v>142</v>
      </c>
      <c r="F7" s="10" t="s">
        <v>38</v>
      </c>
      <c r="G7" s="11">
        <v>1</v>
      </c>
      <c r="H7" s="12">
        <v>0.73</v>
      </c>
      <c r="I7" s="13">
        <f t="shared" si="0"/>
        <v>0.73</v>
      </c>
      <c r="J7" s="15">
        <v>45096</v>
      </c>
    </row>
    <row r="8" spans="9:9">
      <c r="I8">
        <f>SUM(I2:I7)</f>
        <v>31.84025</v>
      </c>
    </row>
    <row r="10" s="1" customFormat="1" ht="12.5" spans="1:10">
      <c r="A10" s="2" t="s">
        <v>19</v>
      </c>
      <c r="B10" s="2" t="s">
        <v>20</v>
      </c>
      <c r="C10" s="2" t="s">
        <v>21</v>
      </c>
      <c r="D10" s="2" t="s">
        <v>22</v>
      </c>
      <c r="E10" s="2" t="s">
        <v>23</v>
      </c>
      <c r="F10" s="2" t="s">
        <v>23</v>
      </c>
      <c r="G10" s="3" t="s">
        <v>24</v>
      </c>
      <c r="H10" s="4" t="s">
        <v>25</v>
      </c>
      <c r="I10" s="4" t="s">
        <v>26</v>
      </c>
      <c r="J10" s="3" t="s">
        <v>27</v>
      </c>
    </row>
    <row r="11" s="1" customFormat="1" ht="16.5" customHeight="1" spans="1:10">
      <c r="A11" s="5" t="s">
        <v>133</v>
      </c>
      <c r="B11" s="6" t="s">
        <v>28</v>
      </c>
      <c r="C11" s="6" t="s">
        <v>29</v>
      </c>
      <c r="D11" s="5" t="s">
        <v>143</v>
      </c>
      <c r="E11" s="5" t="s">
        <v>144</v>
      </c>
      <c r="F11" s="6" t="s">
        <v>145</v>
      </c>
      <c r="G11" s="7">
        <v>1</v>
      </c>
      <c r="H11" s="8">
        <v>0.05</v>
      </c>
      <c r="I11" s="13">
        <f t="shared" ref="I11:I17" si="1">H11*G11</f>
        <v>0.05</v>
      </c>
      <c r="J11" s="14">
        <v>45196</v>
      </c>
    </row>
    <row r="12" s="1" customFormat="1" ht="16.5" customHeight="1" spans="1:10">
      <c r="A12" s="9" t="s">
        <v>133</v>
      </c>
      <c r="B12" s="10" t="s">
        <v>28</v>
      </c>
      <c r="C12" s="10" t="s">
        <v>29</v>
      </c>
      <c r="D12" s="9" t="s">
        <v>146</v>
      </c>
      <c r="E12" s="9" t="s">
        <v>132</v>
      </c>
      <c r="F12" s="10" t="s">
        <v>147</v>
      </c>
      <c r="G12" s="11">
        <v>2</v>
      </c>
      <c r="H12" s="12">
        <v>0.05</v>
      </c>
      <c r="I12" s="13">
        <f t="shared" si="1"/>
        <v>0.1</v>
      </c>
      <c r="J12" s="15">
        <v>45196</v>
      </c>
    </row>
    <row r="13" s="1" customFormat="1" ht="16.5" customHeight="1" spans="1:10">
      <c r="A13" s="5" t="s">
        <v>133</v>
      </c>
      <c r="B13" s="6" t="s">
        <v>28</v>
      </c>
      <c r="C13" s="6" t="s">
        <v>29</v>
      </c>
      <c r="D13" s="5" t="s">
        <v>148</v>
      </c>
      <c r="E13" s="5" t="s">
        <v>149</v>
      </c>
      <c r="F13" s="6" t="s">
        <v>38</v>
      </c>
      <c r="G13" s="7">
        <v>1</v>
      </c>
      <c r="H13" s="8">
        <v>0.6346</v>
      </c>
      <c r="I13" s="13">
        <f t="shared" si="1"/>
        <v>0.6346</v>
      </c>
      <c r="J13" s="14">
        <v>45196</v>
      </c>
    </row>
    <row r="14" s="1" customFormat="1" ht="16.5" customHeight="1" spans="1:10">
      <c r="A14" s="9" t="s">
        <v>133</v>
      </c>
      <c r="B14" s="10" t="s">
        <v>28</v>
      </c>
      <c r="C14" s="10" t="s">
        <v>29</v>
      </c>
      <c r="D14" s="9" t="s">
        <v>150</v>
      </c>
      <c r="E14" s="9" t="s">
        <v>151</v>
      </c>
      <c r="F14" s="10" t="s">
        <v>38</v>
      </c>
      <c r="G14" s="11">
        <v>8</v>
      </c>
      <c r="H14" s="12">
        <v>0.2</v>
      </c>
      <c r="I14" s="13">
        <f t="shared" si="1"/>
        <v>1.6</v>
      </c>
      <c r="J14" s="15">
        <v>45196</v>
      </c>
    </row>
    <row r="15" s="1" customFormat="1" ht="16.5" customHeight="1" spans="1:10">
      <c r="A15" s="5" t="s">
        <v>133</v>
      </c>
      <c r="B15" s="6" t="s">
        <v>28</v>
      </c>
      <c r="C15" s="6" t="s">
        <v>29</v>
      </c>
      <c r="D15" s="5" t="s">
        <v>152</v>
      </c>
      <c r="E15" s="5" t="s">
        <v>153</v>
      </c>
      <c r="F15" s="6" t="s">
        <v>38</v>
      </c>
      <c r="G15" s="7">
        <v>3</v>
      </c>
      <c r="H15" s="8">
        <f>I35</f>
        <v>8.6448</v>
      </c>
      <c r="I15" s="13">
        <f t="shared" si="1"/>
        <v>25.9344</v>
      </c>
      <c r="J15" s="14">
        <v>45196</v>
      </c>
    </row>
    <row r="16" s="1" customFormat="1" ht="16.5" customHeight="1" spans="1:10">
      <c r="A16" s="9" t="s">
        <v>133</v>
      </c>
      <c r="B16" s="10" t="s">
        <v>28</v>
      </c>
      <c r="C16" s="10" t="s">
        <v>29</v>
      </c>
      <c r="D16" s="9" t="s">
        <v>154</v>
      </c>
      <c r="E16" s="9" t="s">
        <v>155</v>
      </c>
      <c r="F16" s="10" t="s">
        <v>38</v>
      </c>
      <c r="G16" s="11">
        <v>1</v>
      </c>
      <c r="H16" s="12">
        <v>0.5</v>
      </c>
      <c r="I16" s="13">
        <f t="shared" si="1"/>
        <v>0.5</v>
      </c>
      <c r="J16" s="15">
        <v>45261</v>
      </c>
    </row>
    <row r="17" s="1" customFormat="1" ht="16.5" customHeight="1" spans="1:10">
      <c r="A17" s="5" t="s">
        <v>133</v>
      </c>
      <c r="B17" s="6" t="s">
        <v>28</v>
      </c>
      <c r="C17" s="6" t="s">
        <v>29</v>
      </c>
      <c r="D17" s="5" t="s">
        <v>156</v>
      </c>
      <c r="E17" s="5" t="s">
        <v>157</v>
      </c>
      <c r="F17" s="6" t="s">
        <v>158</v>
      </c>
      <c r="G17" s="7">
        <v>5</v>
      </c>
      <c r="H17" s="8">
        <v>0.04425</v>
      </c>
      <c r="I17" s="13">
        <f t="shared" si="1"/>
        <v>0.22125</v>
      </c>
      <c r="J17" s="14">
        <v>45383</v>
      </c>
    </row>
    <row r="18" spans="9:9">
      <c r="I18">
        <f>SUM(I11:I17)</f>
        <v>29.04025</v>
      </c>
    </row>
    <row r="20" s="1" customFormat="1" ht="12.5" spans="1:10">
      <c r="A20" s="2" t="s">
        <v>19</v>
      </c>
      <c r="B20" s="2" t="s">
        <v>20</v>
      </c>
      <c r="C20" s="2" t="s">
        <v>21</v>
      </c>
      <c r="D20" s="2" t="s">
        <v>22</v>
      </c>
      <c r="E20" s="2" t="s">
        <v>23</v>
      </c>
      <c r="F20" s="2" t="s">
        <v>23</v>
      </c>
      <c r="G20" s="3" t="s">
        <v>24</v>
      </c>
      <c r="H20" s="4" t="s">
        <v>25</v>
      </c>
      <c r="I20" s="4" t="s">
        <v>26</v>
      </c>
      <c r="J20" s="3" t="s">
        <v>27</v>
      </c>
    </row>
    <row r="21" s="1" customFormat="1" ht="16.5" customHeight="1" spans="1:10">
      <c r="A21" s="5" t="s">
        <v>152</v>
      </c>
      <c r="B21" s="6" t="s">
        <v>28</v>
      </c>
      <c r="C21" s="6" t="s">
        <v>29</v>
      </c>
      <c r="D21" s="5" t="s">
        <v>143</v>
      </c>
      <c r="E21" s="5" t="s">
        <v>144</v>
      </c>
      <c r="F21" s="6" t="s">
        <v>145</v>
      </c>
      <c r="G21" s="7">
        <v>2</v>
      </c>
      <c r="H21" s="8">
        <v>0.05</v>
      </c>
      <c r="I21" s="13">
        <f t="shared" ref="I21:I34" si="2">H21*G21</f>
        <v>0.1</v>
      </c>
      <c r="J21" s="14">
        <v>44866</v>
      </c>
    </row>
    <row r="22" s="1" customFormat="1" ht="16.5" customHeight="1" spans="1:10">
      <c r="A22" s="9" t="s">
        <v>152</v>
      </c>
      <c r="B22" s="10" t="s">
        <v>28</v>
      </c>
      <c r="C22" s="10" t="s">
        <v>29</v>
      </c>
      <c r="D22" s="9" t="s">
        <v>159</v>
      </c>
      <c r="E22" s="9" t="s">
        <v>160</v>
      </c>
      <c r="F22" s="10" t="s">
        <v>161</v>
      </c>
      <c r="G22" s="11">
        <v>4</v>
      </c>
      <c r="H22" s="12">
        <v>0.1196</v>
      </c>
      <c r="I22" s="13">
        <f t="shared" si="2"/>
        <v>0.4784</v>
      </c>
      <c r="J22" s="15">
        <v>44866</v>
      </c>
    </row>
    <row r="23" s="1" customFormat="1" ht="16.5" customHeight="1" spans="1:10">
      <c r="A23" s="5" t="s">
        <v>152</v>
      </c>
      <c r="B23" s="6" t="s">
        <v>28</v>
      </c>
      <c r="C23" s="6" t="s">
        <v>29</v>
      </c>
      <c r="D23" s="5" t="s">
        <v>162</v>
      </c>
      <c r="E23" s="5" t="s">
        <v>163</v>
      </c>
      <c r="F23" s="6" t="s">
        <v>38</v>
      </c>
      <c r="G23" s="7">
        <v>1</v>
      </c>
      <c r="H23" s="8">
        <v>1.7885</v>
      </c>
      <c r="I23" s="13">
        <f t="shared" si="2"/>
        <v>1.7885</v>
      </c>
      <c r="J23" s="14">
        <v>44866</v>
      </c>
    </row>
    <row r="24" s="1" customFormat="1" ht="16.5" customHeight="1" spans="1:10">
      <c r="A24" s="9" t="s">
        <v>152</v>
      </c>
      <c r="B24" s="10" t="s">
        <v>28</v>
      </c>
      <c r="C24" s="10" t="s">
        <v>29</v>
      </c>
      <c r="D24" s="9" t="s">
        <v>164</v>
      </c>
      <c r="E24" s="9" t="s">
        <v>165</v>
      </c>
      <c r="F24" s="10" t="s">
        <v>38</v>
      </c>
      <c r="G24" s="11">
        <v>2</v>
      </c>
      <c r="H24" s="12">
        <v>0.5758</v>
      </c>
      <c r="I24" s="13">
        <f t="shared" si="2"/>
        <v>1.1516</v>
      </c>
      <c r="J24" s="15">
        <v>44866</v>
      </c>
    </row>
    <row r="25" s="1" customFormat="1" ht="16.5" customHeight="1" spans="1:10">
      <c r="A25" s="5" t="s">
        <v>152</v>
      </c>
      <c r="B25" s="6" t="s">
        <v>28</v>
      </c>
      <c r="C25" s="6" t="s">
        <v>29</v>
      </c>
      <c r="D25" s="5" t="s">
        <v>166</v>
      </c>
      <c r="E25" s="5" t="s">
        <v>111</v>
      </c>
      <c r="F25" s="6" t="s">
        <v>38</v>
      </c>
      <c r="G25" s="7">
        <v>1</v>
      </c>
      <c r="H25" s="8">
        <v>0.7228</v>
      </c>
      <c r="I25" s="13">
        <f t="shared" si="2"/>
        <v>0.7228</v>
      </c>
      <c r="J25" s="14">
        <v>44866</v>
      </c>
    </row>
    <row r="26" s="1" customFormat="1" ht="16.5" customHeight="1" spans="1:10">
      <c r="A26" s="9" t="s">
        <v>152</v>
      </c>
      <c r="B26" s="10" t="s">
        <v>28</v>
      </c>
      <c r="C26" s="10" t="s">
        <v>29</v>
      </c>
      <c r="D26" s="9" t="s">
        <v>167</v>
      </c>
      <c r="E26" s="9" t="s">
        <v>168</v>
      </c>
      <c r="F26" s="10" t="s">
        <v>38</v>
      </c>
      <c r="G26" s="11">
        <v>1</v>
      </c>
      <c r="H26" s="12">
        <v>0.19</v>
      </c>
      <c r="I26" s="13">
        <f t="shared" si="2"/>
        <v>0.19</v>
      </c>
      <c r="J26" s="15">
        <v>44866</v>
      </c>
    </row>
    <row r="27" s="1" customFormat="1" ht="16.5" customHeight="1" spans="1:10">
      <c r="A27" s="5" t="s">
        <v>152</v>
      </c>
      <c r="B27" s="6" t="s">
        <v>28</v>
      </c>
      <c r="C27" s="6" t="s">
        <v>29</v>
      </c>
      <c r="D27" s="5" t="s">
        <v>169</v>
      </c>
      <c r="E27" s="5" t="s">
        <v>170</v>
      </c>
      <c r="F27" s="6" t="s">
        <v>38</v>
      </c>
      <c r="G27" s="7">
        <v>1</v>
      </c>
      <c r="H27" s="8">
        <v>0.5839</v>
      </c>
      <c r="I27" s="13">
        <f t="shared" si="2"/>
        <v>0.5839</v>
      </c>
      <c r="J27" s="14">
        <v>44866</v>
      </c>
    </row>
    <row r="28" s="1" customFormat="1" ht="16.5" customHeight="1" spans="1:10">
      <c r="A28" s="9" t="s">
        <v>152</v>
      </c>
      <c r="B28" s="10" t="s">
        <v>28</v>
      </c>
      <c r="C28" s="10" t="s">
        <v>29</v>
      </c>
      <c r="D28" s="9" t="s">
        <v>171</v>
      </c>
      <c r="E28" s="9" t="s">
        <v>172</v>
      </c>
      <c r="F28" s="10" t="s">
        <v>38</v>
      </c>
      <c r="G28" s="11">
        <v>1</v>
      </c>
      <c r="H28" s="12">
        <v>0.5839</v>
      </c>
      <c r="I28" s="13">
        <f t="shared" si="2"/>
        <v>0.5839</v>
      </c>
      <c r="J28" s="15">
        <v>44866</v>
      </c>
    </row>
    <row r="29" s="1" customFormat="1" ht="16.5" customHeight="1" spans="1:10">
      <c r="A29" s="5" t="s">
        <v>152</v>
      </c>
      <c r="B29" s="6" t="s">
        <v>28</v>
      </c>
      <c r="C29" s="6" t="s">
        <v>29</v>
      </c>
      <c r="D29" s="5" t="s">
        <v>173</v>
      </c>
      <c r="E29" s="5" t="s">
        <v>174</v>
      </c>
      <c r="F29" s="6" t="s">
        <v>38</v>
      </c>
      <c r="G29" s="7">
        <v>4</v>
      </c>
      <c r="H29" s="8">
        <v>0.5268</v>
      </c>
      <c r="I29" s="13">
        <f t="shared" si="2"/>
        <v>2.1072</v>
      </c>
      <c r="J29" s="14">
        <v>44866</v>
      </c>
    </row>
    <row r="30" s="1" customFormat="1" ht="16.5" customHeight="1" spans="1:10">
      <c r="A30" s="9" t="s">
        <v>152</v>
      </c>
      <c r="B30" s="10" t="s">
        <v>28</v>
      </c>
      <c r="C30" s="10" t="s">
        <v>29</v>
      </c>
      <c r="D30" s="9" t="s">
        <v>175</v>
      </c>
      <c r="E30" s="9" t="s">
        <v>176</v>
      </c>
      <c r="F30" s="10" t="s">
        <v>38</v>
      </c>
      <c r="G30" s="11">
        <v>1</v>
      </c>
      <c r="H30" s="12">
        <v>0.0531</v>
      </c>
      <c r="I30" s="13">
        <f t="shared" si="2"/>
        <v>0.0531</v>
      </c>
      <c r="J30" s="15">
        <v>44866</v>
      </c>
    </row>
    <row r="31" s="1" customFormat="1" ht="16.5" customHeight="1" spans="1:10">
      <c r="A31" s="5" t="s">
        <v>152</v>
      </c>
      <c r="B31" s="6" t="s">
        <v>28</v>
      </c>
      <c r="C31" s="6" t="s">
        <v>29</v>
      </c>
      <c r="D31" s="5" t="s">
        <v>177</v>
      </c>
      <c r="E31" s="5" t="s">
        <v>178</v>
      </c>
      <c r="F31" s="6" t="s">
        <v>179</v>
      </c>
      <c r="G31" s="7">
        <v>2</v>
      </c>
      <c r="H31" s="8">
        <v>0.12</v>
      </c>
      <c r="I31" s="13">
        <f t="shared" si="2"/>
        <v>0.24</v>
      </c>
      <c r="J31" s="14">
        <v>44866</v>
      </c>
    </row>
    <row r="32" s="1" customFormat="1" ht="16.5" customHeight="1" spans="1:10">
      <c r="A32" s="9" t="s">
        <v>152</v>
      </c>
      <c r="B32" s="10" t="s">
        <v>28</v>
      </c>
      <c r="C32" s="10" t="s">
        <v>29</v>
      </c>
      <c r="D32" s="9" t="s">
        <v>180</v>
      </c>
      <c r="E32" s="9" t="s">
        <v>181</v>
      </c>
      <c r="F32" s="10" t="s">
        <v>182</v>
      </c>
      <c r="G32" s="11">
        <v>1</v>
      </c>
      <c r="H32" s="12">
        <v>0.12</v>
      </c>
      <c r="I32" s="13">
        <f t="shared" si="2"/>
        <v>0.12</v>
      </c>
      <c r="J32" s="15">
        <v>44866</v>
      </c>
    </row>
    <row r="33" s="1" customFormat="1" ht="16.5" customHeight="1" spans="1:10">
      <c r="A33" s="5" t="s">
        <v>152</v>
      </c>
      <c r="B33" s="6" t="s">
        <v>28</v>
      </c>
      <c r="C33" s="6" t="s">
        <v>29</v>
      </c>
      <c r="D33" s="5" t="s">
        <v>183</v>
      </c>
      <c r="E33" s="5" t="s">
        <v>184</v>
      </c>
      <c r="F33" s="6" t="s">
        <v>38</v>
      </c>
      <c r="G33" s="7">
        <v>2</v>
      </c>
      <c r="H33" s="8">
        <v>0.2</v>
      </c>
      <c r="I33" s="13">
        <f t="shared" si="2"/>
        <v>0.4</v>
      </c>
      <c r="J33" s="14">
        <v>44866</v>
      </c>
    </row>
    <row r="34" s="1" customFormat="1" ht="16.5" customHeight="1" spans="1:10">
      <c r="A34" s="9" t="s">
        <v>152</v>
      </c>
      <c r="B34" s="10" t="s">
        <v>28</v>
      </c>
      <c r="C34" s="10" t="s">
        <v>29</v>
      </c>
      <c r="D34" s="9" t="s">
        <v>185</v>
      </c>
      <c r="E34" s="9" t="s">
        <v>186</v>
      </c>
      <c r="F34" s="10" t="s">
        <v>187</v>
      </c>
      <c r="G34" s="11">
        <v>2</v>
      </c>
      <c r="H34" s="12">
        <v>0.0627</v>
      </c>
      <c r="I34" s="13">
        <f t="shared" si="2"/>
        <v>0.1254</v>
      </c>
      <c r="J34" s="15">
        <v>44866</v>
      </c>
    </row>
    <row r="35" spans="9:9">
      <c r="I35">
        <f>SUM(I21:I34)</f>
        <v>8.6448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J33" sqref="J33"/>
    </sheetView>
  </sheetViews>
  <sheetFormatPr defaultColWidth="8.72727272727273" defaultRowHeight="14"/>
  <cols>
    <col min="1" max="1" width="10.5454545454545" customWidth="1"/>
    <col min="4" max="4" width="10.5454545454545" customWidth="1"/>
    <col min="5" max="5" width="16.9090909090909" customWidth="1"/>
  </cols>
  <sheetData>
    <row r="1" s="1" customFormat="1" ht="12.5" spans="1:10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23</v>
      </c>
      <c r="G1" s="3" t="s">
        <v>24</v>
      </c>
      <c r="H1" s="4" t="s">
        <v>25</v>
      </c>
      <c r="I1" s="4" t="s">
        <v>26</v>
      </c>
      <c r="J1" s="3" t="s">
        <v>27</v>
      </c>
    </row>
    <row r="2" s="1" customFormat="1" ht="16.5" customHeight="1" spans="1:10">
      <c r="A2" s="5" t="s">
        <v>11</v>
      </c>
      <c r="B2" s="6" t="s">
        <v>28</v>
      </c>
      <c r="C2" s="6" t="s">
        <v>29</v>
      </c>
      <c r="D2" s="5" t="s">
        <v>188</v>
      </c>
      <c r="E2" s="5" t="s">
        <v>189</v>
      </c>
      <c r="F2" s="6" t="s">
        <v>38</v>
      </c>
      <c r="G2" s="7">
        <v>0.1</v>
      </c>
      <c r="H2" s="8">
        <v>4.1593</v>
      </c>
      <c r="I2" s="13">
        <f t="shared" ref="I2:I17" si="0">H2*G2</f>
        <v>0.41593</v>
      </c>
      <c r="J2" s="14">
        <v>45475</v>
      </c>
    </row>
    <row r="3" s="1" customFormat="1" ht="16.5" customHeight="1" spans="1:10">
      <c r="A3" s="9" t="s">
        <v>11</v>
      </c>
      <c r="B3" s="10" t="s">
        <v>28</v>
      </c>
      <c r="C3" s="10" t="s">
        <v>29</v>
      </c>
      <c r="D3" s="9" t="s">
        <v>131</v>
      </c>
      <c r="E3" s="9" t="s">
        <v>132</v>
      </c>
      <c r="F3" s="10" t="s">
        <v>38</v>
      </c>
      <c r="G3" s="11">
        <v>2</v>
      </c>
      <c r="H3" s="12">
        <v>0.05</v>
      </c>
      <c r="I3" s="13">
        <f t="shared" si="0"/>
        <v>0.1</v>
      </c>
      <c r="J3" s="15">
        <v>45475</v>
      </c>
    </row>
    <row r="4" s="1" customFormat="1" ht="16.5" customHeight="1" spans="1:10">
      <c r="A4" s="5" t="s">
        <v>11</v>
      </c>
      <c r="B4" s="6" t="s">
        <v>28</v>
      </c>
      <c r="C4" s="6" t="s">
        <v>29</v>
      </c>
      <c r="D4" s="5" t="s">
        <v>36</v>
      </c>
      <c r="E4" s="5" t="s">
        <v>37</v>
      </c>
      <c r="F4" s="6" t="s">
        <v>38</v>
      </c>
      <c r="G4" s="7">
        <v>0.27</v>
      </c>
      <c r="H4" s="8">
        <v>0.589</v>
      </c>
      <c r="I4" s="13">
        <f t="shared" si="0"/>
        <v>0.15903</v>
      </c>
      <c r="J4" s="14">
        <v>45475</v>
      </c>
    </row>
    <row r="5" s="1" customFormat="1" ht="16.5" customHeight="1" spans="1:10">
      <c r="A5" s="9" t="s">
        <v>11</v>
      </c>
      <c r="B5" s="10" t="s">
        <v>28</v>
      </c>
      <c r="C5" s="10" t="s">
        <v>29</v>
      </c>
      <c r="D5" s="9" t="s">
        <v>39</v>
      </c>
      <c r="E5" s="9" t="s">
        <v>40</v>
      </c>
      <c r="F5" s="10" t="s">
        <v>38</v>
      </c>
      <c r="G5" s="11">
        <v>0.9</v>
      </c>
      <c r="H5" s="12">
        <v>0.2831858407</v>
      </c>
      <c r="I5" s="13">
        <f t="shared" si="0"/>
        <v>0.25486725663</v>
      </c>
      <c r="J5" s="15">
        <v>45475</v>
      </c>
    </row>
    <row r="6" s="1" customFormat="1" ht="16.5" customHeight="1" spans="1:10">
      <c r="A6" s="5" t="s">
        <v>11</v>
      </c>
      <c r="B6" s="6" t="s">
        <v>28</v>
      </c>
      <c r="C6" s="6" t="s">
        <v>29</v>
      </c>
      <c r="D6" s="5" t="s">
        <v>44</v>
      </c>
      <c r="E6" s="5" t="s">
        <v>45</v>
      </c>
      <c r="F6" s="6" t="s">
        <v>46</v>
      </c>
      <c r="G6" s="7">
        <v>1</v>
      </c>
      <c r="H6" s="8">
        <v>0.2655</v>
      </c>
      <c r="I6" s="13">
        <f t="shared" si="0"/>
        <v>0.2655</v>
      </c>
      <c r="J6" s="14">
        <v>45096</v>
      </c>
    </row>
    <row r="7" s="1" customFormat="1" ht="16.5" customHeight="1" spans="1:10">
      <c r="A7" s="9" t="s">
        <v>11</v>
      </c>
      <c r="B7" s="10" t="s">
        <v>28</v>
      </c>
      <c r="C7" s="10" t="s">
        <v>29</v>
      </c>
      <c r="D7" s="9" t="s">
        <v>47</v>
      </c>
      <c r="E7" s="9" t="s">
        <v>48</v>
      </c>
      <c r="F7" s="10" t="s">
        <v>49</v>
      </c>
      <c r="G7" s="11">
        <v>4</v>
      </c>
      <c r="H7" s="12">
        <v>0.09</v>
      </c>
      <c r="I7" s="13">
        <f t="shared" si="0"/>
        <v>0.36</v>
      </c>
      <c r="J7" s="15">
        <v>45475</v>
      </c>
    </row>
    <row r="8" s="1" customFormat="1" ht="16.5" customHeight="1" spans="1:10">
      <c r="A8" s="5" t="s">
        <v>11</v>
      </c>
      <c r="B8" s="6" t="s">
        <v>28</v>
      </c>
      <c r="C8" s="6" t="s">
        <v>29</v>
      </c>
      <c r="D8" s="5" t="s">
        <v>190</v>
      </c>
      <c r="E8" s="5" t="s">
        <v>191</v>
      </c>
      <c r="F8" s="6" t="s">
        <v>38</v>
      </c>
      <c r="G8" s="7">
        <v>1</v>
      </c>
      <c r="H8" s="8">
        <v>0.18</v>
      </c>
      <c r="I8" s="13">
        <f t="shared" si="0"/>
        <v>0.18</v>
      </c>
      <c r="J8" s="14">
        <v>45475</v>
      </c>
    </row>
    <row r="9" s="1" customFormat="1" ht="16.5" customHeight="1" spans="1:10">
      <c r="A9" s="9" t="s">
        <v>11</v>
      </c>
      <c r="B9" s="10" t="s">
        <v>28</v>
      </c>
      <c r="C9" s="10" t="s">
        <v>29</v>
      </c>
      <c r="D9" s="9" t="s">
        <v>57</v>
      </c>
      <c r="E9" s="9" t="s">
        <v>58</v>
      </c>
      <c r="F9" s="10" t="s">
        <v>59</v>
      </c>
      <c r="G9" s="11">
        <v>0.35</v>
      </c>
      <c r="H9" s="12">
        <v>1.6814</v>
      </c>
      <c r="I9" s="13">
        <f t="shared" si="0"/>
        <v>0.58849</v>
      </c>
      <c r="J9" s="15">
        <v>45475</v>
      </c>
    </row>
    <row r="10" s="1" customFormat="1" ht="16.5" customHeight="1" spans="1:10">
      <c r="A10" s="5" t="s">
        <v>11</v>
      </c>
      <c r="B10" s="6" t="s">
        <v>28</v>
      </c>
      <c r="C10" s="6" t="s">
        <v>29</v>
      </c>
      <c r="D10" s="5" t="s">
        <v>60</v>
      </c>
      <c r="E10" s="5" t="s">
        <v>61</v>
      </c>
      <c r="F10" s="6" t="s">
        <v>56</v>
      </c>
      <c r="G10" s="7">
        <v>1.12</v>
      </c>
      <c r="H10" s="8">
        <v>1.7257</v>
      </c>
      <c r="I10" s="13">
        <f t="shared" si="0"/>
        <v>1.932784</v>
      </c>
      <c r="J10" s="14">
        <v>45475</v>
      </c>
    </row>
    <row r="11" s="1" customFormat="1" ht="16.5" customHeight="1" spans="1:10">
      <c r="A11" s="9" t="s">
        <v>11</v>
      </c>
      <c r="B11" s="10" t="s">
        <v>28</v>
      </c>
      <c r="C11" s="10" t="s">
        <v>29</v>
      </c>
      <c r="D11" s="9" t="s">
        <v>192</v>
      </c>
      <c r="E11" s="9" t="s">
        <v>193</v>
      </c>
      <c r="F11" s="10" t="s">
        <v>38</v>
      </c>
      <c r="G11" s="11">
        <v>1</v>
      </c>
      <c r="H11" s="12">
        <v>0.18</v>
      </c>
      <c r="I11" s="13">
        <f t="shared" si="0"/>
        <v>0.18</v>
      </c>
      <c r="J11" s="15">
        <v>45475</v>
      </c>
    </row>
    <row r="12" s="1" customFormat="1" ht="16.5" customHeight="1" spans="1:10">
      <c r="A12" s="5" t="s">
        <v>11</v>
      </c>
      <c r="B12" s="6" t="s">
        <v>28</v>
      </c>
      <c r="C12" s="6" t="s">
        <v>29</v>
      </c>
      <c r="D12" s="5" t="s">
        <v>194</v>
      </c>
      <c r="E12" s="5" t="s">
        <v>195</v>
      </c>
      <c r="F12" s="6" t="s">
        <v>38</v>
      </c>
      <c r="G12" s="7">
        <v>1</v>
      </c>
      <c r="H12" s="16">
        <v>0.167893632</v>
      </c>
      <c r="I12" s="13">
        <f t="shared" si="0"/>
        <v>0.167893632</v>
      </c>
      <c r="J12" s="14">
        <v>45475</v>
      </c>
    </row>
    <row r="13" s="1" customFormat="1" ht="16.5" customHeight="1" spans="1:10">
      <c r="A13" s="9" t="s">
        <v>11</v>
      </c>
      <c r="B13" s="10" t="s">
        <v>28</v>
      </c>
      <c r="C13" s="10" t="s">
        <v>29</v>
      </c>
      <c r="D13" s="9" t="s">
        <v>196</v>
      </c>
      <c r="E13" s="9" t="s">
        <v>197</v>
      </c>
      <c r="F13" s="10" t="s">
        <v>38</v>
      </c>
      <c r="G13" s="11">
        <v>1</v>
      </c>
      <c r="H13" s="12">
        <f>I26</f>
        <v>5.7054867256</v>
      </c>
      <c r="I13" s="13">
        <f t="shared" si="0"/>
        <v>5.7054867256</v>
      </c>
      <c r="J13" s="15">
        <v>45475</v>
      </c>
    </row>
    <row r="14" s="1" customFormat="1" ht="16.5" customHeight="1" spans="1:10">
      <c r="A14" s="5" t="s">
        <v>11</v>
      </c>
      <c r="B14" s="6" t="s">
        <v>28</v>
      </c>
      <c r="C14" s="6" t="s">
        <v>29</v>
      </c>
      <c r="D14" s="5" t="s">
        <v>185</v>
      </c>
      <c r="E14" s="5" t="s">
        <v>186</v>
      </c>
      <c r="F14" s="6" t="s">
        <v>187</v>
      </c>
      <c r="G14" s="7">
        <v>1</v>
      </c>
      <c r="H14" s="8">
        <v>0.0627</v>
      </c>
      <c r="I14" s="13">
        <f t="shared" si="0"/>
        <v>0.0627</v>
      </c>
      <c r="J14" s="14">
        <v>45475</v>
      </c>
    </row>
    <row r="15" s="1" customFormat="1" ht="16.5" customHeight="1" spans="1:10">
      <c r="A15" s="9" t="s">
        <v>11</v>
      </c>
      <c r="B15" s="10" t="s">
        <v>28</v>
      </c>
      <c r="C15" s="10" t="s">
        <v>29</v>
      </c>
      <c r="D15" s="9" t="s">
        <v>198</v>
      </c>
      <c r="E15" s="9" t="s">
        <v>199</v>
      </c>
      <c r="F15" s="10" t="s">
        <v>38</v>
      </c>
      <c r="G15" s="11">
        <v>1</v>
      </c>
      <c r="H15" s="12">
        <v>1.28</v>
      </c>
      <c r="I15" s="13">
        <f t="shared" si="0"/>
        <v>1.28</v>
      </c>
      <c r="J15" s="15">
        <v>45096</v>
      </c>
    </row>
    <row r="16" s="1" customFormat="1" ht="16.5" customHeight="1" spans="1:10">
      <c r="A16" s="5" t="s">
        <v>11</v>
      </c>
      <c r="B16" s="6" t="s">
        <v>28</v>
      </c>
      <c r="C16" s="6" t="s">
        <v>29</v>
      </c>
      <c r="D16" s="5" t="s">
        <v>200</v>
      </c>
      <c r="E16" s="5" t="s">
        <v>201</v>
      </c>
      <c r="F16" s="6" t="s">
        <v>38</v>
      </c>
      <c r="G16" s="7">
        <v>1</v>
      </c>
      <c r="H16" s="8">
        <v>0.61</v>
      </c>
      <c r="I16" s="13">
        <f t="shared" si="0"/>
        <v>0.61</v>
      </c>
      <c r="J16" s="14">
        <v>45096</v>
      </c>
    </row>
    <row r="17" s="1" customFormat="1" ht="16.5" customHeight="1" spans="1:10">
      <c r="A17" s="9" t="s">
        <v>11</v>
      </c>
      <c r="B17" s="10" t="s">
        <v>28</v>
      </c>
      <c r="C17" s="10" t="s">
        <v>29</v>
      </c>
      <c r="D17" s="9" t="s">
        <v>202</v>
      </c>
      <c r="E17" s="9" t="s">
        <v>203</v>
      </c>
      <c r="F17" s="10" t="s">
        <v>38</v>
      </c>
      <c r="G17" s="11">
        <v>1</v>
      </c>
      <c r="H17" s="12">
        <v>1.1</v>
      </c>
      <c r="I17" s="13">
        <f t="shared" si="0"/>
        <v>1.1</v>
      </c>
      <c r="J17" s="15">
        <v>45096</v>
      </c>
    </row>
    <row r="18" spans="9:9">
      <c r="I18">
        <f>SUM(I2:I17)</f>
        <v>13.36268161423</v>
      </c>
    </row>
    <row r="20" s="1" customFormat="1" ht="12.5" spans="1:10">
      <c r="A20" s="2" t="s">
        <v>19</v>
      </c>
      <c r="B20" s="2" t="s">
        <v>20</v>
      </c>
      <c r="C20" s="2" t="s">
        <v>21</v>
      </c>
      <c r="D20" s="2" t="s">
        <v>22</v>
      </c>
      <c r="E20" s="2" t="s">
        <v>23</v>
      </c>
      <c r="F20" s="2" t="s">
        <v>23</v>
      </c>
      <c r="G20" s="3" t="s">
        <v>24</v>
      </c>
      <c r="H20" s="4" t="s">
        <v>25</v>
      </c>
      <c r="I20" s="4" t="s">
        <v>26</v>
      </c>
      <c r="J20" s="3" t="s">
        <v>27</v>
      </c>
    </row>
    <row r="21" s="1" customFormat="1" ht="16.5" customHeight="1" spans="1:10">
      <c r="A21" s="5" t="s">
        <v>196</v>
      </c>
      <c r="B21" s="6" t="s">
        <v>28</v>
      </c>
      <c r="C21" s="6" t="s">
        <v>29</v>
      </c>
      <c r="D21" s="5" t="s">
        <v>204</v>
      </c>
      <c r="E21" s="5" t="s">
        <v>205</v>
      </c>
      <c r="F21" s="6" t="s">
        <v>206</v>
      </c>
      <c r="G21" s="7">
        <v>1</v>
      </c>
      <c r="H21" s="8">
        <v>0.05</v>
      </c>
      <c r="I21" s="13">
        <f t="shared" ref="I21:I25" si="1">H21*G21</f>
        <v>0.05</v>
      </c>
      <c r="J21" s="14">
        <v>45300</v>
      </c>
    </row>
    <row r="22" s="1" customFormat="1" ht="16.5" customHeight="1" spans="1:10">
      <c r="A22" s="9" t="s">
        <v>196</v>
      </c>
      <c r="B22" s="10" t="s">
        <v>28</v>
      </c>
      <c r="C22" s="10" t="s">
        <v>29</v>
      </c>
      <c r="D22" s="9" t="s">
        <v>207</v>
      </c>
      <c r="E22" s="9" t="s">
        <v>208</v>
      </c>
      <c r="F22" s="10" t="s">
        <v>38</v>
      </c>
      <c r="G22" s="11">
        <v>1</v>
      </c>
      <c r="H22" s="12">
        <v>0.22</v>
      </c>
      <c r="I22" s="13">
        <f t="shared" si="1"/>
        <v>0.22</v>
      </c>
      <c r="J22" s="15">
        <v>45300</v>
      </c>
    </row>
    <row r="23" s="1" customFormat="1" ht="16.5" customHeight="1" spans="1:10">
      <c r="A23" s="5" t="s">
        <v>196</v>
      </c>
      <c r="B23" s="6" t="s">
        <v>28</v>
      </c>
      <c r="C23" s="6" t="s">
        <v>29</v>
      </c>
      <c r="D23" s="5" t="s">
        <v>209</v>
      </c>
      <c r="E23" s="5" t="s">
        <v>210</v>
      </c>
      <c r="F23" s="6" t="s">
        <v>38</v>
      </c>
      <c r="G23" s="7">
        <v>1</v>
      </c>
      <c r="H23" s="16">
        <v>5</v>
      </c>
      <c r="I23" s="13">
        <f t="shared" si="1"/>
        <v>5</v>
      </c>
      <c r="J23" s="14">
        <v>45471</v>
      </c>
    </row>
    <row r="24" s="1" customFormat="1" ht="16.5" customHeight="1" spans="1:10">
      <c r="A24" s="9" t="s">
        <v>196</v>
      </c>
      <c r="B24" s="10" t="s">
        <v>28</v>
      </c>
      <c r="C24" s="10" t="s">
        <v>29</v>
      </c>
      <c r="D24" s="9" t="s">
        <v>211</v>
      </c>
      <c r="E24" s="9" t="s">
        <v>212</v>
      </c>
      <c r="F24" s="10" t="s">
        <v>38</v>
      </c>
      <c r="G24" s="11">
        <v>1</v>
      </c>
      <c r="H24" s="12">
        <v>0.17</v>
      </c>
      <c r="I24" s="13">
        <f t="shared" si="1"/>
        <v>0.17</v>
      </c>
      <c r="J24" s="15">
        <v>45300</v>
      </c>
    </row>
    <row r="25" s="1" customFormat="1" ht="16.5" customHeight="1" spans="1:10">
      <c r="A25" s="5" t="s">
        <v>196</v>
      </c>
      <c r="B25" s="6" t="s">
        <v>28</v>
      </c>
      <c r="C25" s="6" t="s">
        <v>29</v>
      </c>
      <c r="D25" s="5" t="s">
        <v>213</v>
      </c>
      <c r="E25" s="5" t="s">
        <v>214</v>
      </c>
      <c r="F25" s="6" t="s">
        <v>215</v>
      </c>
      <c r="G25" s="7">
        <v>1</v>
      </c>
      <c r="H25" s="8">
        <v>0.2654867256</v>
      </c>
      <c r="I25" s="13">
        <f t="shared" si="1"/>
        <v>0.2654867256</v>
      </c>
      <c r="J25" s="14">
        <v>45300</v>
      </c>
    </row>
    <row r="26" spans="9:9">
      <c r="I26">
        <f>SUM(I21:I25)</f>
        <v>5.7054867256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L13" sqref="L13"/>
    </sheetView>
  </sheetViews>
  <sheetFormatPr defaultColWidth="8.72727272727273" defaultRowHeight="14" outlineLevelRow="3"/>
  <sheetData>
    <row r="1" s="1" customFormat="1" ht="12.5" spans="1:10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23</v>
      </c>
      <c r="G1" s="3" t="s">
        <v>24</v>
      </c>
      <c r="H1" s="4" t="s">
        <v>25</v>
      </c>
      <c r="I1" s="4" t="s">
        <v>26</v>
      </c>
      <c r="J1" s="3" t="s">
        <v>27</v>
      </c>
    </row>
    <row r="2" s="1" customFormat="1" ht="16.5" customHeight="1" spans="1:10">
      <c r="A2" s="5" t="s">
        <v>13</v>
      </c>
      <c r="B2" s="6" t="s">
        <v>28</v>
      </c>
      <c r="C2" s="6" t="s">
        <v>29</v>
      </c>
      <c r="D2" s="5" t="s">
        <v>216</v>
      </c>
      <c r="E2" s="5" t="s">
        <v>217</v>
      </c>
      <c r="F2" s="6" t="s">
        <v>38</v>
      </c>
      <c r="G2" s="7">
        <v>1</v>
      </c>
      <c r="H2" s="8">
        <v>21.2389</v>
      </c>
      <c r="I2" s="13">
        <f>H2*G2</f>
        <v>21.2389</v>
      </c>
      <c r="J2" s="14">
        <v>45308</v>
      </c>
    </row>
    <row r="3" s="1" customFormat="1" ht="16.5" customHeight="1" spans="1:10">
      <c r="A3" s="9" t="s">
        <v>13</v>
      </c>
      <c r="B3" s="10" t="s">
        <v>28</v>
      </c>
      <c r="C3" s="10" t="s">
        <v>29</v>
      </c>
      <c r="D3" s="9" t="s">
        <v>218</v>
      </c>
      <c r="E3" s="9" t="s">
        <v>219</v>
      </c>
      <c r="F3" s="10" t="s">
        <v>38</v>
      </c>
      <c r="G3" s="11">
        <v>1</v>
      </c>
      <c r="H3" s="12">
        <v>2.12</v>
      </c>
      <c r="I3" s="13">
        <f>H3*G3</f>
        <v>2.12</v>
      </c>
      <c r="J3" s="15">
        <v>45308</v>
      </c>
    </row>
    <row r="4" spans="9:9">
      <c r="I4">
        <f>SUM(I2:I3)</f>
        <v>23.3589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N13" sqref="N13"/>
    </sheetView>
  </sheetViews>
  <sheetFormatPr defaultColWidth="8.72727272727273" defaultRowHeight="14"/>
  <sheetData>
    <row r="1" s="1" customFormat="1" ht="12.5" spans="1:10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23</v>
      </c>
      <c r="G1" s="3" t="s">
        <v>24</v>
      </c>
      <c r="H1" s="4" t="s">
        <v>25</v>
      </c>
      <c r="I1" s="4" t="s">
        <v>26</v>
      </c>
      <c r="J1" s="3" t="s">
        <v>27</v>
      </c>
    </row>
    <row r="2" s="1" customFormat="1" ht="16.5" customHeight="1" spans="1:10">
      <c r="A2" s="5" t="s">
        <v>15</v>
      </c>
      <c r="B2" s="6" t="s">
        <v>28</v>
      </c>
      <c r="C2" s="6" t="s">
        <v>29</v>
      </c>
      <c r="D2" s="5" t="s">
        <v>44</v>
      </c>
      <c r="E2" s="5" t="s">
        <v>45</v>
      </c>
      <c r="F2" s="6" t="s">
        <v>46</v>
      </c>
      <c r="G2" s="7">
        <v>1</v>
      </c>
      <c r="H2" s="8">
        <v>0.2655</v>
      </c>
      <c r="I2" s="13">
        <f t="shared" ref="I2:I13" si="0">H2*G2</f>
        <v>0.2655</v>
      </c>
      <c r="J2" s="14">
        <v>45478</v>
      </c>
    </row>
    <row r="3" s="1" customFormat="1" ht="16.5" customHeight="1" spans="1:10">
      <c r="A3" s="9" t="s">
        <v>15</v>
      </c>
      <c r="B3" s="10" t="s">
        <v>28</v>
      </c>
      <c r="C3" s="10" t="s">
        <v>29</v>
      </c>
      <c r="D3" s="9" t="s">
        <v>47</v>
      </c>
      <c r="E3" s="9" t="s">
        <v>48</v>
      </c>
      <c r="F3" s="10" t="s">
        <v>49</v>
      </c>
      <c r="G3" s="11">
        <v>3</v>
      </c>
      <c r="H3" s="12">
        <v>0.09</v>
      </c>
      <c r="I3" s="13">
        <f t="shared" si="0"/>
        <v>0.27</v>
      </c>
      <c r="J3" s="15">
        <v>45478</v>
      </c>
    </row>
    <row r="4" s="1" customFormat="1" ht="16.5" customHeight="1" spans="1:10">
      <c r="A4" s="5" t="s">
        <v>15</v>
      </c>
      <c r="B4" s="6" t="s">
        <v>28</v>
      </c>
      <c r="C4" s="6" t="s">
        <v>29</v>
      </c>
      <c r="D4" s="5" t="s">
        <v>54</v>
      </c>
      <c r="E4" s="5" t="s">
        <v>55</v>
      </c>
      <c r="F4" s="6" t="s">
        <v>56</v>
      </c>
      <c r="G4" s="7">
        <v>0.24</v>
      </c>
      <c r="H4" s="8">
        <v>1.7257</v>
      </c>
      <c r="I4" s="13">
        <f t="shared" si="0"/>
        <v>0.414168</v>
      </c>
      <c r="J4" s="14">
        <v>45478</v>
      </c>
    </row>
    <row r="5" s="1" customFormat="1" ht="16.5" customHeight="1" spans="1:10">
      <c r="A5" s="9" t="s">
        <v>15</v>
      </c>
      <c r="B5" s="10" t="s">
        <v>28</v>
      </c>
      <c r="C5" s="10" t="s">
        <v>29</v>
      </c>
      <c r="D5" s="9" t="s">
        <v>57</v>
      </c>
      <c r="E5" s="9" t="s">
        <v>58</v>
      </c>
      <c r="F5" s="10" t="s">
        <v>59</v>
      </c>
      <c r="G5" s="11">
        <v>0.3</v>
      </c>
      <c r="H5" s="12">
        <v>1.6814</v>
      </c>
      <c r="I5" s="13">
        <f t="shared" si="0"/>
        <v>0.50442</v>
      </c>
      <c r="J5" s="15">
        <v>45478</v>
      </c>
    </row>
    <row r="6" s="1" customFormat="1" ht="16.5" customHeight="1" spans="1:10">
      <c r="A6" s="5" t="s">
        <v>15</v>
      </c>
      <c r="B6" s="6" t="s">
        <v>28</v>
      </c>
      <c r="C6" s="6" t="s">
        <v>29</v>
      </c>
      <c r="D6" s="5" t="s">
        <v>60</v>
      </c>
      <c r="E6" s="5" t="s">
        <v>61</v>
      </c>
      <c r="F6" s="6" t="s">
        <v>56</v>
      </c>
      <c r="G6" s="7">
        <v>0.41</v>
      </c>
      <c r="H6" s="8">
        <v>1.7257</v>
      </c>
      <c r="I6" s="13">
        <f t="shared" si="0"/>
        <v>0.707537</v>
      </c>
      <c r="J6" s="14">
        <v>45478</v>
      </c>
    </row>
    <row r="7" s="1" customFormat="1" ht="16.5" customHeight="1" spans="1:10">
      <c r="A7" s="9" t="s">
        <v>15</v>
      </c>
      <c r="B7" s="10" t="s">
        <v>28</v>
      </c>
      <c r="C7" s="10" t="s">
        <v>29</v>
      </c>
      <c r="D7" s="9" t="s">
        <v>220</v>
      </c>
      <c r="E7" s="9" t="s">
        <v>221</v>
      </c>
      <c r="F7" s="10" t="s">
        <v>59</v>
      </c>
      <c r="G7" s="11">
        <v>0.155</v>
      </c>
      <c r="H7" s="12">
        <v>1.6814</v>
      </c>
      <c r="I7" s="13">
        <f t="shared" si="0"/>
        <v>0.260617</v>
      </c>
      <c r="J7" s="15">
        <v>45478</v>
      </c>
    </row>
    <row r="8" s="1" customFormat="1" ht="16.5" customHeight="1" spans="1:10">
      <c r="A8" s="5" t="s">
        <v>15</v>
      </c>
      <c r="B8" s="6" t="s">
        <v>28</v>
      </c>
      <c r="C8" s="6" t="s">
        <v>29</v>
      </c>
      <c r="D8" s="5" t="s">
        <v>222</v>
      </c>
      <c r="E8" s="5" t="s">
        <v>223</v>
      </c>
      <c r="F8" s="6" t="s">
        <v>38</v>
      </c>
      <c r="G8" s="7">
        <v>1</v>
      </c>
      <c r="H8" s="8">
        <v>0.35</v>
      </c>
      <c r="I8" s="13">
        <f t="shared" si="0"/>
        <v>0.35</v>
      </c>
      <c r="J8" s="14">
        <v>45478</v>
      </c>
    </row>
    <row r="9" s="1" customFormat="1" ht="16.5" customHeight="1" spans="1:10">
      <c r="A9" s="9" t="s">
        <v>15</v>
      </c>
      <c r="B9" s="10" t="s">
        <v>28</v>
      </c>
      <c r="C9" s="10" t="s">
        <v>29</v>
      </c>
      <c r="D9" s="9" t="s">
        <v>192</v>
      </c>
      <c r="E9" s="9" t="s">
        <v>193</v>
      </c>
      <c r="F9" s="10" t="s">
        <v>38</v>
      </c>
      <c r="G9" s="11">
        <v>1</v>
      </c>
      <c r="H9" s="12">
        <v>0.18</v>
      </c>
      <c r="I9" s="13">
        <f t="shared" si="0"/>
        <v>0.18</v>
      </c>
      <c r="J9" s="15">
        <v>45478</v>
      </c>
    </row>
    <row r="10" s="1" customFormat="1" ht="16.5" customHeight="1" spans="1:10">
      <c r="A10" s="5" t="s">
        <v>15</v>
      </c>
      <c r="B10" s="6" t="s">
        <v>28</v>
      </c>
      <c r="C10" s="6" t="s">
        <v>29</v>
      </c>
      <c r="D10" s="5" t="s">
        <v>224</v>
      </c>
      <c r="E10" s="5" t="s">
        <v>225</v>
      </c>
      <c r="F10" s="6" t="s">
        <v>38</v>
      </c>
      <c r="G10" s="7">
        <v>1</v>
      </c>
      <c r="H10" s="8">
        <f>I23</f>
        <v>6.7768141592</v>
      </c>
      <c r="I10" s="13">
        <f t="shared" si="0"/>
        <v>6.7768141592</v>
      </c>
      <c r="J10" s="14">
        <v>45478</v>
      </c>
    </row>
    <row r="11" s="1" customFormat="1" ht="16.5" customHeight="1" spans="1:10">
      <c r="A11" s="9" t="s">
        <v>15</v>
      </c>
      <c r="B11" s="10" t="s">
        <v>28</v>
      </c>
      <c r="C11" s="10" t="s">
        <v>29</v>
      </c>
      <c r="D11" s="9" t="s">
        <v>77</v>
      </c>
      <c r="E11" s="9" t="s">
        <v>78</v>
      </c>
      <c r="F11" s="10" t="s">
        <v>38</v>
      </c>
      <c r="G11" s="11">
        <v>1</v>
      </c>
      <c r="H11" s="12">
        <v>0.35</v>
      </c>
      <c r="I11" s="13">
        <f t="shared" si="0"/>
        <v>0.35</v>
      </c>
      <c r="J11" s="15">
        <v>45478</v>
      </c>
    </row>
    <row r="12" s="1" customFormat="1" ht="16.5" customHeight="1" spans="1:10">
      <c r="A12" s="5" t="s">
        <v>15</v>
      </c>
      <c r="B12" s="6" t="s">
        <v>28</v>
      </c>
      <c r="C12" s="6" t="s">
        <v>29</v>
      </c>
      <c r="D12" s="5" t="s">
        <v>226</v>
      </c>
      <c r="E12" s="5" t="s">
        <v>227</v>
      </c>
      <c r="F12" s="6" t="s">
        <v>228</v>
      </c>
      <c r="G12" s="7">
        <v>1</v>
      </c>
      <c r="H12" s="8">
        <v>0.33</v>
      </c>
      <c r="I12" s="13">
        <f t="shared" si="0"/>
        <v>0.33</v>
      </c>
      <c r="J12" s="14">
        <v>45478</v>
      </c>
    </row>
    <row r="13" s="1" customFormat="1" ht="16.5" customHeight="1" spans="1:10">
      <c r="A13" s="9" t="s">
        <v>15</v>
      </c>
      <c r="B13" s="10" t="s">
        <v>28</v>
      </c>
      <c r="C13" s="10" t="s">
        <v>29</v>
      </c>
      <c r="D13" s="9" t="s">
        <v>185</v>
      </c>
      <c r="E13" s="9" t="s">
        <v>186</v>
      </c>
      <c r="F13" s="10" t="s">
        <v>187</v>
      </c>
      <c r="G13" s="11">
        <v>1</v>
      </c>
      <c r="H13" s="12">
        <v>0.0627</v>
      </c>
      <c r="I13" s="13">
        <f t="shared" si="0"/>
        <v>0.0627</v>
      </c>
      <c r="J13" s="15">
        <v>45478</v>
      </c>
    </row>
    <row r="14" spans="9:9">
      <c r="I14">
        <f>SUM(I2:I13)</f>
        <v>10.4717561592</v>
      </c>
    </row>
    <row r="16" s="1" customFormat="1" ht="18" customHeight="1" spans="1:10">
      <c r="A16" s="2" t="s">
        <v>19</v>
      </c>
      <c r="B16" s="2" t="s">
        <v>20</v>
      </c>
      <c r="C16" s="2" t="s">
        <v>21</v>
      </c>
      <c r="D16" s="2" t="s">
        <v>22</v>
      </c>
      <c r="E16" s="2" t="s">
        <v>23</v>
      </c>
      <c r="F16" s="2" t="s">
        <v>23</v>
      </c>
      <c r="G16" s="3" t="s">
        <v>24</v>
      </c>
      <c r="H16" s="4" t="s">
        <v>25</v>
      </c>
      <c r="I16" s="4" t="s">
        <v>26</v>
      </c>
      <c r="J16" s="3" t="s">
        <v>27</v>
      </c>
    </row>
    <row r="17" s="1" customFormat="1" ht="16.5" customHeight="1" spans="1:10">
      <c r="A17" s="5" t="s">
        <v>224</v>
      </c>
      <c r="B17" s="6" t="s">
        <v>28</v>
      </c>
      <c r="C17" s="6" t="s">
        <v>29</v>
      </c>
      <c r="D17" s="5" t="s">
        <v>190</v>
      </c>
      <c r="E17" s="5" t="s">
        <v>191</v>
      </c>
      <c r="F17" s="6" t="s">
        <v>38</v>
      </c>
      <c r="G17" s="7">
        <v>2</v>
      </c>
      <c r="H17" s="8">
        <v>0.18</v>
      </c>
      <c r="I17" s="13">
        <f t="shared" ref="I17:I22" si="1">H17*G17</f>
        <v>0.36</v>
      </c>
      <c r="J17" s="14">
        <v>45471</v>
      </c>
    </row>
    <row r="18" s="1" customFormat="1" ht="16.5" customHeight="1" spans="1:10">
      <c r="A18" s="9" t="s">
        <v>224</v>
      </c>
      <c r="B18" s="10" t="s">
        <v>28</v>
      </c>
      <c r="C18" s="10" t="s">
        <v>29</v>
      </c>
      <c r="D18" s="9" t="s">
        <v>229</v>
      </c>
      <c r="E18" s="9" t="s">
        <v>230</v>
      </c>
      <c r="F18" s="10" t="s">
        <v>38</v>
      </c>
      <c r="G18" s="11">
        <v>2</v>
      </c>
      <c r="H18" s="12">
        <v>0.15</v>
      </c>
      <c r="I18" s="13">
        <f t="shared" si="1"/>
        <v>0.3</v>
      </c>
      <c r="J18" s="15">
        <v>45471</v>
      </c>
    </row>
    <row r="19" s="1" customFormat="1" ht="16.5" customHeight="1" spans="1:10">
      <c r="A19" s="5" t="s">
        <v>224</v>
      </c>
      <c r="B19" s="6" t="s">
        <v>28</v>
      </c>
      <c r="C19" s="6" t="s">
        <v>29</v>
      </c>
      <c r="D19" s="5" t="s">
        <v>231</v>
      </c>
      <c r="E19" s="5" t="s">
        <v>232</v>
      </c>
      <c r="F19" s="6" t="s">
        <v>38</v>
      </c>
      <c r="G19" s="7">
        <v>1</v>
      </c>
      <c r="H19" s="8">
        <v>1.2831858407</v>
      </c>
      <c r="I19" s="13">
        <f t="shared" si="1"/>
        <v>1.2831858407</v>
      </c>
      <c r="J19" s="14">
        <v>45471</v>
      </c>
    </row>
    <row r="20" s="1" customFormat="1" ht="16.5" customHeight="1" spans="1:10">
      <c r="A20" s="9" t="s">
        <v>224</v>
      </c>
      <c r="B20" s="10" t="s">
        <v>28</v>
      </c>
      <c r="C20" s="10" t="s">
        <v>29</v>
      </c>
      <c r="D20" s="9" t="s">
        <v>233</v>
      </c>
      <c r="E20" s="9" t="s">
        <v>234</v>
      </c>
      <c r="F20" s="10" t="s">
        <v>38</v>
      </c>
      <c r="G20" s="11">
        <v>1</v>
      </c>
      <c r="H20" s="12">
        <v>1.0619469026</v>
      </c>
      <c r="I20" s="13">
        <f t="shared" si="1"/>
        <v>1.0619469026</v>
      </c>
      <c r="J20" s="15">
        <v>45471</v>
      </c>
    </row>
    <row r="21" s="1" customFormat="1" ht="16.5" customHeight="1" spans="1:10">
      <c r="A21" s="5" t="s">
        <v>224</v>
      </c>
      <c r="B21" s="6" t="s">
        <v>28</v>
      </c>
      <c r="C21" s="6" t="s">
        <v>29</v>
      </c>
      <c r="D21" s="5" t="s">
        <v>235</v>
      </c>
      <c r="E21" s="5" t="s">
        <v>236</v>
      </c>
      <c r="F21" s="6" t="s">
        <v>38</v>
      </c>
      <c r="G21" s="7">
        <v>1</v>
      </c>
      <c r="H21" s="8">
        <v>1.3716814159</v>
      </c>
      <c r="I21" s="13">
        <f t="shared" si="1"/>
        <v>1.3716814159</v>
      </c>
      <c r="J21" s="14">
        <v>45471</v>
      </c>
    </row>
    <row r="22" s="1" customFormat="1" ht="16.5" customHeight="1" spans="1:10">
      <c r="A22" s="9" t="s">
        <v>224</v>
      </c>
      <c r="B22" s="10" t="s">
        <v>28</v>
      </c>
      <c r="C22" s="10" t="s">
        <v>29</v>
      </c>
      <c r="D22" s="9" t="s">
        <v>237</v>
      </c>
      <c r="E22" s="9" t="s">
        <v>238</v>
      </c>
      <c r="F22" s="10" t="s">
        <v>239</v>
      </c>
      <c r="G22" s="11">
        <v>1</v>
      </c>
      <c r="H22" s="12">
        <v>2.4</v>
      </c>
      <c r="I22" s="13">
        <f t="shared" si="1"/>
        <v>2.4</v>
      </c>
      <c r="J22" s="15">
        <v>45471</v>
      </c>
    </row>
    <row r="23" spans="9:9">
      <c r="I23">
        <f>SUM(I17:I22)</f>
        <v>6.7768141592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O9" sqref="O9"/>
    </sheetView>
  </sheetViews>
  <sheetFormatPr defaultColWidth="8.72727272727273" defaultRowHeight="14"/>
  <cols>
    <col min="1" max="1" width="10.5454545454545" customWidth="1"/>
    <col min="4" max="4" width="10.5454545454545" customWidth="1"/>
    <col min="5" max="5" width="13.0909090909091" customWidth="1"/>
    <col min="9" max="9" width="9.54545454545454"/>
  </cols>
  <sheetData>
    <row r="1" s="1" customFormat="1" ht="12.5" spans="1:10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23</v>
      </c>
      <c r="G1" s="3" t="s">
        <v>24</v>
      </c>
      <c r="H1" s="4" t="s">
        <v>25</v>
      </c>
      <c r="I1" s="4" t="s">
        <v>26</v>
      </c>
      <c r="J1" s="3" t="s">
        <v>27</v>
      </c>
    </row>
    <row r="2" s="1" customFormat="1" ht="16.5" customHeight="1" spans="1:10">
      <c r="A2" s="5" t="s">
        <v>17</v>
      </c>
      <c r="B2" s="6" t="s">
        <v>28</v>
      </c>
      <c r="C2" s="6" t="s">
        <v>29</v>
      </c>
      <c r="D2" s="5" t="s">
        <v>47</v>
      </c>
      <c r="E2" s="5" t="s">
        <v>48</v>
      </c>
      <c r="F2" s="6" t="s">
        <v>49</v>
      </c>
      <c r="G2" s="7">
        <v>1</v>
      </c>
      <c r="H2" s="8">
        <v>0.135</v>
      </c>
      <c r="I2" s="13">
        <f t="shared" ref="I2:I9" si="0">H2*G2</f>
        <v>0.135</v>
      </c>
      <c r="J2" s="14">
        <v>45478</v>
      </c>
    </row>
    <row r="3" s="1" customFormat="1" ht="16.5" customHeight="1" spans="1:10">
      <c r="A3" s="9" t="s">
        <v>17</v>
      </c>
      <c r="B3" s="10" t="s">
        <v>28</v>
      </c>
      <c r="C3" s="10" t="s">
        <v>29</v>
      </c>
      <c r="D3" s="9" t="s">
        <v>54</v>
      </c>
      <c r="E3" s="9" t="s">
        <v>55</v>
      </c>
      <c r="F3" s="10" t="s">
        <v>56</v>
      </c>
      <c r="G3" s="11">
        <v>0.24</v>
      </c>
      <c r="H3" s="12">
        <v>1.7257</v>
      </c>
      <c r="I3" s="13">
        <f t="shared" si="0"/>
        <v>0.414168</v>
      </c>
      <c r="J3" s="15">
        <v>45478</v>
      </c>
    </row>
    <row r="4" s="1" customFormat="1" ht="16.5" customHeight="1" spans="1:10">
      <c r="A4" s="5" t="s">
        <v>17</v>
      </c>
      <c r="B4" s="6" t="s">
        <v>28</v>
      </c>
      <c r="C4" s="6" t="s">
        <v>29</v>
      </c>
      <c r="D4" s="5" t="s">
        <v>57</v>
      </c>
      <c r="E4" s="5" t="s">
        <v>58</v>
      </c>
      <c r="F4" s="6" t="s">
        <v>59</v>
      </c>
      <c r="G4" s="7">
        <v>0.495</v>
      </c>
      <c r="H4" s="8">
        <v>1.6814</v>
      </c>
      <c r="I4" s="13">
        <f t="shared" si="0"/>
        <v>0.832293</v>
      </c>
      <c r="J4" s="14">
        <v>45478</v>
      </c>
    </row>
    <row r="5" s="1" customFormat="1" ht="16.5" customHeight="1" spans="1:10">
      <c r="A5" s="9" t="s">
        <v>17</v>
      </c>
      <c r="B5" s="10" t="s">
        <v>28</v>
      </c>
      <c r="C5" s="10" t="s">
        <v>29</v>
      </c>
      <c r="D5" s="9" t="s">
        <v>222</v>
      </c>
      <c r="E5" s="9" t="s">
        <v>223</v>
      </c>
      <c r="F5" s="10" t="s">
        <v>38</v>
      </c>
      <c r="G5" s="11">
        <v>1</v>
      </c>
      <c r="H5" s="12">
        <v>0.52</v>
      </c>
      <c r="I5" s="13">
        <f t="shared" si="0"/>
        <v>0.52</v>
      </c>
      <c r="J5" s="15">
        <v>45478</v>
      </c>
    </row>
    <row r="6" s="1" customFormat="1" ht="16.5" customHeight="1" spans="1:10">
      <c r="A6" s="5" t="s">
        <v>17</v>
      </c>
      <c r="B6" s="6" t="s">
        <v>28</v>
      </c>
      <c r="C6" s="6" t="s">
        <v>29</v>
      </c>
      <c r="D6" s="5" t="s">
        <v>192</v>
      </c>
      <c r="E6" s="5" t="s">
        <v>193</v>
      </c>
      <c r="F6" s="6" t="s">
        <v>38</v>
      </c>
      <c r="G6" s="7">
        <v>1</v>
      </c>
      <c r="H6" s="8">
        <v>0.18</v>
      </c>
      <c r="I6" s="13">
        <f t="shared" si="0"/>
        <v>0.18</v>
      </c>
      <c r="J6" s="14">
        <v>45478</v>
      </c>
    </row>
    <row r="7" s="1" customFormat="1" ht="16.5" customHeight="1" spans="1:10">
      <c r="A7" s="9" t="s">
        <v>17</v>
      </c>
      <c r="B7" s="10" t="s">
        <v>28</v>
      </c>
      <c r="C7" s="10" t="s">
        <v>29</v>
      </c>
      <c r="D7" s="9" t="s">
        <v>224</v>
      </c>
      <c r="E7" s="9" t="s">
        <v>225</v>
      </c>
      <c r="F7" s="10" t="s">
        <v>38</v>
      </c>
      <c r="G7" s="11">
        <v>1</v>
      </c>
      <c r="H7" s="12">
        <f>I19</f>
        <v>6.7768141592</v>
      </c>
      <c r="I7" s="13">
        <f t="shared" si="0"/>
        <v>6.7768141592</v>
      </c>
      <c r="J7" s="15">
        <v>45478</v>
      </c>
    </row>
    <row r="8" s="1" customFormat="1" ht="16.5" customHeight="1" spans="1:10">
      <c r="A8" s="5" t="s">
        <v>17</v>
      </c>
      <c r="B8" s="6" t="s">
        <v>28</v>
      </c>
      <c r="C8" s="6" t="s">
        <v>29</v>
      </c>
      <c r="D8" s="5" t="s">
        <v>77</v>
      </c>
      <c r="E8" s="5" t="s">
        <v>78</v>
      </c>
      <c r="F8" s="6" t="s">
        <v>38</v>
      </c>
      <c r="G8" s="7">
        <v>2</v>
      </c>
      <c r="H8" s="8">
        <v>0.35</v>
      </c>
      <c r="I8" s="13">
        <f t="shared" si="0"/>
        <v>0.7</v>
      </c>
      <c r="J8" s="14">
        <v>45478</v>
      </c>
    </row>
    <row r="9" s="1" customFormat="1" ht="16.5" customHeight="1" spans="1:10">
      <c r="A9" s="9" t="s">
        <v>17</v>
      </c>
      <c r="B9" s="10" t="s">
        <v>28</v>
      </c>
      <c r="C9" s="10" t="s">
        <v>29</v>
      </c>
      <c r="D9" s="9" t="s">
        <v>185</v>
      </c>
      <c r="E9" s="9" t="s">
        <v>186</v>
      </c>
      <c r="F9" s="10" t="s">
        <v>187</v>
      </c>
      <c r="G9" s="11">
        <v>1</v>
      </c>
      <c r="H9" s="12">
        <v>0.0627</v>
      </c>
      <c r="I9" s="13">
        <f t="shared" si="0"/>
        <v>0.0627</v>
      </c>
      <c r="J9" s="15">
        <v>45478</v>
      </c>
    </row>
    <row r="10" spans="9:9">
      <c r="I10">
        <f>SUM(I2:I9)</f>
        <v>9.6209751592</v>
      </c>
    </row>
    <row r="12" s="1" customFormat="1" ht="12.5" spans="1:10">
      <c r="A12" s="2" t="s">
        <v>19</v>
      </c>
      <c r="B12" s="2" t="s">
        <v>20</v>
      </c>
      <c r="C12" s="2" t="s">
        <v>21</v>
      </c>
      <c r="D12" s="2" t="s">
        <v>22</v>
      </c>
      <c r="E12" s="2" t="s">
        <v>23</v>
      </c>
      <c r="F12" s="2" t="s">
        <v>23</v>
      </c>
      <c r="G12" s="3" t="s">
        <v>24</v>
      </c>
      <c r="H12" s="4" t="s">
        <v>25</v>
      </c>
      <c r="I12" s="4" t="s">
        <v>26</v>
      </c>
      <c r="J12" s="3" t="s">
        <v>27</v>
      </c>
    </row>
    <row r="13" s="1" customFormat="1" ht="16.5" customHeight="1" spans="1:10">
      <c r="A13" s="5" t="s">
        <v>224</v>
      </c>
      <c r="B13" s="6" t="s">
        <v>28</v>
      </c>
      <c r="C13" s="6" t="s">
        <v>29</v>
      </c>
      <c r="D13" s="5" t="s">
        <v>190</v>
      </c>
      <c r="E13" s="5" t="s">
        <v>191</v>
      </c>
      <c r="F13" s="6" t="s">
        <v>38</v>
      </c>
      <c r="G13" s="7">
        <v>2</v>
      </c>
      <c r="H13" s="8">
        <v>0.18</v>
      </c>
      <c r="I13" s="13">
        <f t="shared" ref="I13:I18" si="1">H13*G13</f>
        <v>0.36</v>
      </c>
      <c r="J13" s="14">
        <v>45471</v>
      </c>
    </row>
    <row r="14" s="1" customFormat="1" ht="16.5" customHeight="1" spans="1:10">
      <c r="A14" s="9" t="s">
        <v>224</v>
      </c>
      <c r="B14" s="10" t="s">
        <v>28</v>
      </c>
      <c r="C14" s="10" t="s">
        <v>29</v>
      </c>
      <c r="D14" s="9" t="s">
        <v>229</v>
      </c>
      <c r="E14" s="9" t="s">
        <v>230</v>
      </c>
      <c r="F14" s="10" t="s">
        <v>38</v>
      </c>
      <c r="G14" s="11">
        <v>2</v>
      </c>
      <c r="H14" s="12">
        <v>0.15</v>
      </c>
      <c r="I14" s="13">
        <f t="shared" si="1"/>
        <v>0.3</v>
      </c>
      <c r="J14" s="15">
        <v>45471</v>
      </c>
    </row>
    <row r="15" s="1" customFormat="1" ht="16.5" customHeight="1" spans="1:10">
      <c r="A15" s="5" t="s">
        <v>224</v>
      </c>
      <c r="B15" s="6" t="s">
        <v>28</v>
      </c>
      <c r="C15" s="6" t="s">
        <v>29</v>
      </c>
      <c r="D15" s="5" t="s">
        <v>231</v>
      </c>
      <c r="E15" s="5" t="s">
        <v>232</v>
      </c>
      <c r="F15" s="6" t="s">
        <v>38</v>
      </c>
      <c r="G15" s="7">
        <v>1</v>
      </c>
      <c r="H15" s="8">
        <v>1.2831858407</v>
      </c>
      <c r="I15" s="13">
        <f t="shared" si="1"/>
        <v>1.2831858407</v>
      </c>
      <c r="J15" s="14">
        <v>45471</v>
      </c>
    </row>
    <row r="16" s="1" customFormat="1" ht="16.5" customHeight="1" spans="1:10">
      <c r="A16" s="9" t="s">
        <v>224</v>
      </c>
      <c r="B16" s="10" t="s">
        <v>28</v>
      </c>
      <c r="C16" s="10" t="s">
        <v>29</v>
      </c>
      <c r="D16" s="9" t="s">
        <v>233</v>
      </c>
      <c r="E16" s="9" t="s">
        <v>234</v>
      </c>
      <c r="F16" s="10" t="s">
        <v>38</v>
      </c>
      <c r="G16" s="11">
        <v>1</v>
      </c>
      <c r="H16" s="12">
        <v>1.0619469026</v>
      </c>
      <c r="I16" s="13">
        <f t="shared" si="1"/>
        <v>1.0619469026</v>
      </c>
      <c r="J16" s="15">
        <v>45471</v>
      </c>
    </row>
    <row r="17" s="1" customFormat="1" ht="16.5" customHeight="1" spans="1:10">
      <c r="A17" s="5" t="s">
        <v>224</v>
      </c>
      <c r="B17" s="6" t="s">
        <v>28</v>
      </c>
      <c r="C17" s="6" t="s">
        <v>29</v>
      </c>
      <c r="D17" s="5" t="s">
        <v>235</v>
      </c>
      <c r="E17" s="5" t="s">
        <v>236</v>
      </c>
      <c r="F17" s="6" t="s">
        <v>38</v>
      </c>
      <c r="G17" s="7">
        <v>1</v>
      </c>
      <c r="H17" s="8">
        <v>1.3716814159</v>
      </c>
      <c r="I17" s="13">
        <f t="shared" si="1"/>
        <v>1.3716814159</v>
      </c>
      <c r="J17" s="14">
        <v>45471</v>
      </c>
    </row>
    <row r="18" s="1" customFormat="1" ht="16.5" customHeight="1" spans="1:10">
      <c r="A18" s="9" t="s">
        <v>224</v>
      </c>
      <c r="B18" s="10" t="s">
        <v>28</v>
      </c>
      <c r="C18" s="10" t="s">
        <v>29</v>
      </c>
      <c r="D18" s="9" t="s">
        <v>237</v>
      </c>
      <c r="E18" s="9" t="s">
        <v>238</v>
      </c>
      <c r="F18" s="10" t="s">
        <v>239</v>
      </c>
      <c r="G18" s="11">
        <v>1</v>
      </c>
      <c r="H18" s="12">
        <v>2.4</v>
      </c>
      <c r="I18" s="13">
        <f t="shared" si="1"/>
        <v>2.4</v>
      </c>
      <c r="J18" s="15">
        <v>45471</v>
      </c>
    </row>
    <row r="19" spans="9:9">
      <c r="I19">
        <f>SUM(I13:I18)</f>
        <v>6.7768141592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SHT0014356</vt:lpstr>
      <vt:lpstr>SHT0015239</vt:lpstr>
      <vt:lpstr>SHT0015535</vt:lpstr>
      <vt:lpstr>SHT0015975</vt:lpstr>
      <vt:lpstr>SHT0016242</vt:lpstr>
      <vt:lpstr>SLT0012246</vt:lpstr>
      <vt:lpstr>SLT0012247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2024-08-28T02:17:18Z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899E4AD437564E95BC5D6498F0E03047_12</vt:lpwstr>
  </property>
  <property fmtid="{D5CDD505-2E9C-101B-9397-08002B2CF9AE}" pid="3" name="KSOProductBuildVer">
    <vt:lpwstr>2052-12.1.0.17827</vt:lpwstr>
  </property>
</Properties>
</file>